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3.xml" ContentType="application/vnd.openxmlformats-officedocument.spreadsheetml.pivotTable+xml"/>
  <Override PartName="/xl/comments2.xml" ContentType="application/vnd.openxmlformats-officedocument.spreadsheetml.comments+xml"/>
  <Override PartName="/xl/threadedComments/threadedComment2.xml" ContentType="application/vnd.ms-excel.threadedcomments+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3.xml" ContentType="application/vnd.openxmlformats-officedocument.spreadsheetml.comments+xml"/>
  <Override PartName="/xl/threadedComments/threadedComment3.xml" ContentType="application/vnd.ms-excel.threadedcomments+xml"/>
  <Override PartName="/xl/pivotTables/pivotTable12.xml" ContentType="application/vnd.openxmlformats-officedocument.spreadsheetml.pivotTab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1"/>
  <workbookPr/>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87" documentId="13_ncr:1_{98A37825-626D-424E-AC5C-B700CCD3A7F9}" xr6:coauthVersionLast="47" xr6:coauthVersionMax="47" xr10:uidLastSave="{8BCDA920-2BAC-438A-AB81-277929546CD7}"/>
  <bookViews>
    <workbookView xWindow="-90" yWindow="0" windowWidth="9780" windowHeight="10170" firstSheet="1" activeTab="3" xr2:uid="{00000000-000D-0000-FFFF-FFFF00000000}"/>
  </bookViews>
  <sheets>
    <sheet name="PD Dashboard" sheetId="4" r:id="rId1"/>
    <sheet name="Post Doc" sheetId="1" r:id="rId2"/>
    <sheet name="Unique fellows" sheetId="12" r:id="rId3"/>
    <sheet name="Status" sheetId="8" r:id="rId4"/>
    <sheet name="Sex" sheetId="6" r:id="rId5"/>
    <sheet name="Year" sheetId="3" r:id="rId6"/>
    <sheet name="Type" sheetId="5" r:id="rId7"/>
    <sheet name="Non CARTA postdoc" sheetId="9" r:id="rId8"/>
    <sheet name="Nationality" sheetId="13" r:id="rId9"/>
  </sheets>
  <definedNames>
    <definedName name="_xlnm._FilterDatabase" localSheetId="7" hidden="1">'Non CARTA postdoc'!$A$1:$O$1</definedName>
    <definedName name="_xlnm._FilterDatabase" localSheetId="1" hidden="1">'Post Doc'!$A$1:$R$85</definedName>
    <definedName name="Slicer_Award_Type">#N/A</definedName>
    <definedName name="Slicer_Funder">#N/A</definedName>
    <definedName name="Slicer_Sex">#N/A</definedName>
    <definedName name="Slicer_Year_of_Award">#N/A</definedName>
  </definedNames>
  <calcPr calcId="191028"/>
  <pivotCaches>
    <pivotCache cacheId="1224"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76" i="1" l="1"/>
  <c r="U75" i="1"/>
  <c r="U74" i="1"/>
  <c r="P73" i="1"/>
  <c r="U73" i="1"/>
  <c r="P72" i="1"/>
  <c r="U72" i="1"/>
  <c r="U70" i="1"/>
  <c r="P65" i="1"/>
  <c r="U65" i="1"/>
  <c r="U59" i="1"/>
  <c r="P56" i="1"/>
  <c r="U56" i="1"/>
  <c r="U54" i="1"/>
  <c r="U53" i="1"/>
  <c r="U45" i="1"/>
  <c r="U42" i="1"/>
  <c r="U30" i="1"/>
  <c r="U27" i="1"/>
  <c r="U24" i="1"/>
  <c r="U22" i="1"/>
  <c r="U21" i="1"/>
  <c r="U13" i="1"/>
  <c r="U11" i="1"/>
  <c r="G6" i="12"/>
  <c r="G5" i="12"/>
  <c r="U85" i="1"/>
  <c r="U84" i="1"/>
  <c r="U83" i="1"/>
  <c r="U82" i="1"/>
  <c r="U81" i="1"/>
  <c r="U80" i="1"/>
  <c r="U79" i="1"/>
  <c r="U78" i="1"/>
  <c r="U77" i="1"/>
  <c r="P66" i="1"/>
  <c r="P62" i="1"/>
  <c r="P57" i="1"/>
  <c r="P58" i="1"/>
  <c r="P55" i="1"/>
  <c r="U17" i="1" l="1"/>
  <c r="H6" i="12" l="1"/>
  <c r="H5" i="12"/>
  <c r="U33" i="1" l="1"/>
  <c r="U2" i="1"/>
  <c r="U3" i="1"/>
  <c r="U4" i="1"/>
  <c r="U5" i="1"/>
  <c r="U9" i="1"/>
  <c r="U18" i="1"/>
  <c r="U19" i="1"/>
  <c r="U20" i="1"/>
  <c r="U51" i="1"/>
  <c r="U52" i="1"/>
  <c r="U34" i="1"/>
  <c r="U6" i="1"/>
  <c r="U7" i="1"/>
  <c r="U8" i="1"/>
  <c r="U10" i="1"/>
  <c r="U12" i="1"/>
  <c r="U14" i="1"/>
  <c r="U15" i="1"/>
  <c r="U16" i="1"/>
  <c r="U23" i="1"/>
  <c r="U25" i="1"/>
  <c r="U26" i="1"/>
  <c r="U28" i="1"/>
  <c r="U29" i="1"/>
  <c r="U31" i="1"/>
  <c r="U35" i="1"/>
  <c r="U36" i="1"/>
  <c r="U37" i="1"/>
  <c r="U38" i="1"/>
  <c r="U39" i="1"/>
  <c r="U40" i="1"/>
  <c r="U32" i="1"/>
  <c r="U41" i="1"/>
  <c r="U43" i="1"/>
  <c r="U44" i="1"/>
  <c r="U46" i="1"/>
  <c r="U55" i="1"/>
  <c r="U57" i="1"/>
  <c r="U58" i="1"/>
  <c r="U47" i="1"/>
  <c r="U48" i="1"/>
  <c r="U49" i="1"/>
  <c r="U50" i="1"/>
  <c r="U60" i="1"/>
  <c r="U61" i="1"/>
  <c r="U62" i="1"/>
  <c r="U63" i="1"/>
  <c r="U64" i="1"/>
  <c r="U66" i="1"/>
  <c r="U67" i="1"/>
  <c r="U68" i="1"/>
  <c r="U69" i="1"/>
  <c r="U7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tc={6BEA0544-373B-48E1-92D6-4B76C46D6388}</author>
    <author>tc={8A844373-F7D7-4101-AFBC-F21743852D78}</author>
    <author>tc={E88B21D3-C737-4E43-BABF-8E09695F1CB4}</author>
    <author>tc={FF5E0946-3BFA-4732-A91C-FF88A4260001}</author>
    <author>tc={FEFADA3C-6DC7-499C-B0B4-F83BEA212B23}</author>
    <author>tc={CDFF4815-8A83-49DF-9929-07F6C68C0CF8}</author>
    <author>tc={C986EF52-7AFD-407B-A6B7-2CE66645F86C}</author>
    <author>tc={16B20CD2-663E-496D-AB0A-74021956FF2E}</author>
    <author>tc={69F63D09-A033-4710-9082-5D853B5636F1}</author>
    <author>tc={7D115C52-F10A-41DD-B1F4-484449B2984B}</author>
    <author>tc={DBEB16CE-EBF6-4C73-B86A-A628BD2B55DD}</author>
    <author>tc={C9ACFE55-9187-4CA8-8B2E-7BB818F15052}</author>
  </authors>
  <commentList>
    <comment ref="K75" authorId="0" shapeId="0" xr:uid="{6BEA0544-373B-48E1-92D6-4B76C46D6388}">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W75" authorId="1" shapeId="0" xr:uid="{8A844373-F7D7-4101-AFBC-F21743852D78}">
      <text>
        <t>[Threaded comment]
Your version of Excel allows you to read this threaded comment; however, any edits to it will get removed if the file is opened in a newer version of Excel. Learn more: https://go.microsoft.com/fwlink/?linkid=870924
Comment:
    make sure you get complete data before we close this batch</t>
      </text>
    </comment>
    <comment ref="K76" authorId="2" shapeId="0" xr:uid="{E88B21D3-C737-4E43-BABF-8E09695F1CB4}">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77" authorId="3" shapeId="0" xr:uid="{FF5E0946-3BFA-4732-A91C-FF88A4260001}">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78" authorId="4" shapeId="0" xr:uid="{FEFADA3C-6DC7-499C-B0B4-F83BEA212B23}">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79" authorId="5" shapeId="0" xr:uid="{CDFF4815-8A83-49DF-9929-07F6C68C0CF8}">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0" authorId="6" shapeId="0" xr:uid="{C986EF52-7AFD-407B-A6B7-2CE66645F86C}">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1" authorId="7" shapeId="0" xr:uid="{16B20CD2-663E-496D-AB0A-74021956FF2E}">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2" authorId="8" shapeId="0" xr:uid="{69F63D09-A033-4710-9082-5D853B5636F1}">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3" authorId="9" shapeId="0" xr:uid="{7D115C52-F10A-41DD-B1F4-484449B2984B}">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4" authorId="10" shapeId="0" xr:uid="{DBEB16CE-EBF6-4C73-B86A-A628BD2B55DD}">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5" authorId="11" shapeId="0" xr:uid="{C9ACFE55-9187-4CA8-8B2E-7BB818F15052}">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tc={0004710C-8726-4E53-93E1-77A0A519FF15}</author>
  </authors>
  <commentList>
    <comment ref="D69" authorId="0" shapeId="0" xr:uid="{0004710C-8726-4E53-93E1-77A0A519FF15}">
      <text>
        <t>[Threaded comment]
Your version of Excel allows you to read this threaded comment; however, any edits to it will get removed if the file is opened in a newer version of Excel. Learn more: https://go.microsoft.com/fwlink/?linkid=870924
Comment:
    this doesn't add up. we have 64 unique grads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tc={D8E4B0C3-983E-46A2-8CFD-69BDE049F2C3}</author>
    <author>tc={EE6AE49B-5279-493F-BD93-4FA71B0911E0}</author>
    <author>tc={AC54F235-6CD0-42F2-8A1F-7567994939B1}</author>
  </authors>
  <commentList>
    <comment ref="I4" authorId="0" shapeId="0" xr:uid="{D8E4B0C3-983E-46A2-8CFD-69BDE049F2C3}">
      <text>
        <t>[Threaded comment]
Your version of Excel allows you to read this threaded comment; however, any edits to it will get removed if the file is opened in a newer version of Excel. Learn more: https://go.microsoft.com/fwlink/?linkid=870924
Comment:
    something is happening with the dates</t>
      </text>
    </comment>
    <comment ref="H9" authorId="1" shapeId="0" xr:uid="{EE6AE49B-5279-493F-BD93-4FA71B0911E0}">
      <text>
        <t>[Threaded comment]
Your version of Excel allows you to read this threaded comment; however, any edits to it will get removed if the file is opened in a newer version of Excel. Learn more: https://go.microsoft.com/fwlink/?linkid=870924
Comment:
    check this date</t>
      </text>
    </comment>
    <comment ref="F18" authorId="2" shapeId="0" xr:uid="{AC54F235-6CD0-42F2-8A1F-7567994939B1}">
      <text>
        <t>[Threaded comment]
Your version of Excel allows you to read this threaded comment; however, any edits to it will get removed if the file is opened in a newer version of Excel. Learn more: https://go.microsoft.com/fwlink/?linkid=870924
Comment:
    self sponsored is not a postdoc. Remove it from the database. This is a personal trip</t>
      </text>
    </comment>
  </commentList>
</comments>
</file>

<file path=xl/sharedStrings.xml><?xml version="1.0" encoding="utf-8"?>
<sst xmlns="http://schemas.openxmlformats.org/spreadsheetml/2006/main" count="1512" uniqueCount="453">
  <si>
    <t>CARTA POSTDOCTORAL AWARDS</t>
  </si>
  <si>
    <t>Count of S.No.</t>
  </si>
  <si>
    <t>Award Type</t>
  </si>
  <si>
    <t>Sex</t>
  </si>
  <si>
    <t>Fellowship</t>
  </si>
  <si>
    <t>Reentry</t>
  </si>
  <si>
    <t>Grand Total</t>
  </si>
  <si>
    <t>Institution of employment at the time of award</t>
  </si>
  <si>
    <t>Female</t>
  </si>
  <si>
    <t>Male</t>
  </si>
  <si>
    <t>Ifakara Health Institute</t>
  </si>
  <si>
    <t>Kamuzu Health of Health Sciences</t>
  </si>
  <si>
    <t>#grad</t>
  </si>
  <si>
    <t>Makerere University</t>
  </si>
  <si>
    <t>updated</t>
  </si>
  <si>
    <t>Obafemi Awolowo University</t>
  </si>
  <si>
    <t>University of Ibadan</t>
  </si>
  <si>
    <t>University of Nairobi</t>
  </si>
  <si>
    <t>University of Rwanda</t>
  </si>
  <si>
    <t>University of the Witwatersrand</t>
  </si>
  <si>
    <t>Year of Award</t>
  </si>
  <si>
    <t>(All)</t>
  </si>
  <si>
    <t>APHRC</t>
  </si>
  <si>
    <t>JKUAT</t>
  </si>
  <si>
    <t>Moi University</t>
  </si>
  <si>
    <t>University of Dar es Salaam</t>
  </si>
  <si>
    <t>University of Malawi</t>
  </si>
  <si>
    <t>University of Western Cape</t>
  </si>
  <si>
    <t>S.No.</t>
  </si>
  <si>
    <t>Unique ID</t>
  </si>
  <si>
    <t>Name of Awardee</t>
  </si>
  <si>
    <t>Email</t>
  </si>
  <si>
    <t>Nationality</t>
  </si>
  <si>
    <t>Host Institution</t>
  </si>
  <si>
    <t>Host Country</t>
  </si>
  <si>
    <t>Funder</t>
  </si>
  <si>
    <t>Start Date</t>
  </si>
  <si>
    <t>Anticipate End Date</t>
  </si>
  <si>
    <t>Actual End Date</t>
  </si>
  <si>
    <t>Year of Completion</t>
  </si>
  <si>
    <t>Title of Post Doc</t>
  </si>
  <si>
    <t>Status (Active/Completed</t>
  </si>
  <si>
    <t>Received another award (Y/N)</t>
  </si>
  <si>
    <t>Order of award</t>
  </si>
  <si>
    <t>No of awards</t>
  </si>
  <si>
    <t>Frequency</t>
  </si>
  <si>
    <t>Mentor at home instituion</t>
  </si>
  <si>
    <t>Mentor at home instituion email</t>
  </si>
  <si>
    <t>position mentor at home instituion</t>
  </si>
  <si>
    <t>External mentor for reentry/post doc mentor</t>
  </si>
  <si>
    <t>External mentor email</t>
  </si>
  <si>
    <t>External mentor position2</t>
  </si>
  <si>
    <t>No. of months in the host insitution</t>
  </si>
  <si>
    <t>C3/018</t>
  </si>
  <si>
    <t>Banjo Olufunmilayo Olufunmilola</t>
  </si>
  <si>
    <t>obanjo@cartafrica.org;</t>
  </si>
  <si>
    <t>Nigeria</t>
  </si>
  <si>
    <t>South Africa</t>
  </si>
  <si>
    <t>WT</t>
  </si>
  <si>
    <t>Completed</t>
  </si>
  <si>
    <t>No</t>
  </si>
  <si>
    <t>Multiple</t>
  </si>
  <si>
    <t>C2/002</t>
  </si>
  <si>
    <t>Alinane Linda Nyondo-Mipando</t>
  </si>
  <si>
    <t>alinda@cartafrica.org;</t>
  </si>
  <si>
    <t>Malawi</t>
  </si>
  <si>
    <t>Malawi Liverpool Wellcome (MLW) Trust Clinical Research Programme</t>
  </si>
  <si>
    <t>C1/019</t>
  </si>
  <si>
    <t>Adedokun Sulaimon Taiwo</t>
  </si>
  <si>
    <t>sadedokun@cartafrica.org;</t>
  </si>
  <si>
    <t>Division of Health Sciences, University of Warwick</t>
  </si>
  <si>
    <t>UK</t>
  </si>
  <si>
    <t>C1/011</t>
  </si>
  <si>
    <t>Joshua Odunayo Akinyemi</t>
  </si>
  <si>
    <t>jakinyemi@cartafrica.org;</t>
  </si>
  <si>
    <t>Demography &amp; Population Studies, University of the Witwatersrand</t>
  </si>
  <si>
    <t>C3/008</t>
  </si>
  <si>
    <t>Tonney Stophen Nyirenda</t>
  </si>
  <si>
    <t>tnyirenda@cartafrica.org;</t>
  </si>
  <si>
    <t>C2/007</t>
  </si>
  <si>
    <t>Francis Fagbamigbe</t>
  </si>
  <si>
    <t>fadeniyi@cartafrica.org;</t>
  </si>
  <si>
    <t>C1/003</t>
  </si>
  <si>
    <t>Caroline Sambai</t>
  </si>
  <si>
    <t>csambai@cartafrica.org;</t>
  </si>
  <si>
    <t>Kenya</t>
  </si>
  <si>
    <t>Carnegie</t>
  </si>
  <si>
    <t>Single</t>
  </si>
  <si>
    <t>C2/012</t>
  </si>
  <si>
    <t>Mary Obiyan</t>
  </si>
  <si>
    <t>mobiyan@cartafrica.org;</t>
  </si>
  <si>
    <t>Brown University</t>
  </si>
  <si>
    <t>USA</t>
  </si>
  <si>
    <t>DELTAS/SIDA/CC3</t>
  </si>
  <si>
    <t>C3/005</t>
  </si>
  <si>
    <t>Charles Kato</t>
  </si>
  <si>
    <t>ckato@cartafrica.org;</t>
  </si>
  <si>
    <t>Uganda</t>
  </si>
  <si>
    <t>ICEMR Molecular and Genomics Laboratory at University of Malawi</t>
  </si>
  <si>
    <t>DELTAS/CC3</t>
  </si>
  <si>
    <t>Yes</t>
  </si>
  <si>
    <t>C2/006</t>
  </si>
  <si>
    <t>Stephen Wandera</t>
  </si>
  <si>
    <t>swandera@cartafrica.org;</t>
  </si>
  <si>
    <t>DELTAS</t>
  </si>
  <si>
    <t>C1/018</t>
  </si>
  <si>
    <t>Sunday Adedini</t>
  </si>
  <si>
    <t>sadedini@cartafrica.org;</t>
  </si>
  <si>
    <t>C1/008</t>
  </si>
  <si>
    <t>Taofeek Awotidebe</t>
  </si>
  <si>
    <t>tawotidebe@cartafrica.org;</t>
  </si>
  <si>
    <t>SIDA</t>
  </si>
  <si>
    <t>C3/014</t>
  </si>
  <si>
    <t>Judith Mangeni</t>
  </si>
  <si>
    <t>jmangeni@cartafrica.org;</t>
  </si>
  <si>
    <t>C3/013</t>
  </si>
  <si>
    <t>Joel Olayiwola Faronbi</t>
  </si>
  <si>
    <t>jfaronbi@cartafrica.org;</t>
  </si>
  <si>
    <t>C3/015</t>
  </si>
  <si>
    <t>Melvin Ojo Agunbiade</t>
  </si>
  <si>
    <t>magunbiade@cartafrica.org;</t>
  </si>
  <si>
    <t>Mapayi</t>
  </si>
  <si>
    <t>C3/003</t>
  </si>
  <si>
    <t>Anne Khisa</t>
  </si>
  <si>
    <t>akhisa@cartafrica.org;</t>
  </si>
  <si>
    <t>C1/004</t>
  </si>
  <si>
    <t>Dieudonne Uwizeye</t>
  </si>
  <si>
    <t>duwizeye@cartafrica.org;</t>
  </si>
  <si>
    <t>Rwanda</t>
  </si>
  <si>
    <t>Warwick</t>
  </si>
  <si>
    <t>UoN, COCTU, CNSMak</t>
  </si>
  <si>
    <t>Uganda, Kenya</t>
  </si>
  <si>
    <t>C3/020</t>
  </si>
  <si>
    <t>Anitha Philbert</t>
  </si>
  <si>
    <t>panitha@cartafrica.org;</t>
  </si>
  <si>
    <t>Tanzania</t>
  </si>
  <si>
    <t>C3/007</t>
  </si>
  <si>
    <t>Thomas Olusegun Emmanuel</t>
  </si>
  <si>
    <t>tolusegun@cartafrica.org;</t>
  </si>
  <si>
    <t>C1/014</t>
  </si>
  <si>
    <t>Nicole De Wet</t>
  </si>
  <si>
    <t>ndewet@cartafrica.org;</t>
  </si>
  <si>
    <t>C1/017</t>
  </si>
  <si>
    <t>Rose Opiyo</t>
  </si>
  <si>
    <t>ropiyo@cartafrica.org;</t>
  </si>
  <si>
    <t>C3/004</t>
  </si>
  <si>
    <t>Adesola Olumide</t>
  </si>
  <si>
    <t>asangowawa@cartafrica.org;</t>
  </si>
  <si>
    <t>C5/003</t>
  </si>
  <si>
    <t>Esther Kikelomo Afolabi</t>
  </si>
  <si>
    <t>eafolabi@cartafrica.org;</t>
  </si>
  <si>
    <t>C2/016</t>
  </si>
  <si>
    <t>Scovia Nalugo Mbalinda</t>
  </si>
  <si>
    <t>smbalinda@cartafrica.org;</t>
  </si>
  <si>
    <t>C4/012</t>
  </si>
  <si>
    <t>Grace Wambura Mbuthia</t>
  </si>
  <si>
    <t>gmbuthia@cartafrica.org;</t>
  </si>
  <si>
    <t>School of Public Health, Brown University</t>
  </si>
  <si>
    <t>C2/004</t>
  </si>
  <si>
    <t>Diana Menya</t>
  </si>
  <si>
    <t>dmenya@cartafrica.org;</t>
  </si>
  <si>
    <t>International Agency for Research on Cancer (IARC)</t>
  </si>
  <si>
    <t>France</t>
  </si>
  <si>
    <t>C6/007</t>
  </si>
  <si>
    <t>Nomfundo Moroe</t>
  </si>
  <si>
    <t>fmoroe@cartafrica.org ;</t>
  </si>
  <si>
    <t>C4/013</t>
  </si>
  <si>
    <t>Henry Zakumumpa</t>
  </si>
  <si>
    <t>hzakumumpa@cartafrica.org</t>
  </si>
  <si>
    <t>C4/019</t>
  </si>
  <si>
    <t>Mohamed Kassim</t>
  </si>
  <si>
    <t>mkassim@cartafrica.org;</t>
  </si>
  <si>
    <t>C4/001</t>
  </si>
  <si>
    <t>Ayodele John Alonge</t>
  </si>
  <si>
    <t>aalonge@cartafrica.org;</t>
  </si>
  <si>
    <t>C5/006</t>
  </si>
  <si>
    <t>Emmanuel W. Kaindoa</t>
  </si>
  <si>
    <t>ekaindoa@cartafrica.org;</t>
  </si>
  <si>
    <t>C1/010</t>
  </si>
  <si>
    <t>Francois Niragire</t>
  </si>
  <si>
    <t>fniragire@cartafrica.org;</t>
  </si>
  <si>
    <t>C5/009</t>
  </si>
  <si>
    <t>Felix Khuluza</t>
  </si>
  <si>
    <t>fkhuluza@cartafrica.org;</t>
  </si>
  <si>
    <t>C4/022</t>
  </si>
  <si>
    <t>Nkosiyazi Dube</t>
  </si>
  <si>
    <t>ndube@cartafrica.org;</t>
  </si>
  <si>
    <t>Zimbabwe</t>
  </si>
  <si>
    <t>C1/012</t>
  </si>
  <si>
    <t>Mphatso Kamndaya</t>
  </si>
  <si>
    <t>mkamndaya@cartafrica.org;</t>
  </si>
  <si>
    <t>C4/025</t>
  </si>
  <si>
    <t xml:space="preserve">Sunday Joseph Ayamolowo </t>
  </si>
  <si>
    <t>sayamolowo@cartafrica.org;</t>
  </si>
  <si>
    <t>C1/015</t>
  </si>
  <si>
    <t>Kennedy Otwombe</t>
  </si>
  <si>
    <t>otwombek@phru.co.za;</t>
  </si>
  <si>
    <t>Carnegie/SIDA</t>
  </si>
  <si>
    <t>C2/010</t>
  </si>
  <si>
    <t>Maurice Mutisya</t>
  </si>
  <si>
    <t>jmutisya@cartafrica.org;</t>
  </si>
  <si>
    <t>C3/012</t>
  </si>
  <si>
    <t>Fredrick Okoth Okaka</t>
  </si>
  <si>
    <t>C4/024</t>
  </si>
  <si>
    <t>Respicius Shumbusho Damian</t>
  </si>
  <si>
    <t>rdamian@cartafrica.org;</t>
  </si>
  <si>
    <t>C3/001</t>
  </si>
  <si>
    <t>Adeyinka Adefolarin</t>
  </si>
  <si>
    <t>aadefolarin@cartafrica.org;</t>
  </si>
  <si>
    <t>C3/019</t>
  </si>
  <si>
    <t>Oluwaseun Obasola</t>
  </si>
  <si>
    <t>oobasola@cartafrica.org;</t>
  </si>
  <si>
    <t>Queens University Kingston</t>
  </si>
  <si>
    <t>Canada</t>
  </si>
  <si>
    <t>Investigation of arbovirus vectors at the human-wildlife interface in Tanzania</t>
  </si>
  <si>
    <t>University of Warwick</t>
  </si>
  <si>
    <t>C4/015</t>
  </si>
  <si>
    <t>Joel Magutah Karani</t>
  </si>
  <si>
    <t>jkarani@cartafrica.org;</t>
  </si>
  <si>
    <t>C5/017</t>
  </si>
  <si>
    <t>Kikelomo Mbada</t>
  </si>
  <si>
    <t>C2/017</t>
  </si>
  <si>
    <t>Sarah Nakubulwa</t>
  </si>
  <si>
    <t>snakubulwa@cartafrica.org;</t>
  </si>
  <si>
    <t>UMC</t>
  </si>
  <si>
    <t>C6/021</t>
  </si>
  <si>
    <t>Olivia Millicent Awino Osiro</t>
  </si>
  <si>
    <t>oosiro@cartafrica.org;</t>
  </si>
  <si>
    <t>Development of mercury-free dental filling cements derived from kaolin</t>
  </si>
  <si>
    <t>David Kinuthia Kariuki</t>
  </si>
  <si>
    <t>kkariuki@uonbi.ac.ke</t>
  </si>
  <si>
    <t>Professor</t>
  </si>
  <si>
    <t>Robert Graham Hill</t>
  </si>
  <si>
    <t>r.hill@qmul.ac.uk</t>
  </si>
  <si>
    <t>Professor, University of London</t>
  </si>
  <si>
    <t>C5/016</t>
  </si>
  <si>
    <t>Jepchirchir Kiplagat</t>
  </si>
  <si>
    <t>jkiplagat@cartafrica.org;</t>
  </si>
  <si>
    <t>Community medication adherence support for older adults living with HIV and comorbid co</t>
  </si>
  <si>
    <t>Violet Naanyu</t>
  </si>
  <si>
    <t>vnaanyu@gmail.com</t>
  </si>
  <si>
    <t>Associate Professor</t>
  </si>
  <si>
    <t>Kara Wools-Kaloustian</t>
  </si>
  <si>
    <t>kwools@iu.edu</t>
  </si>
  <si>
    <t>Professor and Director of Research at IU Center for Global Health</t>
  </si>
  <si>
    <t>C4/004</t>
  </si>
  <si>
    <t>Boladale Moyosore Mapayi</t>
  </si>
  <si>
    <t>bmapayi@cartafrica.org;</t>
  </si>
  <si>
    <t>The sound of silence: Interrogating the culture around sexual harassment in South West Nigerian federal universities.</t>
  </si>
  <si>
    <t>Morenike Ukpong</t>
  </si>
  <si>
    <t>toyinukpong@yahoo.co.uk</t>
  </si>
  <si>
    <t>Professor of Community Dentistry</t>
  </si>
  <si>
    <t>Abigail Harrison</t>
  </si>
  <si>
    <t>Abigail_Harrison@brown.edu</t>
  </si>
  <si>
    <t>Professor of Behavioural and Social Sciences</t>
  </si>
  <si>
    <t>C7/024</t>
  </si>
  <si>
    <t>Olusola Oluyinka Olawoye</t>
  </si>
  <si>
    <t>oolawoye@cartafrica.org;</t>
  </si>
  <si>
    <t>Direct selective laser trabeculoplasty in open angle glaucoma in Nigeria: a randomized co</t>
  </si>
  <si>
    <t>C5/010</t>
  </si>
  <si>
    <t>Fred Maniragba</t>
  </si>
  <si>
    <t>fmaniragaba@cartafrica.org;</t>
  </si>
  <si>
    <t>Determinants of older persons' access to clean water, health and transport services in the informal settlements of Kampala-Uganda</t>
  </si>
  <si>
    <t>Assoc. Professor Betty Kwagala</t>
  </si>
  <si>
    <t>kkwagala@gmail.com</t>
  </si>
  <si>
    <t>Dr. Tobias Vogt</t>
  </si>
  <si>
    <t>tcvogt@rug.nl</t>
  </si>
  <si>
    <t>Feasibility and preliminary efficacy of a homebased lifestyle intervention for the control and management of hypertension amidst the COVID-19 Pandemic in Kiambu County, Kenya</t>
  </si>
  <si>
    <t>Prof. Kenneth Ngure</t>
  </si>
  <si>
    <t>kngure@jkuat.ac.ke</t>
  </si>
  <si>
    <t>Professor and dean School of public health</t>
  </si>
  <si>
    <t>Stephen Mcgarvey</t>
  </si>
  <si>
    <t>Stephen_mcgarvey@brown.edu</t>
  </si>
  <si>
    <t>C6/020</t>
  </si>
  <si>
    <t>Aanuoluwapo Omobolanle Olajubu</t>
  </si>
  <si>
    <t>oolajubu@cartafrica.org;</t>
  </si>
  <si>
    <t xml:space="preserve">Mobile health application for sexual and reproductive health literacy and utilization among </t>
  </si>
  <si>
    <t>Prof. Adesegun O. Fatusi</t>
  </si>
  <si>
    <t>adesegunfatusi@gmail.com</t>
  </si>
  <si>
    <t>Professor of Community Medicine and Public Health</t>
  </si>
  <si>
    <t>Dr. Violet Naanyu</t>
  </si>
  <si>
    <t>C7/012</t>
  </si>
  <si>
    <t>Folake Lawal</t>
  </si>
  <si>
    <t>flawal@cartafrica.org;</t>
  </si>
  <si>
    <t>Feasibility of video supplemented training of peers and teachers at improving oral health of in</t>
  </si>
  <si>
    <t>Professor Gbemisola Oke</t>
  </si>
  <si>
    <t>gbemioke2001@yahoo.co.uk</t>
  </si>
  <si>
    <t>Professor of Dentistry</t>
  </si>
  <si>
    <t>Professor Mike T. John</t>
  </si>
  <si>
    <t>johnx055@umn.edu</t>
  </si>
  <si>
    <t>C6/012</t>
  </si>
  <si>
    <t>Kudus Adebayo</t>
  </si>
  <si>
    <t>kadebayo@cartafrica.org;</t>
  </si>
  <si>
    <t>Lived Experiences of Migrating Informal Caregivers in a Tertiary Health Facility: Towards Understanding and</t>
  </si>
  <si>
    <t>Prof Ayodele Samuel Jegede</t>
  </si>
  <si>
    <t>sayjedege@gmail.com</t>
  </si>
  <si>
    <t>Prof Sharon Fonn</t>
  </si>
  <si>
    <t>sharon.fonn@wits.ac.za</t>
  </si>
  <si>
    <t>C6/013</t>
  </si>
  <si>
    <t>Taofeek Kolawole Aliyu</t>
  </si>
  <si>
    <t>kaliyu@cartafrica.org;</t>
  </si>
  <si>
    <t>Umea University</t>
  </si>
  <si>
    <t>Sweden</t>
  </si>
  <si>
    <t>Sexual and Reproductive Health Needs and Rights of Adolescents in Urban Slums of Southwest, Nigeria</t>
  </si>
  <si>
    <t>Anna Baranowska-Rataj</t>
  </si>
  <si>
    <t>University Of Ibadan</t>
  </si>
  <si>
    <t>Katholieke Universiteit (KU) Leuven</t>
  </si>
  <si>
    <t>Begium</t>
  </si>
  <si>
    <t>An assessment of the air quality hazard and epigenotoxicity of workplace chemicals used i</t>
  </si>
  <si>
    <t>Prof. Lode Godderis</t>
  </si>
  <si>
    <t>C6/004</t>
  </si>
  <si>
    <t>Oluwaseyi Dolapo Somefun</t>
  </si>
  <si>
    <t>dsomefun@cartafrica.org;</t>
  </si>
  <si>
    <t>Synthesizing Research Methodology for Youth Sexual and Reproductive Health Research</t>
  </si>
  <si>
    <t>Terminated</t>
  </si>
  <si>
    <t>Prof Olumide Adesola</t>
  </si>
  <si>
    <t>University of Auckland</t>
  </si>
  <si>
    <t>New Zealand</t>
  </si>
  <si>
    <t>An Exercise Program to Reduce Risk for Cardiovascular Disease among At-Risk Children and Adolescents in Kenya</t>
  </si>
  <si>
    <t>Dr Rebecca Meiring</t>
  </si>
  <si>
    <t>Investigating the role of Anopheles funestus sibling species in residual malaria transmission settings in rural Tanzania</t>
  </si>
  <si>
    <t>Prof. Lizette Koekemoer</t>
  </si>
  <si>
    <t>Multimorbidity, Social Isolation and Frailty among Older Persons in Uganda</t>
  </si>
  <si>
    <t>Prof. David Otundo Ayuku</t>
  </si>
  <si>
    <t>Adeyinka Olufolake Adefolarin</t>
  </si>
  <si>
    <t>DELTAS II</t>
  </si>
  <si>
    <t>Promising and effective promotion, prevention, and treatment interventions on youth mental health for the Low- and Middle-Income context: An evidence map</t>
  </si>
  <si>
    <t>Active</t>
  </si>
  <si>
    <t>hzakumpa@cartafrica.org;</t>
  </si>
  <si>
    <t>Leveraging differentiated service delivery models in Uganda to address the syndemics of HIV, hypertension, and diabetes</t>
  </si>
  <si>
    <t>C7/004</t>
  </si>
  <si>
    <t>Blessings Kaunda-Khangamwa</t>
  </si>
  <si>
    <t>bkaunda@cartafrica.org;</t>
  </si>
  <si>
    <t>University of Fort Hare</t>
  </si>
  <si>
    <t>Exploring Resilience and Youth Engagement in the WEF Nexus and Health in Peri-Urban Communities in Eastern Cape Province, South Africa</t>
  </si>
  <si>
    <t>C9/015</t>
  </si>
  <si>
    <t>Nanfizat Abiket Alamukii</t>
  </si>
  <si>
    <t>aabiket@cartafrica.org;</t>
  </si>
  <si>
    <t>Sahlgrenska Academy, University of Gothenburg</t>
  </si>
  <si>
    <t>Characterizing the cytokines and microbiota landscape in the tumour microenvironment of breast cancer patients in Nigeria: a pathway to targeted therapeutic strategies.</t>
  </si>
  <si>
    <t>C7/007</t>
  </si>
  <si>
    <t>Eniola Olubukola Cadmus</t>
  </si>
  <si>
    <t>colubukola@cartafrica.org;</t>
  </si>
  <si>
    <t>Development and testing of a capacity-building programme for informal caregivers of community-dwelling older persons aging in place.</t>
  </si>
  <si>
    <t>C9/021</t>
  </si>
  <si>
    <t>Alex John Ntamatungiro</t>
  </si>
  <si>
    <t>antamatungiro@cartafrica.org;</t>
  </si>
  <si>
    <t>Identifying, tracking, and characterising the major source of transmitted HIV-1 drug resistance in the Kilombero and Ulanga antiretroviral cohort in Tanzania</t>
  </si>
  <si>
    <t>C9/005</t>
  </si>
  <si>
    <t>Priscille Musabirema</t>
  </si>
  <si>
    <t>pmusabirema@cartafrica.org;</t>
  </si>
  <si>
    <t>Understanding forgotten exposures towards achieving maternal and child health: a mixed-method study on herbal medicine use during pregnancy in Muhanga District, Rwanda</t>
  </si>
  <si>
    <t>C8/008</t>
  </si>
  <si>
    <t>Christine Minoo Mbindyo</t>
  </si>
  <si>
    <t>cmbindyo@cartafrica.org;</t>
  </si>
  <si>
    <t>Epidemiology of Zoonotic foodborne bacteria and associated Antimicrobial Resistance: A One Health study of Murang’a County, Kenya.</t>
  </si>
  <si>
    <t>C8/019</t>
  </si>
  <si>
    <t>Oyeyemi Olajumoke Oyelade</t>
  </si>
  <si>
    <t>ooyelade@cartafrica.org;</t>
  </si>
  <si>
    <t>Psycho-social rehabilitation of sexual violence victims among women with mental illness in Nigeria: A pilot intervention in Southwest Nigeria</t>
  </si>
  <si>
    <t>C9/003</t>
  </si>
  <si>
    <t>Skye Nandi Adams</t>
  </si>
  <si>
    <t>sadams@cartafrica.org;</t>
  </si>
  <si>
    <t>Eating and mealtime intervention for autistic children and their Families: An implementation study</t>
  </si>
  <si>
    <t>C7/006</t>
  </si>
  <si>
    <t xml:space="preserve">Catherine Mawia Musyoka </t>
  </si>
  <si>
    <t>cmusyoka@cartafrica.org;</t>
  </si>
  <si>
    <t>Community-Based Mhealth-Delivered intervention to provide On-Demand alcohol and other drug use prevention and improve mental health literacy among youths in Kenya</t>
  </si>
  <si>
    <t>unique</t>
  </si>
  <si>
    <t>women</t>
  </si>
  <si>
    <t>men</t>
  </si>
  <si>
    <t>we need to do something here. It is not giving us the number of unique fellows who have 1 or 2 awards</t>
  </si>
  <si>
    <t>fellows with one award</t>
  </si>
  <si>
    <t>fellows with two awards</t>
  </si>
  <si>
    <t>Count of Name of Awardee</t>
  </si>
  <si>
    <t>Column Labels</t>
  </si>
  <si>
    <t>Female Total</t>
  </si>
  <si>
    <t>Male Total</t>
  </si>
  <si>
    <t>Row Labels</t>
  </si>
  <si>
    <t>Count of Unique ID</t>
  </si>
  <si>
    <t>(blank)</t>
  </si>
  <si>
    <t>Home Institution</t>
  </si>
  <si>
    <t>Status</t>
  </si>
  <si>
    <t>Received Another award</t>
  </si>
  <si>
    <t>CARTA/Non CARTA</t>
  </si>
  <si>
    <t>Title</t>
  </si>
  <si>
    <t xml:space="preserve">Tonney Stophen NYIRENDA  </t>
  </si>
  <si>
    <t>Southern Africa Consortium for Research (SACORE)</t>
  </si>
  <si>
    <t xml:space="preserve"> September 2014</t>
  </si>
  <si>
    <t>Non-CARTA</t>
  </si>
  <si>
    <t>Nicole Claire De Wet</t>
  </si>
  <si>
    <t>University of Michigan</t>
  </si>
  <si>
    <t>University of Michigan African Presidential Scholars (UMAPS) Fellowship</t>
  </si>
  <si>
    <t>Peter Mpasho Mwamtobe</t>
  </si>
  <si>
    <t>University of Witwatersrand</t>
  </si>
  <si>
    <t>University of the Witwatersrand Postdoctoral Fellowship</t>
  </si>
  <si>
    <t>Sunday A. Adedini</t>
  </si>
  <si>
    <t>Demography and Population Studies Programme, School of Public Health</t>
  </si>
  <si>
    <t>Herbert Hudson Thulasoni Longwe</t>
  </si>
  <si>
    <t>University of the Witwatersrand and the National Health Laboratory Services</t>
  </si>
  <si>
    <t>University Mafikeng, in South Africa</t>
  </si>
  <si>
    <t>ICAP population HIV impact assessment and population studies</t>
  </si>
  <si>
    <t>Uwizeye Dieudonné </t>
  </si>
  <si>
    <t>UR-Sweden Collaboration</t>
  </si>
  <si>
    <t>Fredrick Okaka</t>
  </si>
  <si>
    <t xml:space="preserve">Moi University </t>
  </si>
  <si>
    <t>American Council of Learned Societies (ACLS)</t>
  </si>
  <si>
    <t>Somefun Dolapo</t>
  </si>
  <si>
    <t>University of Western Cape, School of Public Health</t>
  </si>
  <si>
    <t>The UKRI GCRF Accelerating Achievement for Africa’s Adolescents Hub. UWC is a research partner in the Hub, which is led by Oxford University.</t>
  </si>
  <si>
    <t>Henry Zakumpa</t>
  </si>
  <si>
    <t>Belgian Development Cooperation through Institute of Tropical Medicine Antwerp</t>
  </si>
  <si>
    <t>Emmanuel Kaindoa</t>
  </si>
  <si>
    <t xml:space="preserve">Global Health Research International </t>
  </si>
  <si>
    <t>Babatunde Adedokun</t>
  </si>
  <si>
    <t>Mphatso Kamdaya</t>
  </si>
  <si>
    <t>Boladale Mapayi Mobolji</t>
  </si>
  <si>
    <t>Oxleas NHS Foundation Trust, UK</t>
  </si>
  <si>
    <t>Self sponsored</t>
  </si>
  <si>
    <t>Other : Medical Training Initiative Fellowship</t>
  </si>
  <si>
    <t>Andrew Tamale</t>
  </si>
  <si>
    <t>CARNEGIE</t>
  </si>
  <si>
    <t>Post Doctoral fellowship</t>
  </si>
  <si>
    <t>Getrude Shepelo</t>
  </si>
  <si>
    <t>University of Tennessee</t>
  </si>
  <si>
    <t>Residential Exchange Program</t>
  </si>
  <si>
    <t>African Centre for Migration and Society (ACMS), University of the Witwatersrand</t>
  </si>
  <si>
    <t>Postdoctoral Research Fellow, Fogarty International Centre (FIC) at the National Institutes of Health</t>
  </si>
  <si>
    <t>Postdoctoral fellowship grant to Manchester University</t>
  </si>
  <si>
    <t>Catherine Musyoka Mawia</t>
  </si>
  <si>
    <t>NIH Fogarty International Center’s flagship global research training program</t>
  </si>
  <si>
    <t>Fogarty Fellowship, AMPATH</t>
  </si>
  <si>
    <t>Postdoc fellowship</t>
  </si>
  <si>
    <t>Marie Uwamahoro</t>
  </si>
  <si>
    <t>University of Calgary, Cumming School of Medicine, Community Health Department. </t>
  </si>
  <si>
    <t>Canadian Collaboration for Complex care</t>
  </si>
  <si>
    <t>31/11/2024</t>
  </si>
  <si>
    <t xml:space="preserve">Charles Ssemugabo </t>
  </si>
  <si>
    <t>University of California of Global Health Institute</t>
  </si>
  <si>
    <t>Fogarty Global Health Fellowship</t>
  </si>
  <si>
    <t xml:space="preserve">Non-CARTA </t>
  </si>
  <si>
    <t>James Muleme</t>
  </si>
  <si>
    <t>Makerere University, school of Public Health</t>
  </si>
  <si>
    <t>Makerere university</t>
  </si>
  <si>
    <t>Water, Energy and Food (WEF) SDG interactions project</t>
  </si>
  <si>
    <t>Joan Mutyoba</t>
  </si>
  <si>
    <t>Margaret Akinwaare</t>
  </si>
  <si>
    <t>Univeristy of Ibadan</t>
  </si>
  <si>
    <t>University of Ibadan, Nigeria and Northwestern University, </t>
  </si>
  <si>
    <t>Nigeria and USA</t>
  </si>
  <si>
    <t>Harvard University, Boston University, Northwestern University and New Mexico University (HBNU) Global Health Consortium.  HBNU is sponsored by Fogarty International Centre, National Institutes of Health</t>
  </si>
  <si>
    <t>Fellowship Total</t>
  </si>
  <si>
    <t>Reentry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</si>
</sst>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x16r2:formatCode16="[$-en-KE,1]dd/mm/yyyy;@"/>
    <numFmt numFmtId="165" formatCode="[$-409]d\-mmm\-yy;@"/>
  </numFmts>
  <fonts count="5">
    <font>
      <sz val="11"/>
      <color theme="1"/>
      <name val="Calibri"/>
      <family val="2"/>
      <scheme val="minor"/>
    </font>
    <font>
      <b/>
      <sz val="11"/>
      <color theme="1"/>
      <name val="Calibri"/>
      <family val="2"/>
      <scheme val="minor"/>
    </font>
    <font>
      <sz val="24"/>
      <color theme="1"/>
      <name val="Calibri"/>
      <family val="2"/>
      <scheme val="minor"/>
    </font>
    <font>
      <b/>
      <sz val="11"/>
      <color theme="0"/>
      <name val="Calibri"/>
      <family val="2"/>
      <scheme val="minor"/>
    </font>
    <font>
      <sz val="11"/>
      <color theme="1"/>
      <name val="Calibri"/>
      <family val="2"/>
      <scheme val="minor"/>
    </font>
  </fonts>
  <fills count="6">
    <fill>
      <patternFill patternType="none"/>
    </fill>
    <fill>
      <patternFill patternType="gray125"/>
    </fill>
    <fill>
      <patternFill patternType="solid">
        <fgColor theme="7" tint="0.39997558519241921"/>
        <bgColor indexed="64"/>
      </patternFill>
    </fill>
    <fill>
      <patternFill patternType="solid">
        <fgColor rgb="FFFFFF00"/>
        <bgColor indexed="64"/>
      </patternFill>
    </fill>
    <fill>
      <patternFill patternType="solid">
        <fgColor theme="5"/>
        <bgColor theme="5"/>
      </patternFill>
    </fill>
    <fill>
      <patternFill patternType="solid">
        <fgColor theme="9"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thin">
        <color theme="5" tint="0.79998168889431442"/>
      </top>
      <bottom style="thin">
        <color theme="5" tint="0.79998168889431442"/>
      </bottom>
      <diagonal/>
    </border>
    <border>
      <left/>
      <right/>
      <top style="double">
        <color theme="5" tint="-0.249977111117893"/>
      </top>
      <bottom/>
      <diagonal/>
    </border>
  </borders>
  <cellStyleXfs count="2">
    <xf numFmtId="0" fontId="0" fillId="0" borderId="0"/>
    <xf numFmtId="9" fontId="4" fillId="0" borderId="0" applyFont="0" applyFill="0" applyBorder="0" applyAlignment="0" applyProtection="0"/>
  </cellStyleXfs>
  <cellXfs count="54">
    <xf numFmtId="0" fontId="0" fillId="0" borderId="0" xfId="0"/>
    <xf numFmtId="0" fontId="1" fillId="0" borderId="0" xfId="0" applyFont="1"/>
    <xf numFmtId="0" fontId="0" fillId="0" borderId="1" xfId="0" applyBorder="1"/>
    <xf numFmtId="1" fontId="0" fillId="0" borderId="1" xfId="0" applyNumberFormat="1" applyBorder="1"/>
    <xf numFmtId="14" fontId="0" fillId="0" borderId="1" xfId="0" applyNumberFormat="1" applyBorder="1"/>
    <xf numFmtId="164" fontId="0" fillId="0" borderId="1" xfId="0" applyNumberFormat="1" applyBorder="1"/>
    <xf numFmtId="1" fontId="0" fillId="0" borderId="0" xfId="0" applyNumberFormat="1"/>
    <xf numFmtId="14" fontId="0" fillId="0" borderId="0" xfId="0" applyNumberFormat="1"/>
    <xf numFmtId="0" fontId="0" fillId="0" borderId="0" xfId="0" pivotButton="1"/>
    <xf numFmtId="0" fontId="0" fillId="0" borderId="2" xfId="0" applyBorder="1"/>
    <xf numFmtId="0" fontId="0" fillId="0" borderId="3" xfId="0" applyBorder="1"/>
    <xf numFmtId="0" fontId="1" fillId="0" borderId="4" xfId="0" applyFont="1" applyBorder="1"/>
    <xf numFmtId="0" fontId="1" fillId="0" borderId="5" xfId="0" applyFont="1" applyBorder="1"/>
    <xf numFmtId="1" fontId="1" fillId="0" borderId="5" xfId="0" applyNumberFormat="1" applyFont="1" applyBorder="1"/>
    <xf numFmtId="14" fontId="1" fillId="0" borderId="5" xfId="0" applyNumberFormat="1" applyFont="1" applyBorder="1"/>
    <xf numFmtId="0" fontId="1" fillId="0" borderId="6" xfId="0" applyFont="1" applyBorder="1"/>
    <xf numFmtId="0" fontId="0" fillId="0" borderId="7" xfId="0" applyBorder="1"/>
    <xf numFmtId="1" fontId="0" fillId="0" borderId="7" xfId="0" applyNumberFormat="1" applyBorder="1"/>
    <xf numFmtId="14" fontId="0" fillId="0" borderId="7" xfId="0" applyNumberFormat="1" applyBorder="1"/>
    <xf numFmtId="0" fontId="0" fillId="0" borderId="8" xfId="0" applyBorder="1"/>
    <xf numFmtId="0" fontId="0" fillId="0" borderId="0" xfId="0" applyAlignment="1">
      <alignment horizontal="left"/>
    </xf>
    <xf numFmtId="0" fontId="0" fillId="0" borderId="0" xfId="0" applyAlignment="1">
      <alignment wrapText="1"/>
    </xf>
    <xf numFmtId="0" fontId="0" fillId="2" borderId="0" xfId="0" applyFill="1"/>
    <xf numFmtId="0" fontId="2" fillId="2" borderId="0" xfId="0" applyFont="1" applyFill="1"/>
    <xf numFmtId="0" fontId="1" fillId="3" borderId="0" xfId="0" applyFont="1" applyFill="1"/>
    <xf numFmtId="14" fontId="1" fillId="3" borderId="0" xfId="0" applyNumberFormat="1" applyFont="1" applyFill="1"/>
    <xf numFmtId="165" fontId="0" fillId="0" borderId="1" xfId="0" applyNumberFormat="1" applyBorder="1"/>
    <xf numFmtId="0" fontId="3" fillId="4" borderId="1" xfId="0" applyFont="1" applyFill="1" applyBorder="1" applyAlignment="1">
      <alignment horizontal="left" vertical="top" wrapText="1"/>
    </xf>
    <xf numFmtId="1" fontId="3" fillId="4" borderId="1" xfId="0" applyNumberFormat="1" applyFont="1" applyFill="1" applyBorder="1" applyAlignment="1">
      <alignment horizontal="left" vertical="top" wrapText="1"/>
    </xf>
    <xf numFmtId="14" fontId="3" fillId="4" borderId="1" xfId="0" applyNumberFormat="1" applyFont="1" applyFill="1" applyBorder="1" applyAlignment="1">
      <alignment horizontal="left" vertical="top" wrapText="1"/>
    </xf>
    <xf numFmtId="9" fontId="0" fillId="0" borderId="0" xfId="1" applyFont="1"/>
    <xf numFmtId="0" fontId="0" fillId="0" borderId="9" xfId="0" applyBorder="1"/>
    <xf numFmtId="1" fontId="0" fillId="0" borderId="9" xfId="0" applyNumberFormat="1" applyBorder="1"/>
    <xf numFmtId="0" fontId="0" fillId="0" borderId="10" xfId="0" applyBorder="1"/>
    <xf numFmtId="0" fontId="0" fillId="3" borderId="7" xfId="0" applyFill="1" applyBorder="1"/>
    <xf numFmtId="1" fontId="0" fillId="3" borderId="7" xfId="0" applyNumberFormat="1" applyFill="1" applyBorder="1"/>
    <xf numFmtId="165" fontId="0" fillId="3" borderId="1" xfId="0" applyNumberFormat="1" applyFill="1" applyBorder="1"/>
    <xf numFmtId="14" fontId="0" fillId="3" borderId="7" xfId="0" applyNumberFormat="1" applyFill="1" applyBorder="1"/>
    <xf numFmtId="0" fontId="0" fillId="3" borderId="8" xfId="0" applyFill="1" applyBorder="1"/>
    <xf numFmtId="0" fontId="0" fillId="3" borderId="0" xfId="0" applyFill="1"/>
    <xf numFmtId="0" fontId="0" fillId="3" borderId="2" xfId="0" applyFill="1" applyBorder="1"/>
    <xf numFmtId="0" fontId="0" fillId="5" borderId="1" xfId="0" applyFill="1" applyBorder="1"/>
    <xf numFmtId="0" fontId="0" fillId="0" borderId="12" xfId="0" applyBorder="1" applyAlignment="1">
      <alignment wrapText="1"/>
    </xf>
    <xf numFmtId="0" fontId="0" fillId="0" borderId="13" xfId="0" applyBorder="1" applyAlignment="1">
      <alignment wrapText="1"/>
    </xf>
    <xf numFmtId="0" fontId="0" fillId="0" borderId="15" xfId="0" applyBorder="1"/>
    <xf numFmtId="0" fontId="0" fillId="0" borderId="11" xfId="0" applyBorder="1"/>
    <xf numFmtId="0" fontId="3" fillId="4" borderId="9" xfId="0" applyFont="1" applyFill="1" applyBorder="1" applyAlignment="1">
      <alignment horizontal="left" vertical="top" wrapText="1"/>
    </xf>
    <xf numFmtId="0" fontId="0" fillId="0" borderId="16" xfId="0" applyBorder="1"/>
    <xf numFmtId="0" fontId="1" fillId="0" borderId="17" xfId="0" applyFont="1" applyBorder="1"/>
    <xf numFmtId="1" fontId="0" fillId="0" borderId="0" xfId="0" applyNumberFormat="1" applyAlignment="1">
      <alignment horizontal="left"/>
    </xf>
    <xf numFmtId="0" fontId="0" fillId="0" borderId="12" xfId="0" applyBorder="1"/>
    <xf numFmtId="0" fontId="0" fillId="0" borderId="14" xfId="0" applyBorder="1"/>
    <xf numFmtId="0" fontId="0" fillId="0" borderId="13" xfId="0" applyBorder="1"/>
    <xf numFmtId="0" fontId="0" fillId="0" borderId="0" xfId="0" applyNumberFormat="1"/>
  </cellXfs>
  <cellStyles count="2">
    <cellStyle name="Normal" xfId="0" builtinId="0"/>
    <cellStyle name="Percent" xfId="1" builtinId="5"/>
  </cellStyles>
  <dxfs count="40">
    <dxf>
      <font>
        <color rgb="FF9C0006"/>
      </font>
      <fill>
        <patternFill>
          <bgColor rgb="FFFFC7CE"/>
        </patternFill>
      </fill>
    </dxf>
    <dxf>
      <font>
        <color rgb="FF9C0006"/>
      </font>
      <fill>
        <patternFill>
          <bgColor rgb="FFFFC7CE"/>
        </patternFill>
      </fill>
    </dxf>
    <dxf>
      <numFmt numFmtId="0" formatCode="Genera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166" formatCode="dd/mm/yyyy"/>
      <border diagonalUp="0" diagonalDown="0">
        <left style="thin">
          <color indexed="64"/>
        </left>
        <right style="thin">
          <color indexed="64"/>
        </right>
        <top style="thin">
          <color indexed="64"/>
        </top>
        <bottom style="thin">
          <color indexed="64"/>
        </bottom>
        <vertical/>
        <horizontal/>
      </border>
    </dxf>
    <dxf>
      <numFmt numFmtId="166" formatCode="dd/mm/yyyy"/>
      <border diagonalUp="0" diagonalDown="0">
        <left style="thin">
          <color indexed="64"/>
        </left>
        <right style="thin">
          <color indexed="64"/>
        </right>
        <top style="thin">
          <color indexed="64"/>
        </top>
        <bottom style="thin">
          <color indexed="64"/>
        </bottom>
        <vertical/>
        <horizontal/>
      </border>
    </dxf>
    <dxf>
      <numFmt numFmtId="166" formatCode="dd/mm/yyyy"/>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font>
        <color rgb="FF9C0006"/>
      </font>
      <fill>
        <patternFill>
          <bgColor rgb="FFFFC7CE"/>
        </patternFill>
      </fill>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s>
  <tableStyles count="0" defaultTableStyle="TableStyleMedium2" defaultPivotStyle="PivotStyleLight16"/>
  <colors>
    <mruColors>
      <color rgb="FFFF25FF"/>
      <color rgb="FFFF00FF"/>
      <color rgb="FFFFFF66"/>
      <color rgb="FF57FF57"/>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graduates.xlsx]Year!PDYear</c:name>
    <c:fmtId val="3"/>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barChart>
        <c:barDir val="col"/>
        <c:grouping val="stacked"/>
        <c:varyColors val="0"/>
        <c:ser>
          <c:idx val="0"/>
          <c:order val="0"/>
          <c:tx>
            <c:strRef>
              <c:f>Year!$B$5:$B$6</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Year!$A$7:$A$8</c:f>
              <c:strCache>
                <c:ptCount val="1"/>
                <c:pt idx="0">
                  <c:v>2024</c:v>
                </c:pt>
              </c:strCache>
            </c:strRef>
          </c:cat>
          <c:val>
            <c:numRef>
              <c:f>Year!$B$7:$B$8</c:f>
              <c:numCache>
                <c:formatCode>General</c:formatCode>
                <c:ptCount val="1"/>
                <c:pt idx="0">
                  <c:v>9</c:v>
                </c:pt>
              </c:numCache>
            </c:numRef>
          </c:val>
          <c:extLst>
            <c:ext xmlns:c16="http://schemas.microsoft.com/office/drawing/2014/chart" uri="{C3380CC4-5D6E-409C-BE32-E72D297353CC}">
              <c16:uniqueId val="{00000000-469B-42AC-8072-0FA9A920CB7E}"/>
            </c:ext>
          </c:extLst>
        </c:ser>
        <c:ser>
          <c:idx val="1"/>
          <c:order val="1"/>
          <c:tx>
            <c:strRef>
              <c:f>Year!$C$5:$C$6</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Year!$A$7:$A$8</c:f>
              <c:strCache>
                <c:ptCount val="1"/>
                <c:pt idx="0">
                  <c:v>2024</c:v>
                </c:pt>
              </c:strCache>
            </c:strRef>
          </c:cat>
          <c:val>
            <c:numRef>
              <c:f>Year!$C$7:$C$8</c:f>
              <c:numCache>
                <c:formatCode>General</c:formatCode>
                <c:ptCount val="1"/>
                <c:pt idx="0">
                  <c:v>2</c:v>
                </c:pt>
              </c:numCache>
            </c:numRef>
          </c:val>
          <c:extLst>
            <c:ext xmlns:c16="http://schemas.microsoft.com/office/drawing/2014/chart" uri="{C3380CC4-5D6E-409C-BE32-E72D297353CC}">
              <c16:uniqueId val="{00000002-7E0C-472C-B5C7-326C443F2615}"/>
            </c:ext>
          </c:extLst>
        </c:ser>
        <c:dLbls>
          <c:showLegendKey val="0"/>
          <c:showVal val="0"/>
          <c:showCatName val="0"/>
          <c:showSerName val="0"/>
          <c:showPercent val="0"/>
          <c:showBubbleSize val="0"/>
        </c:dLbls>
        <c:gapWidth val="4"/>
        <c:overlap val="100"/>
        <c:axId val="440410864"/>
        <c:axId val="440412944"/>
      </c:barChart>
      <c:catAx>
        <c:axId val="44041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40412944"/>
        <c:crosses val="autoZero"/>
        <c:auto val="1"/>
        <c:lblAlgn val="ctr"/>
        <c:lblOffset val="100"/>
        <c:noMultiLvlLbl val="0"/>
      </c:catAx>
      <c:valAx>
        <c:axId val="44041294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a:t>Number of PD awards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40410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graduates.xlsx]Type!PDType</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4.1797283176593526E-3"/>
              <c:y val="-7.328244274809160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Type!$B$4:$B$5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Type!$A$6:$A$8</c:f>
              <c:strCache>
                <c:ptCount val="2"/>
                <c:pt idx="0">
                  <c:v>Fellowship</c:v>
                </c:pt>
                <c:pt idx="1">
                  <c:v>Reentry</c:v>
                </c:pt>
              </c:strCache>
            </c:strRef>
          </c:cat>
          <c:val>
            <c:numRef>
              <c:f>Type!$B$6:$B$8</c:f>
              <c:numCache>
                <c:formatCode>General</c:formatCode>
                <c:ptCount val="2"/>
                <c:pt idx="0">
                  <c:v>3</c:v>
                </c:pt>
                <c:pt idx="1">
                  <c:v>6</c:v>
                </c:pt>
              </c:numCache>
            </c:numRef>
          </c:val>
          <c:extLst>
            <c:ext xmlns:c16="http://schemas.microsoft.com/office/drawing/2014/chart" uri="{C3380CC4-5D6E-409C-BE32-E72D297353CC}">
              <c16:uniqueId val="{00000000-9919-4656-9243-F48C1A5E2BB3}"/>
            </c:ext>
          </c:extLst>
        </c:ser>
        <c:ser>
          <c:idx val="1"/>
          <c:order val="1"/>
          <c:tx>
            <c:strRef>
              <c:f>Type!$C$4:$C$5</c:f>
              <c:strCache>
                <c:ptCount val="1"/>
                <c:pt idx="0">
                  <c:v>Male</c:v>
                </c:pt>
              </c:strCache>
            </c:strRef>
          </c:tx>
          <c:spPr>
            <a:solidFill>
              <a:schemeClr val="accent2"/>
            </a:solidFill>
            <a:ln>
              <a:noFill/>
            </a:ln>
            <a:effectLst/>
          </c:spPr>
          <c:invertIfNegative val="0"/>
          <c:dPt>
            <c:idx val="2"/>
            <c:invertIfNegative val="0"/>
            <c:bubble3D val="0"/>
            <c:extLst>
              <c:ext xmlns:c16="http://schemas.microsoft.com/office/drawing/2014/chart" uri="{C3380CC4-5D6E-409C-BE32-E72D297353CC}">
                <c16:uniqueId val="{00000001-E23F-4F91-8FE7-E5B0DF76762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Type!$A$6:$A$8</c:f>
              <c:strCache>
                <c:ptCount val="2"/>
                <c:pt idx="0">
                  <c:v>Fellowship</c:v>
                </c:pt>
                <c:pt idx="1">
                  <c:v>Reentry</c:v>
                </c:pt>
              </c:strCache>
            </c:strRef>
          </c:cat>
          <c:val>
            <c:numRef>
              <c:f>Type!$C$6:$C$8</c:f>
              <c:numCache>
                <c:formatCode>General</c:formatCode>
                <c:ptCount val="2"/>
                <c:pt idx="0">
                  <c:v>1</c:v>
                </c:pt>
                <c:pt idx="1">
                  <c:v>1</c:v>
                </c:pt>
              </c:numCache>
            </c:numRef>
          </c:val>
          <c:extLst>
            <c:ext xmlns:c16="http://schemas.microsoft.com/office/drawing/2014/chart" uri="{C3380CC4-5D6E-409C-BE32-E72D297353CC}">
              <c16:uniqueId val="{00000004-A4AF-49C2-8550-7F5189470186}"/>
            </c:ext>
          </c:extLst>
        </c:ser>
        <c:dLbls>
          <c:showLegendKey val="0"/>
          <c:showVal val="0"/>
          <c:showCatName val="0"/>
          <c:showSerName val="0"/>
          <c:showPercent val="0"/>
          <c:showBubbleSize val="0"/>
        </c:dLbls>
        <c:gapWidth val="4"/>
        <c:overlap val="100"/>
        <c:axId val="441151232"/>
        <c:axId val="441152064"/>
      </c:barChart>
      <c:catAx>
        <c:axId val="44115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41152064"/>
        <c:crosses val="autoZero"/>
        <c:auto val="1"/>
        <c:lblAlgn val="ctr"/>
        <c:lblOffset val="100"/>
        <c:noMultiLvlLbl val="0"/>
      </c:catAx>
      <c:valAx>
        <c:axId val="44115206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a:t>Number of PD awards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41151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graduates.xlsx]Status!PDStatus</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2"/>
          </a:solidFill>
          <a:ln>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Status!$B$3:$B$5</c:f>
              <c:strCache>
                <c:ptCount val="1"/>
                <c:pt idx="0">
                  <c:v>Female - Active</c:v>
                </c:pt>
              </c:strCache>
            </c:strRef>
          </c:tx>
          <c:spPr>
            <a:solidFill>
              <a:schemeClr val="bg2"/>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Status!$A$6:$A$8</c:f>
              <c:strCache>
                <c:ptCount val="2"/>
                <c:pt idx="0">
                  <c:v>Fellowship</c:v>
                </c:pt>
                <c:pt idx="1">
                  <c:v>Reentry</c:v>
                </c:pt>
              </c:strCache>
            </c:strRef>
          </c:cat>
          <c:val>
            <c:numRef>
              <c:f>Status!$B$6:$B$8</c:f>
              <c:numCache>
                <c:formatCode>General</c:formatCode>
                <c:ptCount val="2"/>
                <c:pt idx="0">
                  <c:v>1</c:v>
                </c:pt>
              </c:numCache>
            </c:numRef>
          </c:val>
          <c:extLst>
            <c:ext xmlns:c16="http://schemas.microsoft.com/office/drawing/2014/chart" uri="{C3380CC4-5D6E-409C-BE32-E72D297353CC}">
              <c16:uniqueId val="{00000000-9BD0-4C11-A21D-63281BE4A3A8}"/>
            </c:ext>
          </c:extLst>
        </c:ser>
        <c:ser>
          <c:idx val="1"/>
          <c:order val="1"/>
          <c:tx>
            <c:strRef>
              <c:f>Status!$C$3:$C$5</c:f>
              <c:strCache>
                <c:ptCount val="1"/>
                <c:pt idx="0">
                  <c:v>Female - Completed</c:v>
                </c:pt>
              </c:strCache>
            </c:strRef>
          </c:tx>
          <c:spPr>
            <a:solidFill>
              <a:srgbClr val="FFFF00"/>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Status!$A$6:$A$8</c:f>
              <c:strCache>
                <c:ptCount val="2"/>
                <c:pt idx="0">
                  <c:v>Fellowship</c:v>
                </c:pt>
                <c:pt idx="1">
                  <c:v>Reentry</c:v>
                </c:pt>
              </c:strCache>
            </c:strRef>
          </c:cat>
          <c:val>
            <c:numRef>
              <c:f>Status!$C$6:$C$8</c:f>
              <c:numCache>
                <c:formatCode>General</c:formatCode>
                <c:ptCount val="2"/>
                <c:pt idx="0">
                  <c:v>2</c:v>
                </c:pt>
                <c:pt idx="1">
                  <c:v>6</c:v>
                </c:pt>
              </c:numCache>
            </c:numRef>
          </c:val>
          <c:extLst>
            <c:ext xmlns:c16="http://schemas.microsoft.com/office/drawing/2014/chart" uri="{C3380CC4-5D6E-409C-BE32-E72D297353CC}">
              <c16:uniqueId val="{00000003-4FB9-4EE1-8FBB-426EEF0FDF0C}"/>
            </c:ext>
          </c:extLst>
        </c:ser>
        <c:ser>
          <c:idx val="2"/>
          <c:order val="2"/>
          <c:tx>
            <c:strRef>
              <c:f>Status!$E$3:$E$5</c:f>
              <c:strCache>
                <c:ptCount val="1"/>
                <c:pt idx="0">
                  <c:v>Male - Completed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Status!$A$6:$A$8</c:f>
              <c:strCache>
                <c:ptCount val="2"/>
                <c:pt idx="0">
                  <c:v>Fellowship</c:v>
                </c:pt>
                <c:pt idx="1">
                  <c:v>Reentry</c:v>
                </c:pt>
              </c:strCache>
            </c:strRef>
          </c:cat>
          <c:val>
            <c:numRef>
              <c:f>Status!$E$6:$E$8</c:f>
              <c:numCache>
                <c:formatCode>General</c:formatCode>
                <c:ptCount val="2"/>
                <c:pt idx="0">
                  <c:v>1</c:v>
                </c:pt>
                <c:pt idx="1">
                  <c:v>1</c:v>
                </c:pt>
              </c:numCache>
            </c:numRef>
          </c:val>
          <c:extLst>
            <c:ext xmlns:c16="http://schemas.microsoft.com/office/drawing/2014/chart" uri="{C3380CC4-5D6E-409C-BE32-E72D297353CC}">
              <c16:uniqueId val="{00000000-99E0-4644-A7C2-17B06A1A01D7}"/>
            </c:ext>
          </c:extLst>
        </c:ser>
        <c:dLbls>
          <c:dLblPos val="ctr"/>
          <c:showLegendKey val="0"/>
          <c:showVal val="1"/>
          <c:showCatName val="0"/>
          <c:showSerName val="0"/>
          <c:showPercent val="0"/>
          <c:showBubbleSize val="0"/>
        </c:dLbls>
        <c:gapWidth val="20"/>
        <c:overlap val="100"/>
        <c:axId val="1804977167"/>
        <c:axId val="1804983823"/>
      </c:barChart>
      <c:catAx>
        <c:axId val="180497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04983823"/>
        <c:crosses val="autoZero"/>
        <c:auto val="1"/>
        <c:lblAlgn val="ctr"/>
        <c:lblOffset val="100"/>
        <c:noMultiLvlLbl val="0"/>
      </c:catAx>
      <c:valAx>
        <c:axId val="1804983823"/>
        <c:scaling>
          <c:orientation val="minMax"/>
          <c:max val="40"/>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049771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unique fellows</a:t>
            </a:r>
          </a:p>
        </c:rich>
      </c:tx>
      <c:layout>
        <c:manualLayout>
          <c:xMode val="edge"/>
          <c:yMode val="edge"/>
          <c:x val="2.4683992592586016E-3"/>
          <c:y val="1.51072585619198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549952617726554"/>
          <c:y val="0.14751107915192371"/>
          <c:w val="0.65192617602739977"/>
          <c:h val="0.84782217559163164"/>
        </c:manualLayout>
      </c:layout>
      <c:doughnutChart>
        <c:varyColors val="1"/>
        <c:ser>
          <c:idx val="0"/>
          <c:order val="0"/>
          <c:tx>
            <c:strRef>
              <c:f>'Unique fellows'!$G$4</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41-4C5F-BA4B-007E5CB793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41-4C5F-BA4B-007E5CB793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'Unique fellows'!$F$5:$F$6</c:f>
              <c:strCache>
                <c:ptCount val="2"/>
                <c:pt idx="0">
                  <c:v>women</c:v>
                </c:pt>
                <c:pt idx="1">
                  <c:v>men</c:v>
                </c:pt>
              </c:strCache>
            </c:strRef>
          </c:cat>
          <c:val>
            <c:numRef>
              <c:f>'Unique fellows'!$G$5:$G$6</c:f>
              <c:numCache>
                <c:formatCode>General</c:formatCode>
                <c:ptCount val="2"/>
                <c:pt idx="0">
                  <c:v>34</c:v>
                </c:pt>
                <c:pt idx="1">
                  <c:v>30</c:v>
                </c:pt>
              </c:numCache>
            </c:numRef>
          </c:val>
          <c:extLst>
            <c:ext xmlns:c16="http://schemas.microsoft.com/office/drawing/2014/chart" uri="{C3380CC4-5D6E-409C-BE32-E72D297353CC}">
              <c16:uniqueId val="{00000004-6D41-4C5F-BA4B-007E5CB7932E}"/>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graduates.xlsx]Sex!PDSex</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PD awards</a:t>
            </a:r>
          </a:p>
        </c:rich>
      </c:tx>
      <c:layout>
        <c:manualLayout>
          <c:xMode val="edge"/>
          <c:yMode val="edge"/>
          <c:x val="0.3681511593415952"/>
          <c:y val="3.77777824994103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Sex!$B$3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BA-4027-BCF8-F994C93557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BA-4027-BCF8-F994C93557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Sex!$A$4:$A$6</c:f>
              <c:strCache>
                <c:ptCount val="2"/>
                <c:pt idx="0">
                  <c:v>Female</c:v>
                </c:pt>
                <c:pt idx="1">
                  <c:v>Male</c:v>
                </c:pt>
              </c:strCache>
            </c:strRef>
          </c:cat>
          <c:val>
            <c:numRef>
              <c:f>Sex!$B$4:$B$6</c:f>
              <c:numCache>
                <c:formatCode>General</c:formatCode>
                <c:ptCount val="2"/>
                <c:pt idx="0">
                  <c:v>9</c:v>
                </c:pt>
                <c:pt idx="1">
                  <c:v>2</c:v>
                </c:pt>
              </c:numCache>
            </c:numRef>
          </c:val>
          <c:extLst>
            <c:ext xmlns:c16="http://schemas.microsoft.com/office/drawing/2014/chart" uri="{C3380CC4-5D6E-409C-BE32-E72D297353CC}">
              <c16:uniqueId val="{00000004-2FBA-4027-BCF8-F994C935572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graduates.xlsx]Year!PDYear</c:name>
    <c:fmtId val="6"/>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Year!$B$5:$B$6</c:f>
              <c:strCache>
                <c:ptCount val="1"/>
                <c:pt idx="0">
                  <c:v>Female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Year!$A$7:$A$8</c:f>
              <c:strCache>
                <c:ptCount val="1"/>
                <c:pt idx="0">
                  <c:v>2024</c:v>
                </c:pt>
              </c:strCache>
            </c:strRef>
          </c:cat>
          <c:val>
            <c:numRef>
              <c:f>Year!$B$7:$B$8</c:f>
              <c:numCache>
                <c:formatCode>General</c:formatCode>
                <c:ptCount val="1"/>
                <c:pt idx="0">
                  <c:v>9</c:v>
                </c:pt>
              </c:numCache>
            </c:numRef>
          </c:val>
          <c:extLst>
            <c:ext xmlns:c16="http://schemas.microsoft.com/office/drawing/2014/chart" uri="{C3380CC4-5D6E-409C-BE32-E72D297353CC}">
              <c16:uniqueId val="{00000000-F673-489E-A712-3DC5367DF155}"/>
            </c:ext>
          </c:extLst>
        </c:ser>
        <c:ser>
          <c:idx val="1"/>
          <c:order val="1"/>
          <c:tx>
            <c:strRef>
              <c:f>Year!$C$5:$C$6</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Year!$A$7:$A$8</c:f>
              <c:strCache>
                <c:ptCount val="1"/>
                <c:pt idx="0">
                  <c:v>2024</c:v>
                </c:pt>
              </c:strCache>
            </c:strRef>
          </c:cat>
          <c:val>
            <c:numRef>
              <c:f>Year!$C$7:$C$8</c:f>
              <c:numCache>
                <c:formatCode>General</c:formatCode>
                <c:ptCount val="1"/>
                <c:pt idx="0">
                  <c:v>2</c:v>
                </c:pt>
              </c:numCache>
            </c:numRef>
          </c:val>
          <c:extLst>
            <c:ext xmlns:c16="http://schemas.microsoft.com/office/drawing/2014/chart" uri="{C3380CC4-5D6E-409C-BE32-E72D297353CC}">
              <c16:uniqueId val="{00000002-C2F0-451D-8568-A10654E94A58}"/>
            </c:ext>
          </c:extLst>
        </c:ser>
        <c:dLbls>
          <c:dLblPos val="ctr"/>
          <c:showLegendKey val="0"/>
          <c:showVal val="1"/>
          <c:showCatName val="0"/>
          <c:showSerName val="0"/>
          <c:showPercent val="0"/>
          <c:showBubbleSize val="0"/>
        </c:dLbls>
        <c:gapWidth val="150"/>
        <c:overlap val="100"/>
        <c:axId val="15064847"/>
        <c:axId val="274279023"/>
      </c:barChart>
      <c:catAx>
        <c:axId val="1506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279023"/>
        <c:crosses val="autoZero"/>
        <c:auto val="1"/>
        <c:lblAlgn val="ctr"/>
        <c:lblOffset val="100"/>
        <c:noMultiLvlLbl val="0"/>
      </c:catAx>
      <c:valAx>
        <c:axId val="27427902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awarded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0648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57FF57"/>
              </a:solidFill>
              <a:ln w="19050">
                <a:solidFill>
                  <a:schemeClr val="lt1"/>
                </a:solidFill>
              </a:ln>
              <a:effectLst/>
            </c:spPr>
            <c:extLst>
              <c:ext xmlns:c16="http://schemas.microsoft.com/office/drawing/2014/chart" uri="{C3380CC4-5D6E-409C-BE32-E72D297353CC}">
                <c16:uniqueId val="{00000002-68D4-4BD2-940F-C6DF4DA6A9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68D4-4BD2-940F-C6DF4DA6A93F}"/>
              </c:ext>
            </c:extLst>
          </c:dPt>
          <c:dPt>
            <c:idx val="2"/>
            <c:bubble3D val="0"/>
            <c:spPr>
              <a:solidFill>
                <a:srgbClr val="FF25FF"/>
              </a:solidFill>
              <a:ln w="19050">
                <a:solidFill>
                  <a:schemeClr val="lt1"/>
                </a:solidFill>
              </a:ln>
              <a:effectLst/>
            </c:spPr>
            <c:extLst>
              <c:ext xmlns:c16="http://schemas.microsoft.com/office/drawing/2014/chart" uri="{C3380CC4-5D6E-409C-BE32-E72D297353CC}">
                <c16:uniqueId val="{00000003-68D4-4BD2-940F-C6DF4DA6A9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Type!$M$16:$M$18</c:f>
              <c:strCache>
                <c:ptCount val="3"/>
                <c:pt idx="0">
                  <c:v>Fellowship</c:v>
                </c:pt>
                <c:pt idx="1">
                  <c:v>Reentry</c:v>
                </c:pt>
                <c:pt idx="2">
                  <c:v>UMC</c:v>
                </c:pt>
              </c:strCache>
            </c:strRef>
          </c:cat>
          <c:val>
            <c:numRef>
              <c:f>Type!$N$16:$N$18</c:f>
              <c:numCache>
                <c:formatCode>General</c:formatCode>
                <c:ptCount val="3"/>
                <c:pt idx="0">
                  <c:v>24</c:v>
                </c:pt>
                <c:pt idx="1">
                  <c:v>48</c:v>
                </c:pt>
                <c:pt idx="2">
                  <c:v>1</c:v>
                </c:pt>
              </c:numCache>
            </c:numRef>
          </c:val>
          <c:extLst>
            <c:ext xmlns:c16="http://schemas.microsoft.com/office/drawing/2014/chart" uri="{C3380CC4-5D6E-409C-BE32-E72D297353CC}">
              <c16:uniqueId val="{00000000-68D4-4BD2-940F-C6DF4DA6A93F}"/>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26B0-4ED7-BB79-7D660D25F3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65-4CA5-A0FD-6505D71A0F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Type!$H$38:$H$39</c:f>
              <c:strCache>
                <c:ptCount val="2"/>
                <c:pt idx="0">
                  <c:v>Female</c:v>
                </c:pt>
                <c:pt idx="1">
                  <c:v>Male</c:v>
                </c:pt>
              </c:strCache>
            </c:strRef>
          </c:cat>
          <c:val>
            <c:numRef>
              <c:f>Type!$I$38:$I$39</c:f>
              <c:numCache>
                <c:formatCode>General</c:formatCode>
                <c:ptCount val="2"/>
                <c:pt idx="0">
                  <c:v>32</c:v>
                </c:pt>
                <c:pt idx="1">
                  <c:v>41</c:v>
                </c:pt>
              </c:numCache>
            </c:numRef>
          </c:val>
          <c:extLst>
            <c:ext xmlns:c16="http://schemas.microsoft.com/office/drawing/2014/chart" uri="{C3380CC4-5D6E-409C-BE32-E72D297353CC}">
              <c16:uniqueId val="{00000000-26B0-4ED7-BB79-7D660D25F344}"/>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19797</xdr:colOff>
      <xdr:row>9</xdr:row>
      <xdr:rowOff>66863</xdr:rowOff>
    </xdr:from>
    <xdr:to>
      <xdr:col>7</xdr:col>
      <xdr:colOff>267447</xdr:colOff>
      <xdr:row>24</xdr:row>
      <xdr:rowOff>164352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0</xdr:row>
      <xdr:rowOff>44451</xdr:rowOff>
    </xdr:from>
    <xdr:to>
      <xdr:col>1</xdr:col>
      <xdr:colOff>590550</xdr:colOff>
      <xdr:row>10</xdr:row>
      <xdr:rowOff>66114</xdr:rowOff>
    </xdr:to>
    <mc:AlternateContent xmlns:mc="http://schemas.openxmlformats.org/markup-compatibility/2006" xmlns:a14="http://schemas.microsoft.com/office/drawing/2010/main">
      <mc:Choice Requires="a14">
        <xdr:graphicFrame macro="">
          <xdr:nvGraphicFramePr>
            <xdr:cNvPr id="3" name="Year of Award">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Year of Award"/>
            </a:graphicData>
          </a:graphic>
        </xdr:graphicFrame>
      </mc:Choice>
      <mc:Fallback xmlns="">
        <xdr:sp macro="" textlink="">
          <xdr:nvSpPr>
            <xdr:cNvPr id="0" name=""/>
            <xdr:cNvSpPr>
              <a:spLocks noTextEdit="1"/>
            </xdr:cNvSpPr>
          </xdr:nvSpPr>
          <xdr:spPr>
            <a:xfrm>
              <a:off x="95250" y="44451"/>
              <a:ext cx="1104900" cy="1727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357841</xdr:colOff>
      <xdr:row>9</xdr:row>
      <xdr:rowOff>73213</xdr:rowOff>
    </xdr:from>
    <xdr:to>
      <xdr:col>11</xdr:col>
      <xdr:colOff>67235</xdr:colOff>
      <xdr:row>24</xdr:row>
      <xdr:rowOff>179294</xdr:rowOff>
    </xdr:to>
    <xdr:graphicFrame macro="">
      <xdr:nvGraphicFramePr>
        <xdr:cNvPr id="4" name="Chart 3">
          <a:extLst>
            <a:ext uri="{FF2B5EF4-FFF2-40B4-BE49-F238E27FC236}">
              <a16:creationId xmlns:a16="http://schemas.microsoft.com/office/drawing/2014/main" id="{00000000-0008-0000-0000-000004000000}"/>
            </a:ext>
            <a:ext uri="{147F2762-F138-4A5C-976F-8EAC2B608ADB}">
              <a16:predDERef xmlns:a16="http://schemas.microsoft.com/office/drawing/2014/main" pre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88900</xdr:colOff>
      <xdr:row>9</xdr:row>
      <xdr:rowOff>42208</xdr:rowOff>
    </xdr:from>
    <xdr:to>
      <xdr:col>1</xdr:col>
      <xdr:colOff>571500</xdr:colOff>
      <xdr:row>15</xdr:row>
      <xdr:rowOff>61070</xdr:rowOff>
    </xdr:to>
    <mc:AlternateContent xmlns:mc="http://schemas.openxmlformats.org/markup-compatibility/2006" xmlns:a14="http://schemas.microsoft.com/office/drawing/2010/main">
      <mc:Choice Requires="a14">
        <xdr:graphicFrame macro="">
          <xdr:nvGraphicFramePr>
            <xdr:cNvPr id="6" name="Award Type">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Award Type"/>
            </a:graphicData>
          </a:graphic>
        </xdr:graphicFrame>
      </mc:Choice>
      <mc:Fallback xmlns="">
        <xdr:sp macro="" textlink="">
          <xdr:nvSpPr>
            <xdr:cNvPr id="0" name=""/>
            <xdr:cNvSpPr>
              <a:spLocks noTextEdit="1"/>
            </xdr:cNvSpPr>
          </xdr:nvSpPr>
          <xdr:spPr>
            <a:xfrm>
              <a:off x="88900" y="1932267"/>
              <a:ext cx="1095188" cy="1146921"/>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209551</xdr:colOff>
      <xdr:row>0</xdr:row>
      <xdr:rowOff>12700</xdr:rowOff>
    </xdr:from>
    <xdr:to>
      <xdr:col>11</xdr:col>
      <xdr:colOff>577850</xdr:colOff>
      <xdr:row>1</xdr:row>
      <xdr:rowOff>6350</xdr:rowOff>
    </xdr:to>
    <xdr:grpSp>
      <xdr:nvGrpSpPr>
        <xdr:cNvPr id="17" name="Group 16">
          <a:extLst>
            <a:ext uri="{FF2B5EF4-FFF2-40B4-BE49-F238E27FC236}">
              <a16:creationId xmlns:a16="http://schemas.microsoft.com/office/drawing/2014/main" id="{00000000-0008-0000-0000-000011000000}"/>
            </a:ext>
          </a:extLst>
        </xdr:cNvPr>
        <xdr:cNvGrpSpPr/>
      </xdr:nvGrpSpPr>
      <xdr:grpSpPr>
        <a:xfrm>
          <a:off x="6038851" y="12700"/>
          <a:ext cx="1587499" cy="365125"/>
          <a:chOff x="5568951" y="368300"/>
          <a:chExt cx="1587499" cy="368300"/>
        </a:xfrm>
      </xdr:grpSpPr>
      <xdr:sp macro="" textlink="">
        <xdr:nvSpPr>
          <xdr:cNvPr id="8" name="Rectangle 7">
            <a:extLst>
              <a:ext uri="{FF2B5EF4-FFF2-40B4-BE49-F238E27FC236}">
                <a16:creationId xmlns:a16="http://schemas.microsoft.com/office/drawing/2014/main" id="{00000000-0008-0000-0000-000008000000}"/>
              </a:ext>
            </a:extLst>
          </xdr:cNvPr>
          <xdr:cNvSpPr/>
        </xdr:nvSpPr>
        <xdr:spPr>
          <a:xfrm>
            <a:off x="5568951" y="368300"/>
            <a:ext cx="1587499" cy="36830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5797596" y="420687"/>
            <a:ext cx="622254" cy="227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Female</a:t>
            </a:r>
          </a:p>
        </xdr:txBody>
      </xdr:sp>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6632602" y="444499"/>
            <a:ext cx="473050" cy="179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Male</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a:off x="5636408" y="461168"/>
            <a:ext cx="158729" cy="146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1" name="Rectangle 10">
            <a:extLst>
              <a:ext uri="{FF2B5EF4-FFF2-40B4-BE49-F238E27FC236}">
                <a16:creationId xmlns:a16="http://schemas.microsoft.com/office/drawing/2014/main" id="{00000000-0008-0000-0000-00000B000000}"/>
              </a:ext>
            </a:extLst>
          </xdr:cNvPr>
          <xdr:cNvSpPr/>
        </xdr:nvSpPr>
        <xdr:spPr>
          <a:xfrm>
            <a:off x="6457625" y="461168"/>
            <a:ext cx="158729" cy="146050"/>
          </a:xfrm>
          <a:prstGeom prst="rect">
            <a:avLst/>
          </a:prstGeom>
          <a:solidFill>
            <a:srgbClr val="FF99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oneCell">
    <xdr:from>
      <xdr:col>2</xdr:col>
      <xdr:colOff>51548</xdr:colOff>
      <xdr:row>1</xdr:row>
      <xdr:rowOff>27642</xdr:rowOff>
    </xdr:from>
    <xdr:to>
      <xdr:col>3</xdr:col>
      <xdr:colOff>515471</xdr:colOff>
      <xdr:row>7</xdr:row>
      <xdr:rowOff>8780</xdr:rowOff>
    </xdr:to>
    <mc:AlternateContent xmlns:mc="http://schemas.openxmlformats.org/markup-compatibility/2006" xmlns:a14="http://schemas.microsoft.com/office/drawing/2010/main">
      <mc:Choice Requires="a14">
        <xdr:graphicFrame macro="">
          <xdr:nvGraphicFramePr>
            <xdr:cNvPr id="16" name="Sex">
              <a:extLst>
                <a:ext uri="{FF2B5EF4-FFF2-40B4-BE49-F238E27FC236}">
                  <a16:creationId xmlns:a16="http://schemas.microsoft.com/office/drawing/2014/main" id="{00000000-0008-0000-0000-000010000000}"/>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276724" y="401171"/>
              <a:ext cx="1076511"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104215</xdr:colOff>
      <xdr:row>15</xdr:row>
      <xdr:rowOff>141942</xdr:rowOff>
    </xdr:from>
    <xdr:to>
      <xdr:col>1</xdr:col>
      <xdr:colOff>567765</xdr:colOff>
      <xdr:row>29</xdr:row>
      <xdr:rowOff>37168</xdr:rowOff>
    </xdr:to>
    <mc:AlternateContent xmlns:mc="http://schemas.openxmlformats.org/markup-compatibility/2006" xmlns:a14="http://schemas.microsoft.com/office/drawing/2010/main">
      <mc:Choice Requires="a14">
        <xdr:graphicFrame macro="">
          <xdr:nvGraphicFramePr>
            <xdr:cNvPr id="12" name="Funder">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Funder"/>
            </a:graphicData>
          </a:graphic>
        </xdr:graphicFrame>
      </mc:Choice>
      <mc:Fallback xmlns="">
        <xdr:sp macro="" textlink="">
          <xdr:nvSpPr>
            <xdr:cNvPr id="0" name=""/>
            <xdr:cNvSpPr>
              <a:spLocks noTextEdit="1"/>
            </xdr:cNvSpPr>
          </xdr:nvSpPr>
          <xdr:spPr>
            <a:xfrm>
              <a:off x="104215" y="3130177"/>
              <a:ext cx="1076138" cy="25174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306294</xdr:colOff>
      <xdr:row>1</xdr:row>
      <xdr:rowOff>74707</xdr:rowOff>
    </xdr:from>
    <xdr:to>
      <xdr:col>14</xdr:col>
      <xdr:colOff>418353</xdr:colOff>
      <xdr:row>9</xdr:row>
      <xdr:rowOff>1</xdr:rowOff>
    </xdr:to>
    <xdr:graphicFrame macro="">
      <xdr:nvGraphicFramePr>
        <xdr:cNvPr id="13" name="Chart 18">
          <a:extLst>
            <a:ext uri="{FF2B5EF4-FFF2-40B4-BE49-F238E27FC236}">
              <a16:creationId xmlns:a16="http://schemas.microsoft.com/office/drawing/2014/main" id="{00000000-0008-0000-0000-000013000000}"/>
            </a:ext>
            <a:ext uri="{147F2762-F138-4A5C-976F-8EAC2B608ADB}">
              <a16:predDERef xmlns:a16="http://schemas.microsoft.com/office/drawing/2014/main" pre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762000</xdr:colOff>
      <xdr:row>1</xdr:row>
      <xdr:rowOff>22413</xdr:rowOff>
    </xdr:from>
    <xdr:to>
      <xdr:col>7</xdr:col>
      <xdr:colOff>313765</xdr:colOff>
      <xdr:row>8</xdr:row>
      <xdr:rowOff>144702</xdr:rowOff>
    </xdr:to>
    <xdr:graphicFrame macro="">
      <xdr:nvGraphicFramePr>
        <xdr:cNvPr id="20" name="Chart 19">
          <a:extLst>
            <a:ext uri="{FF2B5EF4-FFF2-40B4-BE49-F238E27FC236}">
              <a16:creationId xmlns:a16="http://schemas.microsoft.com/office/drawing/2014/main" id="{6D3BA73B-FB8E-4ACF-817C-991DDDC8C2CF}"/>
            </a:ext>
            <a:ext uri="{147F2762-F138-4A5C-976F-8EAC2B608ADB}">
              <a16:predDERef xmlns:a16="http://schemas.microsoft.com/office/drawing/2014/main" pre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119530</xdr:colOff>
      <xdr:row>9</xdr:row>
      <xdr:rowOff>89647</xdr:rowOff>
    </xdr:from>
    <xdr:to>
      <xdr:col>14</xdr:col>
      <xdr:colOff>530412</xdr:colOff>
      <xdr:row>24</xdr:row>
      <xdr:rowOff>171823</xdr:rowOff>
    </xdr:to>
    <xdr:graphicFrame macro="">
      <xdr:nvGraphicFramePr>
        <xdr:cNvPr id="21" name="Chart 20">
          <a:extLst>
            <a:ext uri="{FF2B5EF4-FFF2-40B4-BE49-F238E27FC236}">
              <a16:creationId xmlns:a16="http://schemas.microsoft.com/office/drawing/2014/main" id="{2FE54C93-A733-4499-AF0A-C57171CB7207}"/>
            </a:ext>
            <a:ext uri="{147F2762-F138-4A5C-976F-8EAC2B608ADB}">
              <a16:predDERef xmlns:a16="http://schemas.microsoft.com/office/drawing/2014/main" pred="{6D3BA73B-FB8E-4ACF-817C-991DDDC8C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3175</xdr:colOff>
      <xdr:row>3</xdr:row>
      <xdr:rowOff>0</xdr:rowOff>
    </xdr:from>
    <xdr:to>
      <xdr:col>11</xdr:col>
      <xdr:colOff>73025</xdr:colOff>
      <xdr:row>17</xdr:row>
      <xdr:rowOff>165100</xdr:rowOff>
    </xdr:to>
    <xdr:graphicFrame macro="">
      <xdr:nvGraphicFramePr>
        <xdr:cNvPr id="2" name="Chart 1">
          <a:extLst>
            <a:ext uri="{FF2B5EF4-FFF2-40B4-BE49-F238E27FC236}">
              <a16:creationId xmlns:a16="http://schemas.microsoft.com/office/drawing/2014/main" id="{DBB24835-0646-4CC6-97EE-1D991BEFE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22225</xdr:colOff>
      <xdr:row>19</xdr:row>
      <xdr:rowOff>6350</xdr:rowOff>
    </xdr:from>
    <xdr:to>
      <xdr:col>12</xdr:col>
      <xdr:colOff>400050</xdr:colOff>
      <xdr:row>33</xdr:row>
      <xdr:rowOff>177800</xdr:rowOff>
    </xdr:to>
    <xdr:graphicFrame macro="">
      <xdr:nvGraphicFramePr>
        <xdr:cNvPr id="2" name="Chart 1">
          <a:extLst>
            <a:ext uri="{FF2B5EF4-FFF2-40B4-BE49-F238E27FC236}">
              <a16:creationId xmlns:a16="http://schemas.microsoft.com/office/drawing/2014/main" id="{A1CE9165-5CA1-4690-BD62-3C161FDD6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1050925</xdr:colOff>
      <xdr:row>33</xdr:row>
      <xdr:rowOff>88900</xdr:rowOff>
    </xdr:from>
    <xdr:to>
      <xdr:col>5</xdr:col>
      <xdr:colOff>225425</xdr:colOff>
      <xdr:row>48</xdr:row>
      <xdr:rowOff>69850</xdr:rowOff>
    </xdr:to>
    <xdr:graphicFrame macro="">
      <xdr:nvGraphicFramePr>
        <xdr:cNvPr id="3" name="Chart 2">
          <a:extLst>
            <a:ext uri="{FF2B5EF4-FFF2-40B4-BE49-F238E27FC236}">
              <a16:creationId xmlns:a16="http://schemas.microsoft.com/office/drawing/2014/main" id="{092FACB4-C16D-4099-AF88-40AF0652F1EF}"/>
            </a:ext>
            <a:ext uri="{147F2762-F138-4A5C-976F-8EAC2B608ADB}">
              <a16:predDERef xmlns:a16="http://schemas.microsoft.com/office/drawing/2014/main" pred="{A1CE9165-5CA1-4690-BD62-3C161FDD6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582C5505-6C87-47CA-96A7-F13BC0BF2A26}" userId="d798b637802df087" providerId="Windows Live"/>
  <person displayName="Marta Vicente-Crespo" id="{F86884F7-C0B2-4E5F-9B04-16A8C42D5EF3}"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928.275003819443" createdVersion="6" refreshedVersion="8" minRefreshableVersion="3" recordCount="84" xr:uid="{00000000-000A-0000-FFFF-FFFF0D000000}">
  <cacheSource type="worksheet">
    <worksheetSource name="Postdocs"/>
  </cacheSource>
  <cacheFields count="29">
    <cacheField name="S.No." numFmtId="0">
      <sharedItems containsSemiMixedTypes="0" containsString="0" containsNumber="1" containsInteger="1" minValue="1" maxValue="84"/>
    </cacheField>
    <cacheField name="Unique ID" numFmtId="0">
      <sharedItems count="64">
        <s v="C3/018"/>
        <s v="C2/002"/>
        <s v="C1/019"/>
        <s v="C1/011"/>
        <s v="C3/008"/>
        <s v="C2/007"/>
        <s v="C1/003"/>
        <s v="C2/012"/>
        <s v="C3/005"/>
        <s v="C2/006"/>
        <s v="C1/018"/>
        <s v="C1/008"/>
        <s v="C3/014"/>
        <s v="C3/013"/>
        <s v="C3/015"/>
        <s v="C3/003"/>
        <s v="C1/004"/>
        <s v="C3/020"/>
        <s v="C3/007"/>
        <s v="C1/014"/>
        <s v="C1/017"/>
        <s v="C3/004"/>
        <s v="C5/003"/>
        <s v="C2/016"/>
        <s v="C4/012"/>
        <s v="C2/004"/>
        <s v="C6/007"/>
        <s v="C4/013"/>
        <s v="C4/019"/>
        <s v="C4/001"/>
        <s v="C5/006"/>
        <s v="C1/010"/>
        <s v="C5/009"/>
        <s v="C4/022"/>
        <s v="C1/012"/>
        <s v="C4/025"/>
        <s v="C1/015"/>
        <s v="C2/010"/>
        <s v="C3/012"/>
        <s v="C4/024"/>
        <s v="C3/001"/>
        <s v="C3/019"/>
        <s v="C4/015"/>
        <s v="C5/017"/>
        <s v="C2/017"/>
        <s v="C6/021"/>
        <s v="C5/016"/>
        <s v="C4/004"/>
        <s v="C7/024"/>
        <s v="C5/010"/>
        <s v="C6/020"/>
        <s v="C7/012"/>
        <s v="C6/012"/>
        <s v="C6/013"/>
        <s v="C6/004"/>
        <s v="C7/004"/>
        <s v="C9/015"/>
        <s v="C7/007"/>
        <s v="C9/021"/>
        <s v="C9/005"/>
        <s v="C8/008"/>
        <s v="C8/019"/>
        <s v="C9/003"/>
        <s v="C7/006"/>
      </sharedItems>
    </cacheField>
    <cacheField name="Name of Awardee" numFmtId="0">
      <sharedItems/>
    </cacheField>
    <cacheField name="Email" numFmtId="0">
      <sharedItems/>
    </cacheField>
    <cacheField name="Sex" numFmtId="0">
      <sharedItems count="2">
        <s v="Female"/>
        <s v="Male"/>
      </sharedItems>
    </cacheField>
    <cacheField name="Nationality" numFmtId="0">
      <sharedItems count="8">
        <s v="Nigeria"/>
        <s v="Malawi"/>
        <s v="Kenya"/>
        <s v="Uganda"/>
        <s v="Rwanda"/>
        <s v="Tanzania"/>
        <s v="South Africa"/>
        <s v="Zimbabwe"/>
      </sharedItems>
    </cacheField>
    <cacheField name="Institution of employment at the time of award" numFmtId="0">
      <sharedItems containsMixedTypes="1" containsNumber="1" containsInteger="1" minValue="6" maxValue="6" count="15">
        <s v="Obafemi Awolowo University"/>
        <s v="University of Malawi"/>
        <s v="University of Ibadan"/>
        <s v="Moi University"/>
        <s v="Makerere University"/>
        <s v="University of Nairobi"/>
        <s v="University of Rwanda"/>
        <s v="University of Dar es Salaam"/>
        <s v="University of the Witwatersrand"/>
        <s v="JKUAT"/>
        <s v="Ifakara Health Institute"/>
        <s v="APHRC"/>
        <s v="University of Western Cape"/>
        <s v="Kamuzu Health of Health Sciences"/>
        <n v="6" u="1"/>
      </sharedItems>
    </cacheField>
    <cacheField name="Host Institution" numFmtId="0">
      <sharedItems containsBlank="1" count="25">
        <s v="University of the Witwatersrand"/>
        <s v="Malawi Liverpool Wellcome (MLW) Trust Clinical Research Programme"/>
        <s v="Division of Health Sciences, University of Warwick"/>
        <s v="Demography &amp; Population Studies, University of the Witwatersrand"/>
        <m/>
        <s v="Brown University"/>
        <s v="ICEMR Molecular and Genomics Laboratory at University of Malawi"/>
        <s v="APHRC"/>
        <s v="Warwick"/>
        <s v="UoN, COCTU, CNSMak"/>
        <s v="School of Public Health, Brown University"/>
        <s v="International Agency for Research on Cancer (IARC)"/>
        <s v="Queens University Kingston"/>
        <s v="Makerere University"/>
        <s v="University of Warwick"/>
        <s v="Umea University"/>
        <s v="Katholieke Universiteit (KU) Leuven"/>
        <s v="University of Ibadan"/>
        <s v="University of Auckland"/>
        <s v="Moi University"/>
        <s v="University of Fort Hare"/>
        <s v="Sahlgrenska Academy, University of Gothenburg"/>
        <s v=" School of Public Health, Brown University" u="1"/>
        <s v="KU Leuven" u="1"/>
        <s v="University of Auckland, New Zealand" u="1"/>
      </sharedItems>
    </cacheField>
    <cacheField name="Host Country" numFmtId="0">
      <sharedItems containsBlank="1"/>
    </cacheField>
    <cacheField name="Award Type" numFmtId="0">
      <sharedItems count="3">
        <s v="Fellowship"/>
        <s v="Reentry"/>
        <s v="UMC ECR" u="1"/>
      </sharedItems>
    </cacheField>
    <cacheField name="Funder" numFmtId="0">
      <sharedItems containsBlank="1" count="11">
        <s v="WT"/>
        <s v="Carnegie"/>
        <s v="DELTAS/SIDA/CC3"/>
        <s v="DELTAS/CC3"/>
        <s v="DELTAS"/>
        <s v="SIDA"/>
        <s v="Mapayi"/>
        <s v="Carnegie/SIDA"/>
        <s v="UMC"/>
        <s v="DELTAS II"/>
        <m u="1"/>
      </sharedItems>
    </cacheField>
    <cacheField name="Year of Award" numFmtId="1">
      <sharedItems containsSemiMixedTypes="0" containsString="0" containsNumber="1" containsInteger="1" minValue="2016" maxValue="2024" count="7">
        <n v="2016"/>
        <n v="2017"/>
        <n v="2018"/>
        <n v="2019"/>
        <n v="2020"/>
        <n v="2022"/>
        <n v="2024"/>
      </sharedItems>
    </cacheField>
    <cacheField name="Start Date" numFmtId="0">
      <sharedItems containsNonDate="0" containsDate="1" containsString="0" containsBlank="1" minDate="2019-04-01T00:00:00" maxDate="2024-05-08T00:00:00"/>
    </cacheField>
    <cacheField name="Anticipate End Date" numFmtId="0">
      <sharedItems containsNonDate="0" containsDate="1" containsString="0" containsBlank="1" minDate="2018-03-07T00:00:00" maxDate="2025-05-07T00:00:00"/>
    </cacheField>
    <cacheField name="Actual End Date" numFmtId="0">
      <sharedItems containsNonDate="0" containsDate="1" containsString="0" containsBlank="1" minDate="2020-03-31T00:00:00" maxDate="2023-12-01T00:00:00"/>
    </cacheField>
    <cacheField name="Year of Completion" numFmtId="0">
      <sharedItems containsString="0" containsBlank="1" containsNumber="1" containsInteger="1" minValue="2020" maxValue="2023"/>
    </cacheField>
    <cacheField name="Title of Post Doc" numFmtId="0">
      <sharedItems containsBlank="1"/>
    </cacheField>
    <cacheField name="Status (Active/Completed" numFmtId="0">
      <sharedItems containsBlank="1" count="6">
        <s v="Completed"/>
        <s v="Terminated"/>
        <s v="Active"/>
        <m u="1"/>
        <s v="Yet to account" u="1"/>
        <s v="Completed - Delayed deliverables" u="1"/>
      </sharedItems>
    </cacheField>
    <cacheField name="Received another award (Y/N)" numFmtId="0">
      <sharedItems/>
    </cacheField>
    <cacheField name="Order of award" numFmtId="0">
      <sharedItems containsSemiMixedTypes="0" containsString="0" containsNumber="1" containsInteger="1" minValue="1" maxValue="2" count="2">
        <n v="1"/>
        <n v="2"/>
      </sharedItems>
    </cacheField>
    <cacheField name="No of awards" numFmtId="0">
      <sharedItems containsSemiMixedTypes="0" containsString="0" containsNumber="1" containsInteger="1" minValue="1" maxValue="3" count="3">
        <n v="2"/>
        <n v="1"/>
        <n v="3"/>
      </sharedItems>
    </cacheField>
    <cacheField name="Frequency" numFmtId="0">
      <sharedItems/>
    </cacheField>
    <cacheField name="Mentor at home instituion" numFmtId="0">
      <sharedItems containsBlank="1"/>
    </cacheField>
    <cacheField name="Mentor at home instituion email" numFmtId="0">
      <sharedItems containsBlank="1"/>
    </cacheField>
    <cacheField name="position mentor at home instituion" numFmtId="0">
      <sharedItems containsBlank="1"/>
    </cacheField>
    <cacheField name="External mentor for reentry/post doc mentor" numFmtId="0">
      <sharedItems containsBlank="1"/>
    </cacheField>
    <cacheField name="External mentor email" numFmtId="0">
      <sharedItems containsBlank="1"/>
    </cacheField>
    <cacheField name="External mentor position2" numFmtId="0">
      <sharedItems containsBlank="1"/>
    </cacheField>
    <cacheField name="No. of months in the host insitution"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n v="1"/>
    <x v="0"/>
    <s v="Banjo Olufunmilayo Olufunmilola"/>
    <s v="obanjo@cartafrica.org;"/>
    <x v="0"/>
    <x v="0"/>
    <x v="0"/>
    <x v="0"/>
    <s v="South Africa"/>
    <x v="0"/>
    <x v="0"/>
    <x v="0"/>
    <m/>
    <m/>
    <m/>
    <m/>
    <m/>
    <x v="0"/>
    <s v="No"/>
    <x v="0"/>
    <x v="0"/>
    <s v="Multiple"/>
    <m/>
    <m/>
    <m/>
    <m/>
    <m/>
    <m/>
    <m/>
  </r>
  <r>
    <n v="2"/>
    <x v="1"/>
    <s v="Alinane Linda Nyondo-Mipando"/>
    <s v="alinda@cartafrica.org;"/>
    <x v="0"/>
    <x v="1"/>
    <x v="1"/>
    <x v="1"/>
    <s v="Malawi"/>
    <x v="0"/>
    <x v="0"/>
    <x v="0"/>
    <m/>
    <m/>
    <m/>
    <m/>
    <m/>
    <x v="0"/>
    <s v="No"/>
    <x v="0"/>
    <x v="0"/>
    <s v="Multiple"/>
    <m/>
    <m/>
    <m/>
    <m/>
    <m/>
    <m/>
    <m/>
  </r>
  <r>
    <n v="3"/>
    <x v="2"/>
    <s v="Adedokun Sulaimon Taiwo"/>
    <s v="sadedokun@cartafrica.org;"/>
    <x v="1"/>
    <x v="0"/>
    <x v="0"/>
    <x v="2"/>
    <s v="UK"/>
    <x v="0"/>
    <x v="0"/>
    <x v="0"/>
    <m/>
    <m/>
    <m/>
    <m/>
    <m/>
    <x v="0"/>
    <s v="No"/>
    <x v="0"/>
    <x v="0"/>
    <s v="Multiple"/>
    <m/>
    <m/>
    <m/>
    <m/>
    <m/>
    <m/>
    <m/>
  </r>
  <r>
    <n v="4"/>
    <x v="3"/>
    <s v="Joshua Odunayo Akinyemi"/>
    <s v="jakinyemi@cartafrica.org;"/>
    <x v="1"/>
    <x v="0"/>
    <x v="2"/>
    <x v="3"/>
    <s v="South Africa"/>
    <x v="0"/>
    <x v="0"/>
    <x v="0"/>
    <m/>
    <m/>
    <m/>
    <m/>
    <m/>
    <x v="0"/>
    <s v="No"/>
    <x v="0"/>
    <x v="0"/>
    <s v="Multiple"/>
    <m/>
    <m/>
    <m/>
    <m/>
    <m/>
    <m/>
    <m/>
  </r>
  <r>
    <n v="5"/>
    <x v="4"/>
    <s v="Tonney Stophen Nyirenda"/>
    <s v="tnyirenda@cartafrica.org;"/>
    <x v="1"/>
    <x v="1"/>
    <x v="1"/>
    <x v="4"/>
    <m/>
    <x v="1"/>
    <x v="0"/>
    <x v="0"/>
    <m/>
    <m/>
    <m/>
    <m/>
    <m/>
    <x v="0"/>
    <s v="No"/>
    <x v="0"/>
    <x v="0"/>
    <s v="Multiple"/>
    <m/>
    <m/>
    <m/>
    <m/>
    <m/>
    <m/>
    <m/>
  </r>
  <r>
    <n v="6"/>
    <x v="5"/>
    <s v="Francis Fagbamigbe"/>
    <s v="fadeniyi@cartafrica.org;"/>
    <x v="1"/>
    <x v="0"/>
    <x v="2"/>
    <x v="4"/>
    <m/>
    <x v="1"/>
    <x v="0"/>
    <x v="0"/>
    <m/>
    <m/>
    <m/>
    <m/>
    <m/>
    <x v="0"/>
    <s v="No"/>
    <x v="0"/>
    <x v="0"/>
    <s v="Multiple"/>
    <m/>
    <m/>
    <m/>
    <m/>
    <m/>
    <m/>
    <m/>
  </r>
  <r>
    <n v="7"/>
    <x v="6"/>
    <s v="Caroline Sambai"/>
    <s v="csambai@cartafrica.org;"/>
    <x v="0"/>
    <x v="2"/>
    <x v="3"/>
    <x v="4"/>
    <m/>
    <x v="1"/>
    <x v="1"/>
    <x v="0"/>
    <m/>
    <m/>
    <m/>
    <m/>
    <m/>
    <x v="0"/>
    <s v="No"/>
    <x v="0"/>
    <x v="1"/>
    <s v="Single"/>
    <m/>
    <m/>
    <m/>
    <m/>
    <m/>
    <m/>
    <m/>
  </r>
  <r>
    <n v="8"/>
    <x v="7"/>
    <s v="Mary Obiyan"/>
    <s v="mobiyan@cartafrica.org;"/>
    <x v="0"/>
    <x v="0"/>
    <x v="0"/>
    <x v="5"/>
    <s v="USA"/>
    <x v="0"/>
    <x v="2"/>
    <x v="1"/>
    <m/>
    <d v="2018-03-07T00:00:00"/>
    <m/>
    <m/>
    <m/>
    <x v="0"/>
    <s v="No"/>
    <x v="0"/>
    <x v="0"/>
    <s v="Multiple"/>
    <m/>
    <m/>
    <m/>
    <m/>
    <m/>
    <m/>
    <m/>
  </r>
  <r>
    <n v="9"/>
    <x v="8"/>
    <s v="Charles Kato"/>
    <s v="ckato@cartafrica.org;"/>
    <x v="1"/>
    <x v="3"/>
    <x v="4"/>
    <x v="4"/>
    <m/>
    <x v="1"/>
    <x v="1"/>
    <x v="1"/>
    <m/>
    <m/>
    <m/>
    <m/>
    <m/>
    <x v="0"/>
    <s v="No"/>
    <x v="0"/>
    <x v="0"/>
    <s v="Multiple"/>
    <m/>
    <m/>
    <m/>
    <m/>
    <m/>
    <m/>
    <m/>
  </r>
  <r>
    <n v="10"/>
    <x v="4"/>
    <s v="Tonney Stophen Nyirenda"/>
    <s v="tnyirenda@cartafrica.org;"/>
    <x v="1"/>
    <x v="1"/>
    <x v="1"/>
    <x v="6"/>
    <s v="Malawi"/>
    <x v="0"/>
    <x v="3"/>
    <x v="1"/>
    <m/>
    <m/>
    <m/>
    <m/>
    <m/>
    <x v="0"/>
    <s v="Yes"/>
    <x v="1"/>
    <x v="0"/>
    <s v="Multiple"/>
    <m/>
    <m/>
    <m/>
    <m/>
    <m/>
    <m/>
    <m/>
  </r>
  <r>
    <n v="11"/>
    <x v="9"/>
    <s v="Stephen Wandera"/>
    <s v="swandera@cartafrica.org;"/>
    <x v="1"/>
    <x v="3"/>
    <x v="4"/>
    <x v="4"/>
    <m/>
    <x v="1"/>
    <x v="4"/>
    <x v="1"/>
    <m/>
    <m/>
    <m/>
    <m/>
    <m/>
    <x v="0"/>
    <s v="No"/>
    <x v="0"/>
    <x v="0"/>
    <s v="Multiple"/>
    <m/>
    <m/>
    <m/>
    <m/>
    <m/>
    <m/>
    <m/>
  </r>
  <r>
    <n v="12"/>
    <x v="2"/>
    <s v="Adedokun Sulaimon Taiwo"/>
    <s v="sadedokun@cartafrica.org;"/>
    <x v="1"/>
    <x v="0"/>
    <x v="0"/>
    <x v="4"/>
    <m/>
    <x v="1"/>
    <x v="4"/>
    <x v="1"/>
    <m/>
    <m/>
    <m/>
    <m/>
    <m/>
    <x v="0"/>
    <s v="Yes"/>
    <x v="1"/>
    <x v="0"/>
    <s v="Multiple"/>
    <m/>
    <m/>
    <m/>
    <m/>
    <m/>
    <m/>
    <m/>
  </r>
  <r>
    <n v="13"/>
    <x v="10"/>
    <s v="Sunday Adedini"/>
    <s v="sadedini@cartafrica.org;"/>
    <x v="1"/>
    <x v="0"/>
    <x v="0"/>
    <x v="4"/>
    <m/>
    <x v="1"/>
    <x v="1"/>
    <x v="1"/>
    <m/>
    <m/>
    <m/>
    <m/>
    <m/>
    <x v="0"/>
    <s v="No"/>
    <x v="0"/>
    <x v="1"/>
    <s v="Single"/>
    <m/>
    <m/>
    <m/>
    <m/>
    <m/>
    <m/>
    <m/>
  </r>
  <r>
    <n v="14"/>
    <x v="11"/>
    <s v="Taofeek Awotidebe"/>
    <s v="tawotidebe@cartafrica.org;"/>
    <x v="1"/>
    <x v="0"/>
    <x v="0"/>
    <x v="4"/>
    <m/>
    <x v="1"/>
    <x v="5"/>
    <x v="1"/>
    <m/>
    <m/>
    <d v="2020-12-23T00:00:00"/>
    <n v="2020"/>
    <m/>
    <x v="0"/>
    <s v="No"/>
    <x v="0"/>
    <x v="1"/>
    <s v="Single"/>
    <m/>
    <m/>
    <m/>
    <m/>
    <m/>
    <m/>
    <m/>
  </r>
  <r>
    <n v="15"/>
    <x v="12"/>
    <s v="Judith Mangeni"/>
    <s v="jmangeni@cartafrica.org;"/>
    <x v="0"/>
    <x v="2"/>
    <x v="3"/>
    <x v="4"/>
    <m/>
    <x v="1"/>
    <x v="1"/>
    <x v="1"/>
    <m/>
    <m/>
    <d v="2020-04-15T00:00:00"/>
    <n v="2020"/>
    <m/>
    <x v="0"/>
    <s v="No"/>
    <x v="0"/>
    <x v="1"/>
    <s v="Single"/>
    <m/>
    <m/>
    <m/>
    <m/>
    <m/>
    <m/>
    <m/>
  </r>
  <r>
    <n v="16"/>
    <x v="13"/>
    <s v="Joel Olayiwola Faronbi"/>
    <s v="jfaronbi@cartafrica.org;"/>
    <x v="1"/>
    <x v="0"/>
    <x v="0"/>
    <x v="4"/>
    <m/>
    <x v="0"/>
    <x v="4"/>
    <x v="1"/>
    <m/>
    <m/>
    <m/>
    <m/>
    <m/>
    <x v="0"/>
    <s v="No"/>
    <x v="0"/>
    <x v="0"/>
    <s v="Single"/>
    <m/>
    <m/>
    <m/>
    <m/>
    <m/>
    <m/>
    <m/>
  </r>
  <r>
    <n v="17"/>
    <x v="14"/>
    <s v="Melvin Ojo Agunbiade"/>
    <s v="magunbiade@cartafrica.org;"/>
    <x v="1"/>
    <x v="0"/>
    <x v="0"/>
    <x v="7"/>
    <s v="Kenya"/>
    <x v="0"/>
    <x v="6"/>
    <x v="2"/>
    <m/>
    <m/>
    <m/>
    <m/>
    <m/>
    <x v="0"/>
    <s v="No"/>
    <x v="0"/>
    <x v="0"/>
    <s v="Multiple"/>
    <m/>
    <m/>
    <m/>
    <m/>
    <m/>
    <m/>
    <m/>
  </r>
  <r>
    <n v="18"/>
    <x v="15"/>
    <s v="Anne Khisa"/>
    <s v="akhisa@cartafrica.org;"/>
    <x v="0"/>
    <x v="2"/>
    <x v="5"/>
    <x v="7"/>
    <s v="Kenya"/>
    <x v="0"/>
    <x v="1"/>
    <x v="2"/>
    <m/>
    <m/>
    <m/>
    <m/>
    <m/>
    <x v="0"/>
    <s v="No"/>
    <x v="0"/>
    <x v="1"/>
    <s v="Single"/>
    <m/>
    <m/>
    <m/>
    <m/>
    <m/>
    <m/>
    <m/>
  </r>
  <r>
    <n v="19"/>
    <x v="16"/>
    <s v="Dieudonne Uwizeye"/>
    <s v="duwizeye@cartafrica.org;"/>
    <x v="1"/>
    <x v="4"/>
    <x v="6"/>
    <x v="7"/>
    <s v="Kenya"/>
    <x v="0"/>
    <x v="1"/>
    <x v="2"/>
    <m/>
    <m/>
    <m/>
    <m/>
    <m/>
    <x v="0"/>
    <s v="No"/>
    <x v="0"/>
    <x v="1"/>
    <s v="Single"/>
    <m/>
    <m/>
    <m/>
    <m/>
    <m/>
    <m/>
    <m/>
  </r>
  <r>
    <n v="20"/>
    <x v="5"/>
    <s v="Francis Fagbamigbe"/>
    <s v="fadeniyi@cartafrica.org;"/>
    <x v="1"/>
    <x v="0"/>
    <x v="2"/>
    <x v="8"/>
    <s v="UK"/>
    <x v="0"/>
    <x v="1"/>
    <x v="2"/>
    <m/>
    <m/>
    <m/>
    <m/>
    <m/>
    <x v="0"/>
    <s v="Yes"/>
    <x v="1"/>
    <x v="0"/>
    <s v="Multiple"/>
    <m/>
    <m/>
    <m/>
    <m/>
    <m/>
    <m/>
    <m/>
  </r>
  <r>
    <n v="21"/>
    <x v="8"/>
    <s v="Charles Kato"/>
    <s v="ckato@cartafrica.org;"/>
    <x v="1"/>
    <x v="3"/>
    <x v="4"/>
    <x v="9"/>
    <s v="Uganda, Kenya"/>
    <x v="0"/>
    <x v="1"/>
    <x v="2"/>
    <m/>
    <m/>
    <m/>
    <m/>
    <m/>
    <x v="0"/>
    <s v="Yes"/>
    <x v="1"/>
    <x v="0"/>
    <s v="Multiple"/>
    <m/>
    <m/>
    <m/>
    <m/>
    <m/>
    <m/>
    <m/>
  </r>
  <r>
    <n v="22"/>
    <x v="17"/>
    <s v="Anitha Philbert"/>
    <s v="panitha@cartafrica.org;"/>
    <x v="0"/>
    <x v="5"/>
    <x v="7"/>
    <x v="4"/>
    <m/>
    <x v="1"/>
    <x v="1"/>
    <x v="2"/>
    <m/>
    <d v="2019-07-30T00:00:00"/>
    <d v="2020-04-30T00:00:00"/>
    <n v="2020"/>
    <m/>
    <x v="0"/>
    <s v="No"/>
    <x v="0"/>
    <x v="0"/>
    <s v="Multiple"/>
    <m/>
    <m/>
    <m/>
    <m/>
    <m/>
    <m/>
    <m/>
  </r>
  <r>
    <n v="23"/>
    <x v="0"/>
    <s v="Banjo Olufunmilayo Olufunmilola"/>
    <s v="obanjo@cartafrica.org;"/>
    <x v="0"/>
    <x v="0"/>
    <x v="0"/>
    <x v="4"/>
    <m/>
    <x v="1"/>
    <x v="1"/>
    <x v="2"/>
    <m/>
    <d v="2019-05-31T00:00:00"/>
    <d v="2020-10-28T00:00:00"/>
    <n v="2020"/>
    <m/>
    <x v="0"/>
    <s v="Yes"/>
    <x v="1"/>
    <x v="0"/>
    <s v="Multiple"/>
    <m/>
    <m/>
    <m/>
    <m/>
    <m/>
    <m/>
    <m/>
  </r>
  <r>
    <n v="24"/>
    <x v="18"/>
    <s v="Thomas Olusegun Emmanuel"/>
    <s v="tolusegun@cartafrica.org;"/>
    <x v="1"/>
    <x v="0"/>
    <x v="2"/>
    <x v="4"/>
    <m/>
    <x v="1"/>
    <x v="1"/>
    <x v="2"/>
    <m/>
    <d v="2018-10-31T00:00:00"/>
    <d v="2020-06-05T00:00:00"/>
    <n v="2020"/>
    <m/>
    <x v="0"/>
    <s v="No"/>
    <x v="0"/>
    <x v="0"/>
    <s v="Multiple"/>
    <m/>
    <m/>
    <m/>
    <m/>
    <m/>
    <m/>
    <m/>
  </r>
  <r>
    <n v="25"/>
    <x v="19"/>
    <s v="Nicole De Wet"/>
    <s v="ndewet@cartafrica.org;"/>
    <x v="0"/>
    <x v="6"/>
    <x v="8"/>
    <x v="4"/>
    <m/>
    <x v="1"/>
    <x v="1"/>
    <x v="2"/>
    <m/>
    <d v="2019-05-31T00:00:00"/>
    <d v="2020-03-31T00:00:00"/>
    <n v="2020"/>
    <m/>
    <x v="0"/>
    <s v="No"/>
    <x v="0"/>
    <x v="1"/>
    <s v="Single"/>
    <m/>
    <m/>
    <m/>
    <m/>
    <m/>
    <m/>
    <m/>
  </r>
  <r>
    <n v="26"/>
    <x v="1"/>
    <s v="Alinane Linda Nyondo-Mipando"/>
    <s v="alinda@cartafrica.org;"/>
    <x v="0"/>
    <x v="1"/>
    <x v="1"/>
    <x v="4"/>
    <m/>
    <x v="1"/>
    <x v="1"/>
    <x v="2"/>
    <m/>
    <d v="2019-05-31T00:00:00"/>
    <d v="2020-12-03T00:00:00"/>
    <n v="2020"/>
    <m/>
    <x v="0"/>
    <s v="Yes"/>
    <x v="1"/>
    <x v="0"/>
    <s v="Multiple"/>
    <m/>
    <m/>
    <m/>
    <m/>
    <m/>
    <m/>
    <m/>
  </r>
  <r>
    <n v="27"/>
    <x v="20"/>
    <s v="Rose Opiyo"/>
    <s v="ropiyo@cartafrica.org;"/>
    <x v="0"/>
    <x v="2"/>
    <x v="5"/>
    <x v="4"/>
    <m/>
    <x v="1"/>
    <x v="1"/>
    <x v="2"/>
    <m/>
    <d v="2019-07-30T00:00:00"/>
    <d v="2020-03-31T00:00:00"/>
    <n v="2020"/>
    <m/>
    <x v="0"/>
    <s v="No"/>
    <x v="0"/>
    <x v="1"/>
    <s v="Single"/>
    <m/>
    <m/>
    <m/>
    <m/>
    <m/>
    <m/>
    <m/>
  </r>
  <r>
    <n v="28"/>
    <x v="21"/>
    <s v="Adesola Olumide"/>
    <s v="asangowawa@cartafrica.org;"/>
    <x v="0"/>
    <x v="0"/>
    <x v="2"/>
    <x v="4"/>
    <m/>
    <x v="1"/>
    <x v="1"/>
    <x v="2"/>
    <m/>
    <d v="2019-10-31T00:00:00"/>
    <d v="2020-04-30T00:00:00"/>
    <n v="2020"/>
    <m/>
    <x v="0"/>
    <s v="No"/>
    <x v="0"/>
    <x v="0"/>
    <s v="Multiple"/>
    <m/>
    <m/>
    <m/>
    <m/>
    <m/>
    <m/>
    <m/>
  </r>
  <r>
    <n v="29"/>
    <x v="7"/>
    <s v="Mary Obiyan"/>
    <s v="mobiyan@cartafrica.org;"/>
    <x v="0"/>
    <x v="0"/>
    <x v="0"/>
    <x v="4"/>
    <m/>
    <x v="1"/>
    <x v="1"/>
    <x v="2"/>
    <m/>
    <d v="2019-10-31T00:00:00"/>
    <d v="2020-03-31T00:00:00"/>
    <n v="2020"/>
    <m/>
    <x v="0"/>
    <s v="Yes"/>
    <x v="1"/>
    <x v="0"/>
    <s v="Multiple"/>
    <m/>
    <m/>
    <m/>
    <m/>
    <m/>
    <m/>
    <m/>
  </r>
  <r>
    <n v="30"/>
    <x v="22"/>
    <s v="Esther Kikelomo Afolabi"/>
    <s v="eafolabi@cartafrica.org;"/>
    <x v="0"/>
    <x v="0"/>
    <x v="0"/>
    <x v="4"/>
    <m/>
    <x v="1"/>
    <x v="1"/>
    <x v="2"/>
    <m/>
    <d v="2019-10-31T00:00:00"/>
    <d v="2020-05-22T00:00:00"/>
    <n v="2020"/>
    <m/>
    <x v="0"/>
    <s v="No"/>
    <x v="0"/>
    <x v="1"/>
    <s v="Single"/>
    <m/>
    <m/>
    <m/>
    <m/>
    <m/>
    <m/>
    <m/>
  </r>
  <r>
    <n v="31"/>
    <x v="23"/>
    <s v="Scovia Nalugo Mbalinda"/>
    <s v="smbalinda@cartafrica.org;"/>
    <x v="0"/>
    <x v="3"/>
    <x v="4"/>
    <x v="4"/>
    <m/>
    <x v="1"/>
    <x v="1"/>
    <x v="2"/>
    <m/>
    <d v="2019-10-31T00:00:00"/>
    <d v="2021-01-10T00:00:00"/>
    <m/>
    <m/>
    <x v="0"/>
    <s v="No"/>
    <x v="0"/>
    <x v="1"/>
    <s v="Single"/>
    <m/>
    <m/>
    <m/>
    <m/>
    <m/>
    <m/>
    <m/>
  </r>
  <r>
    <n v="32"/>
    <x v="24"/>
    <s v="Grace Wambura Mbuthia"/>
    <s v="gmbuthia@cartafrica.org;"/>
    <x v="0"/>
    <x v="2"/>
    <x v="9"/>
    <x v="10"/>
    <s v="USA"/>
    <x v="0"/>
    <x v="4"/>
    <x v="3"/>
    <d v="2020-01-01T00:00:00"/>
    <d v="2020-12-31T00:00:00"/>
    <d v="2020-12-31T00:00:00"/>
    <n v="2020"/>
    <m/>
    <x v="0"/>
    <s v="No"/>
    <x v="0"/>
    <x v="0"/>
    <s v="Multiple"/>
    <m/>
    <m/>
    <m/>
    <m/>
    <m/>
    <m/>
    <m/>
  </r>
  <r>
    <n v="33"/>
    <x v="25"/>
    <s v="Diana Menya"/>
    <s v="dmenya@cartafrica.org;"/>
    <x v="0"/>
    <x v="2"/>
    <x v="3"/>
    <x v="11"/>
    <s v="France"/>
    <x v="0"/>
    <x v="4"/>
    <x v="3"/>
    <d v="2019-07-01T00:00:00"/>
    <d v="2020-06-30T00:00:00"/>
    <d v="2021-09-23T00:00:00"/>
    <m/>
    <m/>
    <x v="0"/>
    <s v="No"/>
    <x v="0"/>
    <x v="1"/>
    <s v="Single"/>
    <m/>
    <m/>
    <m/>
    <m/>
    <m/>
    <m/>
    <m/>
  </r>
  <r>
    <n v="34"/>
    <x v="26"/>
    <s v="Nomfundo Moroe"/>
    <s v="fmoroe@cartafrica.org ;"/>
    <x v="0"/>
    <x v="6"/>
    <x v="8"/>
    <x v="4"/>
    <m/>
    <x v="1"/>
    <x v="1"/>
    <x v="3"/>
    <d v="2019-06-01T00:00:00"/>
    <d v="2020-05-31T00:00:00"/>
    <d v="2020-06-05T00:00:00"/>
    <n v="2020"/>
    <m/>
    <x v="0"/>
    <s v="No"/>
    <x v="0"/>
    <x v="1"/>
    <s v="Single"/>
    <m/>
    <m/>
    <m/>
    <m/>
    <m/>
    <m/>
    <m/>
  </r>
  <r>
    <n v="35"/>
    <x v="27"/>
    <s v="Henry Zakumumpa"/>
    <s v="hzakumumpa@cartafrica.org"/>
    <x v="1"/>
    <x v="3"/>
    <x v="4"/>
    <x v="4"/>
    <m/>
    <x v="1"/>
    <x v="1"/>
    <x v="3"/>
    <d v="2019-07-01T00:00:00"/>
    <d v="2020-06-30T00:00:00"/>
    <d v="2020-10-01T00:00:00"/>
    <n v="2020"/>
    <m/>
    <x v="0"/>
    <s v="No"/>
    <x v="0"/>
    <x v="2"/>
    <s v="Multiple"/>
    <m/>
    <m/>
    <m/>
    <m/>
    <m/>
    <m/>
    <m/>
  </r>
  <r>
    <n v="36"/>
    <x v="28"/>
    <s v="Mohamed Kassim"/>
    <s v="mkassim@cartafrica.org;"/>
    <x v="1"/>
    <x v="5"/>
    <x v="7"/>
    <x v="4"/>
    <m/>
    <x v="1"/>
    <x v="1"/>
    <x v="3"/>
    <d v="2019-07-01T00:00:00"/>
    <d v="2020-06-30T00:00:00"/>
    <d v="2020-11-01T00:00:00"/>
    <n v="2020"/>
    <m/>
    <x v="0"/>
    <s v="No"/>
    <x v="0"/>
    <x v="1"/>
    <s v="Single"/>
    <m/>
    <m/>
    <m/>
    <m/>
    <m/>
    <m/>
    <m/>
  </r>
  <r>
    <n v="37"/>
    <x v="29"/>
    <s v="Ayodele John Alonge"/>
    <s v="aalonge@cartafrica.org;"/>
    <x v="1"/>
    <x v="0"/>
    <x v="2"/>
    <x v="4"/>
    <m/>
    <x v="1"/>
    <x v="1"/>
    <x v="3"/>
    <d v="2019-08-01T00:00:00"/>
    <d v="2020-07-31T00:00:00"/>
    <d v="2020-09-01T00:00:00"/>
    <n v="2020"/>
    <m/>
    <x v="0"/>
    <s v="No"/>
    <x v="0"/>
    <x v="1"/>
    <s v="Single"/>
    <m/>
    <m/>
    <m/>
    <m/>
    <m/>
    <m/>
    <m/>
  </r>
  <r>
    <n v="38"/>
    <x v="30"/>
    <s v="Emmanuel W. Kaindoa"/>
    <s v="ekaindoa@cartafrica.org;"/>
    <x v="1"/>
    <x v="5"/>
    <x v="10"/>
    <x v="4"/>
    <m/>
    <x v="1"/>
    <x v="1"/>
    <x v="3"/>
    <d v="2019-08-01T00:00:00"/>
    <d v="2020-07-31T00:00:00"/>
    <m/>
    <n v="2020"/>
    <m/>
    <x v="0"/>
    <s v="No"/>
    <x v="0"/>
    <x v="0"/>
    <s v="Multiple"/>
    <m/>
    <m/>
    <m/>
    <m/>
    <m/>
    <m/>
    <m/>
  </r>
  <r>
    <n v="39"/>
    <x v="31"/>
    <s v="Francois Niragire"/>
    <s v="fniragire@cartafrica.org;"/>
    <x v="1"/>
    <x v="4"/>
    <x v="6"/>
    <x v="4"/>
    <m/>
    <x v="1"/>
    <x v="1"/>
    <x v="3"/>
    <d v="2019-08-01T00:00:00"/>
    <d v="2020-07-31T00:00:00"/>
    <d v="2020-10-31T00:00:00"/>
    <n v="2020"/>
    <m/>
    <x v="0"/>
    <s v="No"/>
    <x v="0"/>
    <x v="1"/>
    <s v="Single"/>
    <m/>
    <m/>
    <m/>
    <m/>
    <m/>
    <m/>
    <m/>
  </r>
  <r>
    <n v="40"/>
    <x v="32"/>
    <s v="Felix Khuluza"/>
    <s v="fkhuluza@cartafrica.org;"/>
    <x v="1"/>
    <x v="1"/>
    <x v="1"/>
    <x v="4"/>
    <m/>
    <x v="1"/>
    <x v="4"/>
    <x v="3"/>
    <d v="2019-08-12T00:00:00"/>
    <d v="2020-08-11T00:00:00"/>
    <d v="2021-04-07T00:00:00"/>
    <n v="2021"/>
    <m/>
    <x v="0"/>
    <s v="No"/>
    <x v="0"/>
    <x v="1"/>
    <s v="Single"/>
    <m/>
    <m/>
    <m/>
    <m/>
    <m/>
    <m/>
    <m/>
  </r>
  <r>
    <n v="41"/>
    <x v="3"/>
    <s v="Joshua Odunayo Akinyemi"/>
    <s v="jakinyemi@cartafrica.org;"/>
    <x v="1"/>
    <x v="0"/>
    <x v="2"/>
    <x v="4"/>
    <m/>
    <x v="1"/>
    <x v="4"/>
    <x v="3"/>
    <d v="2019-08-12T00:00:00"/>
    <d v="2020-08-11T00:00:00"/>
    <d v="2022-02-24T00:00:00"/>
    <m/>
    <m/>
    <x v="0"/>
    <s v="Yes"/>
    <x v="1"/>
    <x v="0"/>
    <s v="Multiple"/>
    <m/>
    <m/>
    <m/>
    <m/>
    <m/>
    <m/>
    <m/>
  </r>
  <r>
    <n v="42"/>
    <x v="33"/>
    <s v="Nkosiyazi Dube"/>
    <s v="ndube@cartafrica.org;"/>
    <x v="1"/>
    <x v="7"/>
    <x v="8"/>
    <x v="4"/>
    <m/>
    <x v="1"/>
    <x v="4"/>
    <x v="3"/>
    <d v="2019-08-26T00:00:00"/>
    <d v="2020-08-25T00:00:00"/>
    <d v="2021-09-14T00:00:00"/>
    <n v="2021"/>
    <m/>
    <x v="0"/>
    <s v="No"/>
    <x v="0"/>
    <x v="1"/>
    <s v="Single"/>
    <m/>
    <m/>
    <m/>
    <m/>
    <m/>
    <m/>
    <m/>
  </r>
  <r>
    <n v="43"/>
    <x v="34"/>
    <s v="Mphatso Kamndaya"/>
    <s v="mkamndaya@cartafrica.org;"/>
    <x v="1"/>
    <x v="1"/>
    <x v="1"/>
    <x v="4"/>
    <m/>
    <x v="1"/>
    <x v="4"/>
    <x v="3"/>
    <d v="2019-09-09T00:00:00"/>
    <d v="2020-09-08T00:00:00"/>
    <d v="2021-07-09T00:00:00"/>
    <n v="2021"/>
    <m/>
    <x v="0"/>
    <s v="No"/>
    <x v="0"/>
    <x v="1"/>
    <s v="Single"/>
    <m/>
    <m/>
    <m/>
    <m/>
    <m/>
    <m/>
    <m/>
  </r>
  <r>
    <n v="44"/>
    <x v="14"/>
    <s v="Melvin Ojo Agunbiade"/>
    <s v="magunbiade@cartafrica.org;"/>
    <x v="1"/>
    <x v="0"/>
    <x v="0"/>
    <x v="4"/>
    <m/>
    <x v="1"/>
    <x v="4"/>
    <x v="3"/>
    <d v="2019-10-28T00:00:00"/>
    <d v="2020-10-27T00:00:00"/>
    <d v="2021-09-29T00:00:00"/>
    <n v="2021"/>
    <m/>
    <x v="0"/>
    <s v="Yes"/>
    <x v="1"/>
    <x v="0"/>
    <s v="Multiple"/>
    <m/>
    <m/>
    <m/>
    <m/>
    <m/>
    <m/>
    <m/>
  </r>
  <r>
    <n v="45"/>
    <x v="35"/>
    <s v="Sunday Joseph Ayamolowo "/>
    <s v="sayamolowo@cartafrica.org;"/>
    <x v="1"/>
    <x v="0"/>
    <x v="0"/>
    <x v="4"/>
    <m/>
    <x v="1"/>
    <x v="4"/>
    <x v="3"/>
    <d v="2019-08-31T00:00:00"/>
    <d v="2020-10-31T00:00:00"/>
    <d v="2022-04-24T00:00:00"/>
    <m/>
    <m/>
    <x v="0"/>
    <s v="No"/>
    <x v="0"/>
    <x v="1"/>
    <s v="Single"/>
    <m/>
    <m/>
    <m/>
    <m/>
    <m/>
    <m/>
    <m/>
  </r>
  <r>
    <n v="46"/>
    <x v="36"/>
    <s v="Kennedy Otwombe"/>
    <s v="otwombek@phru.co.za;"/>
    <x v="1"/>
    <x v="2"/>
    <x v="8"/>
    <x v="4"/>
    <m/>
    <x v="1"/>
    <x v="7"/>
    <x v="3"/>
    <d v="2019-04-01T00:00:00"/>
    <d v="2020-03-31T00:00:00"/>
    <d v="2021-04-23T00:00:00"/>
    <n v="2021"/>
    <m/>
    <x v="0"/>
    <s v="No"/>
    <x v="0"/>
    <x v="1"/>
    <s v="Single"/>
    <m/>
    <m/>
    <m/>
    <m/>
    <m/>
    <m/>
    <m/>
  </r>
  <r>
    <n v="47"/>
    <x v="37"/>
    <s v="Maurice Mutisya"/>
    <s v="jmutisya@cartafrica.org;"/>
    <x v="1"/>
    <x v="2"/>
    <x v="11"/>
    <x v="4"/>
    <m/>
    <x v="1"/>
    <x v="7"/>
    <x v="3"/>
    <d v="2019-08-01T00:00:00"/>
    <d v="2020-07-31T00:00:00"/>
    <d v="2022-07-21T00:00:00"/>
    <m/>
    <m/>
    <x v="0"/>
    <s v="No"/>
    <x v="0"/>
    <x v="1"/>
    <s v="Single"/>
    <m/>
    <m/>
    <m/>
    <m/>
    <m/>
    <m/>
    <m/>
  </r>
  <r>
    <n v="48"/>
    <x v="38"/>
    <s v="Fredrick Okoth Okaka"/>
    <s v="jmutisya@cartafrica.org;"/>
    <x v="1"/>
    <x v="2"/>
    <x v="3"/>
    <x v="4"/>
    <m/>
    <x v="1"/>
    <x v="7"/>
    <x v="3"/>
    <d v="2019-08-01T00:00:00"/>
    <d v="2020-07-31T00:00:00"/>
    <d v="2021-09-01T00:00:00"/>
    <n v="2021"/>
    <m/>
    <x v="0"/>
    <s v="No"/>
    <x v="0"/>
    <x v="1"/>
    <s v="Single"/>
    <m/>
    <m/>
    <m/>
    <m/>
    <m/>
    <m/>
    <m/>
  </r>
  <r>
    <n v="49"/>
    <x v="39"/>
    <s v="Respicius Shumbusho Damian"/>
    <s v="rdamian@cartafrica.org;"/>
    <x v="1"/>
    <x v="5"/>
    <x v="7"/>
    <x v="4"/>
    <m/>
    <x v="1"/>
    <x v="7"/>
    <x v="3"/>
    <d v="2019-07-31T00:00:00"/>
    <d v="2020-08-01T00:00:00"/>
    <d v="2021-02-01T00:00:00"/>
    <n v="2021"/>
    <m/>
    <x v="0"/>
    <s v="No"/>
    <x v="0"/>
    <x v="1"/>
    <s v="Single"/>
    <m/>
    <m/>
    <m/>
    <m/>
    <m/>
    <m/>
    <m/>
  </r>
  <r>
    <n v="50"/>
    <x v="40"/>
    <s v="Adeyinka Adefolarin"/>
    <s v="aadefolarin@cartafrica.org;"/>
    <x v="0"/>
    <x v="0"/>
    <x v="2"/>
    <x v="7"/>
    <s v="Kenya"/>
    <x v="0"/>
    <x v="1"/>
    <x v="4"/>
    <d v="2020-03-01T00:00:00"/>
    <d v="2020-05-31T00:00:00"/>
    <m/>
    <n v="2020"/>
    <m/>
    <x v="0"/>
    <s v="No"/>
    <x v="0"/>
    <x v="0"/>
    <s v="Single"/>
    <m/>
    <m/>
    <m/>
    <m/>
    <m/>
    <m/>
    <m/>
  </r>
  <r>
    <n v="51"/>
    <x v="41"/>
    <s v="Oluwaseun Obasola"/>
    <s v="oobasola@cartafrica.org;"/>
    <x v="0"/>
    <x v="0"/>
    <x v="2"/>
    <x v="12"/>
    <s v="Canada"/>
    <x v="0"/>
    <x v="4"/>
    <x v="4"/>
    <m/>
    <d v="2021-04-30T00:00:00"/>
    <d v="2021-07-01T00:00:00"/>
    <m/>
    <m/>
    <x v="0"/>
    <s v="No"/>
    <x v="0"/>
    <x v="1"/>
    <s v="Single"/>
    <m/>
    <m/>
    <m/>
    <m/>
    <m/>
    <m/>
    <m/>
  </r>
  <r>
    <n v="52"/>
    <x v="17"/>
    <s v="Anitha Philbert"/>
    <s v="panitha@cartafrica.org;"/>
    <x v="0"/>
    <x v="5"/>
    <x v="7"/>
    <x v="13"/>
    <s v="Uganda"/>
    <x v="0"/>
    <x v="4"/>
    <x v="4"/>
    <m/>
    <d v="2021-04-30T00:00:00"/>
    <d v="2021-05-20T00:00:00"/>
    <m/>
    <s v="Investigation of arbovirus vectors at the human-wildlife interface in Tanzania"/>
    <x v="0"/>
    <s v="Yes"/>
    <x v="1"/>
    <x v="0"/>
    <s v="Multiple"/>
    <m/>
    <m/>
    <m/>
    <m/>
    <m/>
    <m/>
    <m/>
  </r>
  <r>
    <n v="53"/>
    <x v="21"/>
    <s v="Adesola Olumide"/>
    <s v="asangowawa@cartafrica.org;"/>
    <x v="0"/>
    <x v="0"/>
    <x v="2"/>
    <x v="14"/>
    <s v="UK"/>
    <x v="0"/>
    <x v="4"/>
    <x v="4"/>
    <d v="2020-05-01T00:00:00"/>
    <d v="2021-04-30T00:00:00"/>
    <d v="2021-06-09T00:00:00"/>
    <m/>
    <m/>
    <x v="0"/>
    <s v="Yes"/>
    <x v="1"/>
    <x v="0"/>
    <s v="Multiple"/>
    <m/>
    <m/>
    <m/>
    <m/>
    <m/>
    <m/>
    <m/>
  </r>
  <r>
    <n v="54"/>
    <x v="42"/>
    <s v="Joel Magutah Karani"/>
    <s v="jkarani@cartafrica.org;"/>
    <x v="1"/>
    <x v="2"/>
    <x v="3"/>
    <x v="4"/>
    <m/>
    <x v="1"/>
    <x v="4"/>
    <x v="4"/>
    <d v="2020-02-01T00:00:00"/>
    <d v="2021-01-31T00:00:00"/>
    <d v="2021-08-04T00:00:00"/>
    <n v="2021"/>
    <m/>
    <x v="0"/>
    <s v="No"/>
    <x v="0"/>
    <x v="0"/>
    <s v="Multiple"/>
    <m/>
    <m/>
    <m/>
    <m/>
    <m/>
    <m/>
    <m/>
  </r>
  <r>
    <n v="55"/>
    <x v="13"/>
    <s v="Joel Olayiwola Faronbi"/>
    <s v="jfaronbi@cartafrica.org;"/>
    <x v="1"/>
    <x v="0"/>
    <x v="0"/>
    <x v="4"/>
    <m/>
    <x v="1"/>
    <x v="4"/>
    <x v="4"/>
    <d v="2020-02-01T00:00:00"/>
    <d v="2021-01-01T00:00:00"/>
    <d v="2022-06-14T00:00:00"/>
    <n v="2022"/>
    <m/>
    <x v="0"/>
    <s v="Yes"/>
    <x v="1"/>
    <x v="0"/>
    <s v="Multiple"/>
    <m/>
    <m/>
    <m/>
    <m/>
    <m/>
    <m/>
    <m/>
  </r>
  <r>
    <n v="56"/>
    <x v="43"/>
    <s v="Kikelomo Mbada"/>
    <s v="eafolabi@cartafrica.org;"/>
    <x v="0"/>
    <x v="0"/>
    <x v="0"/>
    <x v="4"/>
    <m/>
    <x v="1"/>
    <x v="4"/>
    <x v="4"/>
    <d v="2020-07-01T00:00:00"/>
    <d v="2021-06-30T00:00:00"/>
    <d v="2021-09-20T00:00:00"/>
    <n v="2021"/>
    <m/>
    <x v="0"/>
    <s v="No"/>
    <x v="0"/>
    <x v="1"/>
    <s v="Single"/>
    <m/>
    <m/>
    <m/>
    <m/>
    <m/>
    <m/>
    <m/>
  </r>
  <r>
    <n v="57"/>
    <x v="44"/>
    <s v="Sarah Nakubulwa"/>
    <s v="snakubulwa@cartafrica.org;"/>
    <x v="0"/>
    <x v="0"/>
    <x v="4"/>
    <x v="4"/>
    <m/>
    <x v="1"/>
    <x v="4"/>
    <x v="4"/>
    <d v="2020-07-01T00:00:00"/>
    <d v="2021-06-30T00:00:00"/>
    <d v="2021-04-23T00:00:00"/>
    <n v="2021"/>
    <m/>
    <x v="0"/>
    <s v="No"/>
    <x v="0"/>
    <x v="1"/>
    <s v="Single"/>
    <m/>
    <m/>
    <m/>
    <m/>
    <m/>
    <m/>
    <m/>
  </r>
  <r>
    <n v="58"/>
    <x v="27"/>
    <s v="Henry Zakumumpa"/>
    <s v="hzakumumpa@cartafrica.org"/>
    <x v="1"/>
    <x v="3"/>
    <x v="4"/>
    <x v="4"/>
    <m/>
    <x v="1"/>
    <x v="8"/>
    <x v="4"/>
    <m/>
    <m/>
    <m/>
    <m/>
    <m/>
    <x v="0"/>
    <s v="Yes"/>
    <x v="1"/>
    <x v="2"/>
    <s v="Multiple"/>
    <m/>
    <m/>
    <m/>
    <m/>
    <m/>
    <m/>
    <m/>
  </r>
  <r>
    <n v="59"/>
    <x v="45"/>
    <s v="Olivia Millicent Awino Osiro"/>
    <s v="oosiro@cartafrica.org;"/>
    <x v="0"/>
    <x v="2"/>
    <x v="5"/>
    <x v="4"/>
    <m/>
    <x v="1"/>
    <x v="5"/>
    <x v="5"/>
    <d v="2022-07-04T00:00:00"/>
    <d v="2023-07-03T00:00:00"/>
    <m/>
    <m/>
    <s v="Development of mercury-free dental filling cements derived from kaolin"/>
    <x v="0"/>
    <s v="No"/>
    <x v="0"/>
    <x v="1"/>
    <s v="Single"/>
    <s v="David Kinuthia Kariuki"/>
    <s v="kkariuki@uonbi.ac.ke"/>
    <s v="Professor"/>
    <s v="Robert Graham Hill"/>
    <s v="r.hill@qmul.ac.uk"/>
    <s v="Professor, University of London"/>
    <m/>
  </r>
  <r>
    <n v="60"/>
    <x v="46"/>
    <s v="Jepchirchir Kiplagat"/>
    <s v="jkiplagat@cartafrica.org;"/>
    <x v="0"/>
    <x v="2"/>
    <x v="3"/>
    <x v="4"/>
    <m/>
    <x v="1"/>
    <x v="5"/>
    <x v="5"/>
    <d v="2022-07-04T00:00:00"/>
    <d v="2023-07-03T00:00:00"/>
    <m/>
    <m/>
    <s v="Community medication adherence support for older adults living with HIV and comorbid co"/>
    <x v="0"/>
    <s v="No"/>
    <x v="0"/>
    <x v="1"/>
    <s v="Single"/>
    <s v="Violet Naanyu"/>
    <s v="vnaanyu@gmail.com"/>
    <s v="Associate Professor"/>
    <s v="Kara Wools-Kaloustian"/>
    <s v="kwools@iu.edu"/>
    <s v="Professor and Director of Research at IU Center for Global Health"/>
    <m/>
  </r>
  <r>
    <n v="61"/>
    <x v="47"/>
    <s v="Boladale Moyosore Mapayi"/>
    <s v="bmapayi@cartafrica.org;"/>
    <x v="0"/>
    <x v="0"/>
    <x v="0"/>
    <x v="4"/>
    <m/>
    <x v="1"/>
    <x v="5"/>
    <x v="5"/>
    <d v="2022-07-04T00:00:00"/>
    <d v="2023-07-03T00:00:00"/>
    <d v="2023-10-04T00:00:00"/>
    <n v="2023"/>
    <s v="The sound of silence: Interrogating the culture around sexual harassment in South West Nigerian federal universities."/>
    <x v="0"/>
    <s v="No"/>
    <x v="0"/>
    <x v="1"/>
    <s v="Single"/>
    <s v="Morenike Ukpong"/>
    <s v="toyinukpong@yahoo.co.uk"/>
    <s v="Professor of Community Dentistry"/>
    <s v="Abigail Harrison"/>
    <s v="Abigail_Harrison@brown.edu"/>
    <s v="Professor of Behavioural and Social Sciences"/>
    <m/>
  </r>
  <r>
    <n v="62"/>
    <x v="48"/>
    <s v="Olusola Oluyinka Olawoye"/>
    <s v="oolawoye@cartafrica.org;"/>
    <x v="0"/>
    <x v="0"/>
    <x v="2"/>
    <x v="4"/>
    <m/>
    <x v="1"/>
    <x v="5"/>
    <x v="5"/>
    <d v="2022-09-01T00:00:00"/>
    <d v="2022-08-31T00:00:00"/>
    <m/>
    <m/>
    <s v="Direct selective laser trabeculoplasty in open angle glaucoma in Nigeria: a randomized co"/>
    <x v="0"/>
    <s v="No"/>
    <x v="0"/>
    <x v="1"/>
    <s v="Single"/>
    <m/>
    <m/>
    <m/>
    <m/>
    <m/>
    <m/>
    <m/>
  </r>
  <r>
    <n v="63"/>
    <x v="49"/>
    <s v="Fred Maniragba"/>
    <s v="fmaniragaba@cartafrica.org;"/>
    <x v="1"/>
    <x v="3"/>
    <x v="4"/>
    <x v="4"/>
    <m/>
    <x v="1"/>
    <x v="5"/>
    <x v="5"/>
    <d v="2022-07-04T00:00:00"/>
    <d v="2023-07-03T00:00:00"/>
    <m/>
    <m/>
    <s v="Determinants of older persons' access to clean water, health and transport services in the informal settlements of Kampala-Uganda"/>
    <x v="0"/>
    <s v="No"/>
    <x v="0"/>
    <x v="1"/>
    <s v="Single"/>
    <s v="Assoc. Professor Betty Kwagala"/>
    <s v="kkwagala@gmail.com"/>
    <m/>
    <s v="Dr. Tobias Vogt"/>
    <s v="tcvogt@rug.nl"/>
    <m/>
    <m/>
  </r>
  <r>
    <n v="64"/>
    <x v="24"/>
    <s v="Grace Wambura Mbuthia"/>
    <s v="gmbuthia@cartafrica.org;"/>
    <x v="0"/>
    <x v="0"/>
    <x v="9"/>
    <x v="4"/>
    <m/>
    <x v="1"/>
    <x v="5"/>
    <x v="5"/>
    <d v="2022-07-04T00:00:00"/>
    <d v="2023-07-03T00:00:00"/>
    <d v="2023-10-08T00:00:00"/>
    <n v="2023"/>
    <s v="Feasibility and preliminary efficacy of a homebased lifestyle intervention for the control and management of hypertension amidst the COVID-19 Pandemic in Kiambu County, Kenya"/>
    <x v="0"/>
    <s v="Yes"/>
    <x v="1"/>
    <x v="0"/>
    <s v="Multiple"/>
    <s v="Prof. Kenneth Ngure"/>
    <s v="kngure@jkuat.ac.ke"/>
    <s v="Professor and dean School of public health"/>
    <s v="Stephen Mcgarvey"/>
    <s v="Stephen_mcgarvey@brown.edu"/>
    <s v="Professor"/>
    <m/>
  </r>
  <r>
    <n v="65"/>
    <x v="50"/>
    <s v="Aanuoluwapo Omobolanle Olajubu"/>
    <s v="oolajubu@cartafrica.org;"/>
    <x v="0"/>
    <x v="0"/>
    <x v="0"/>
    <x v="4"/>
    <m/>
    <x v="1"/>
    <x v="5"/>
    <x v="5"/>
    <d v="2022-07-04T00:00:00"/>
    <d v="2023-07-03T00:00:00"/>
    <d v="2023-10-06T00:00:00"/>
    <n v="2023"/>
    <s v="Mobile health application for sexual and reproductive health literacy and utilization among "/>
    <x v="0"/>
    <s v="No"/>
    <x v="0"/>
    <x v="1"/>
    <s v="Single"/>
    <s v="Prof. Adesegun O. Fatusi"/>
    <s v="adesegunfatusi@gmail.com"/>
    <s v="Professor of Community Medicine and Public Health"/>
    <s v="Dr. Violet Naanyu"/>
    <s v="vnaanyu@gmail.com"/>
    <s v="Associate Professor"/>
    <m/>
  </r>
  <r>
    <n v="66"/>
    <x v="51"/>
    <s v="Folake Lawal"/>
    <s v="flawal@cartafrica.org;"/>
    <x v="0"/>
    <x v="0"/>
    <x v="2"/>
    <x v="4"/>
    <m/>
    <x v="1"/>
    <x v="5"/>
    <x v="5"/>
    <d v="2022-07-04T00:00:00"/>
    <d v="2023-07-03T00:00:00"/>
    <m/>
    <m/>
    <s v="Feasibility of video supplemented training of peers and teachers at improving oral health of in"/>
    <x v="0"/>
    <s v="No"/>
    <x v="0"/>
    <x v="1"/>
    <s v="Single"/>
    <s v="Professor Gbemisola Oke"/>
    <s v="gbemioke2001@yahoo.co.uk"/>
    <s v="Professor of Dentistry"/>
    <s v="Professor Mike T. John"/>
    <s v="johnx055@umn.edu"/>
    <s v="Professor of Dentistry"/>
    <m/>
  </r>
  <r>
    <n v="67"/>
    <x v="52"/>
    <s v="Kudus Adebayo"/>
    <s v="kadebayo@cartafrica.org;"/>
    <x v="1"/>
    <x v="0"/>
    <x v="2"/>
    <x v="4"/>
    <m/>
    <x v="1"/>
    <x v="5"/>
    <x v="5"/>
    <d v="2022-09-01T00:00:00"/>
    <d v="2022-08-31T00:00:00"/>
    <m/>
    <m/>
    <s v="Lived Experiences of Migrating Informal Caregivers in a Tertiary Health Facility: Towards Understanding and"/>
    <x v="0"/>
    <s v="No"/>
    <x v="0"/>
    <x v="1"/>
    <s v="Single"/>
    <s v="Prof Ayodele Samuel Jegede"/>
    <s v="sayjedege@gmail.com"/>
    <m/>
    <s v="Prof Sharon Fonn"/>
    <s v="sharon.fonn@wits.ac.za"/>
    <m/>
    <m/>
  </r>
  <r>
    <n v="68"/>
    <x v="53"/>
    <s v="Taofeek Kolawole Aliyu"/>
    <s v="kaliyu@cartafrica.org;"/>
    <x v="1"/>
    <x v="0"/>
    <x v="0"/>
    <x v="15"/>
    <s v="Sweden"/>
    <x v="0"/>
    <x v="5"/>
    <x v="5"/>
    <d v="2022-09-01T00:00:00"/>
    <d v="2022-08-31T00:00:00"/>
    <m/>
    <m/>
    <s v="Sexual and Reproductive Health Needs and Rights of Adolescents in Urban Slums of Southwest, Nigeria"/>
    <x v="0"/>
    <s v="No"/>
    <x v="0"/>
    <x v="1"/>
    <s v="Single"/>
    <m/>
    <m/>
    <m/>
    <s v="Anna Baranowska-Rataj"/>
    <m/>
    <m/>
    <m/>
  </r>
  <r>
    <n v="69"/>
    <x v="18"/>
    <s v="Thomas Olusegun Emmanuel"/>
    <s v="tolusegun@cartafrica.org;"/>
    <x v="1"/>
    <x v="0"/>
    <x v="2"/>
    <x v="16"/>
    <s v="Begium"/>
    <x v="0"/>
    <x v="5"/>
    <x v="5"/>
    <d v="2022-09-10T00:00:00"/>
    <d v="2023-09-09T00:00:00"/>
    <m/>
    <m/>
    <s v="An assessment of the air quality hazard and epigenotoxicity of workplace chemicals used i"/>
    <x v="0"/>
    <s v="Yes"/>
    <x v="1"/>
    <x v="0"/>
    <s v="Multiple"/>
    <m/>
    <m/>
    <m/>
    <s v="Prof. Lode Godderis"/>
    <m/>
    <m/>
    <m/>
  </r>
  <r>
    <n v="70"/>
    <x v="54"/>
    <s v="Oluwaseyi Dolapo Somefun"/>
    <s v="dsomefun@cartafrica.org;"/>
    <x v="0"/>
    <x v="0"/>
    <x v="12"/>
    <x v="17"/>
    <s v="Nigeria"/>
    <x v="0"/>
    <x v="5"/>
    <x v="5"/>
    <d v="2022-09-01T00:00:00"/>
    <d v="2022-08-31T00:00:00"/>
    <m/>
    <m/>
    <s v="Synthesizing Research Methodology for Youth Sexual and Reproductive Health Research"/>
    <x v="1"/>
    <s v="No"/>
    <x v="0"/>
    <x v="1"/>
    <s v="Single"/>
    <m/>
    <m/>
    <m/>
    <s v="Prof Olumide Adesola"/>
    <m/>
    <m/>
    <m/>
  </r>
  <r>
    <n v="71"/>
    <x v="42"/>
    <s v="Joel Magutah Karani"/>
    <s v="jkarani@cartafrica.org;"/>
    <x v="1"/>
    <x v="2"/>
    <x v="3"/>
    <x v="18"/>
    <s v="New Zealand"/>
    <x v="0"/>
    <x v="5"/>
    <x v="5"/>
    <d v="2022-07-01T00:00:00"/>
    <d v="2023-06-30T00:00:00"/>
    <d v="2023-11-02T00:00:00"/>
    <n v="2023"/>
    <s v="An Exercise Program to Reduce Risk for Cardiovascular Disease among At-Risk Children and Adolescents in Kenya"/>
    <x v="0"/>
    <s v="Yes"/>
    <x v="1"/>
    <x v="0"/>
    <s v="Multiple"/>
    <m/>
    <m/>
    <m/>
    <s v="Dr Rebecca Meiring"/>
    <m/>
    <m/>
    <m/>
  </r>
  <r>
    <n v="72"/>
    <x v="30"/>
    <s v="Emmanuel W. Kaindoa"/>
    <s v="ekaindoa@cartafrica.org;"/>
    <x v="1"/>
    <x v="5"/>
    <x v="10"/>
    <x v="0"/>
    <s v="South Africa"/>
    <x v="0"/>
    <x v="5"/>
    <x v="5"/>
    <d v="2022-06-20T00:00:00"/>
    <d v="2023-06-19T00:00:00"/>
    <d v="2023-11-30T00:00:00"/>
    <n v="2023"/>
    <s v="Investigating the role of Anopheles funestus sibling species in residual malaria transmission settings in rural Tanzania"/>
    <x v="0"/>
    <s v="Yes"/>
    <x v="1"/>
    <x v="0"/>
    <s v="Multiple"/>
    <m/>
    <m/>
    <m/>
    <s v="Prof. Lizette Koekemoer"/>
    <m/>
    <m/>
    <m/>
  </r>
  <r>
    <n v="73"/>
    <x v="9"/>
    <s v="Stephen Wandera"/>
    <s v="swandera@cartafrica.org;"/>
    <x v="1"/>
    <x v="3"/>
    <x v="4"/>
    <x v="19"/>
    <s v="Kenya"/>
    <x v="0"/>
    <x v="5"/>
    <x v="5"/>
    <d v="2022-09-01T00:00:00"/>
    <d v="2022-08-31T00:00:00"/>
    <m/>
    <m/>
    <s v="Multimorbidity, Social Isolation and Frailty among Older Persons in Uganda"/>
    <x v="0"/>
    <s v="Yes"/>
    <x v="1"/>
    <x v="0"/>
    <s v="Multiple"/>
    <m/>
    <m/>
    <m/>
    <s v="Prof. David Otundo Ayuku"/>
    <m/>
    <m/>
    <m/>
  </r>
  <r>
    <n v="74"/>
    <x v="40"/>
    <s v="Adeyinka Olufolake Adefolarin"/>
    <s v="aadefolarin@cartafrica.org;"/>
    <x v="0"/>
    <x v="0"/>
    <x v="2"/>
    <x v="0"/>
    <s v="South Africa"/>
    <x v="0"/>
    <x v="9"/>
    <x v="6"/>
    <m/>
    <m/>
    <m/>
    <m/>
    <s v="Promising and effective promotion, prevention, and treatment interventions on youth mental health for the Low- and Middle-Income context: An evidence map"/>
    <x v="2"/>
    <s v="Yes"/>
    <x v="1"/>
    <x v="0"/>
    <s v="Multiple"/>
    <m/>
    <m/>
    <m/>
    <m/>
    <m/>
    <m/>
    <m/>
  </r>
  <r>
    <n v="75"/>
    <x v="27"/>
    <s v="Henry Zakumumpa"/>
    <s v="hzakumpa@cartafrica.org;"/>
    <x v="1"/>
    <x v="3"/>
    <x v="4"/>
    <x v="19"/>
    <s v="Kenya"/>
    <x v="0"/>
    <x v="9"/>
    <x v="6"/>
    <d v="2024-05-07T00:00:00"/>
    <m/>
    <m/>
    <m/>
    <s v="Leveraging differentiated service delivery models in Uganda to address the syndemics of HIV, hypertension, and diabetes"/>
    <x v="0"/>
    <s v="Yes"/>
    <x v="1"/>
    <x v="2"/>
    <s v="Multiple"/>
    <m/>
    <m/>
    <m/>
    <m/>
    <m/>
    <m/>
    <m/>
  </r>
  <r>
    <n v="76"/>
    <x v="55"/>
    <s v="Blessings Kaunda-Khangamwa"/>
    <s v="bkaunda@cartafrica.org;"/>
    <x v="0"/>
    <x v="1"/>
    <x v="13"/>
    <x v="20"/>
    <s v="South Africa"/>
    <x v="0"/>
    <x v="9"/>
    <x v="6"/>
    <m/>
    <m/>
    <m/>
    <m/>
    <s v="Exploring Resilience and Youth Engagement in the WEF Nexus and Health in Peri-Urban Communities in Eastern Cape Province, South Africa"/>
    <x v="0"/>
    <s v="No"/>
    <x v="0"/>
    <x v="1"/>
    <s v="Single"/>
    <m/>
    <m/>
    <m/>
    <m/>
    <m/>
    <m/>
    <m/>
  </r>
  <r>
    <n v="77"/>
    <x v="56"/>
    <s v="Nanfizat Abiket Alamukii"/>
    <s v="aabiket@cartafrica.org;"/>
    <x v="0"/>
    <x v="0"/>
    <x v="2"/>
    <x v="21"/>
    <s v="Sweden"/>
    <x v="0"/>
    <x v="9"/>
    <x v="6"/>
    <m/>
    <m/>
    <m/>
    <m/>
    <s v="Characterizing the cytokines and microbiota landscape in the tumour microenvironment of breast cancer patients in Nigeria: a pathway to targeted therapeutic strategies."/>
    <x v="0"/>
    <s v="No"/>
    <x v="0"/>
    <x v="1"/>
    <s v="Single"/>
    <m/>
    <m/>
    <m/>
    <m/>
    <m/>
    <m/>
    <m/>
  </r>
  <r>
    <n v="78"/>
    <x v="57"/>
    <s v="Eniola Olubukola Cadmus"/>
    <s v="colubukola@cartafrica.org;"/>
    <x v="0"/>
    <x v="0"/>
    <x v="2"/>
    <x v="4"/>
    <m/>
    <x v="1"/>
    <x v="9"/>
    <x v="6"/>
    <d v="2024-05-07T00:00:00"/>
    <d v="2025-05-06T00:00:00"/>
    <m/>
    <m/>
    <s v="Development and testing of a capacity-building programme for informal caregivers of community-dwelling older persons aging in place."/>
    <x v="0"/>
    <s v="No"/>
    <x v="0"/>
    <x v="1"/>
    <s v="Single"/>
    <m/>
    <m/>
    <m/>
    <m/>
    <m/>
    <m/>
    <m/>
  </r>
  <r>
    <n v="79"/>
    <x v="58"/>
    <s v="Alex John Ntamatungiro"/>
    <s v="antamatungiro@cartafrica.org;"/>
    <x v="1"/>
    <x v="5"/>
    <x v="10"/>
    <x v="4"/>
    <m/>
    <x v="1"/>
    <x v="9"/>
    <x v="6"/>
    <d v="2024-05-07T00:00:00"/>
    <d v="2025-05-06T00:00:00"/>
    <m/>
    <m/>
    <s v="Identifying, tracking, and characterising the major source of transmitted HIV-1 drug resistance in the Kilombero and Ulanga antiretroviral cohort in Tanzania"/>
    <x v="0"/>
    <s v="No"/>
    <x v="0"/>
    <x v="1"/>
    <s v="Single"/>
    <m/>
    <m/>
    <m/>
    <m/>
    <m/>
    <m/>
    <m/>
  </r>
  <r>
    <n v="80"/>
    <x v="59"/>
    <s v="Priscille Musabirema"/>
    <s v="pmusabirema@cartafrica.org;"/>
    <x v="0"/>
    <x v="4"/>
    <x v="6"/>
    <x v="4"/>
    <m/>
    <x v="1"/>
    <x v="9"/>
    <x v="6"/>
    <d v="2024-05-07T00:00:00"/>
    <d v="2025-05-06T00:00:00"/>
    <m/>
    <m/>
    <s v="Understanding forgotten exposures towards achieving maternal and child health: a mixed-method study on herbal medicine use during pregnancy in Muhanga District, Rwanda"/>
    <x v="0"/>
    <s v="No"/>
    <x v="0"/>
    <x v="1"/>
    <s v="Single"/>
    <m/>
    <m/>
    <m/>
    <m/>
    <m/>
    <m/>
    <m/>
  </r>
  <r>
    <n v="81"/>
    <x v="60"/>
    <s v="Christine Minoo Mbindyo"/>
    <s v="cmbindyo@cartafrica.org;"/>
    <x v="0"/>
    <x v="4"/>
    <x v="5"/>
    <x v="4"/>
    <m/>
    <x v="1"/>
    <x v="9"/>
    <x v="6"/>
    <d v="2024-05-07T00:00:00"/>
    <d v="2025-05-06T00:00:00"/>
    <m/>
    <m/>
    <s v="Epidemiology of Zoonotic foodborne bacteria and associated Antimicrobial Resistance: A One Health study of Murang’a County, Kenya."/>
    <x v="0"/>
    <s v="No"/>
    <x v="0"/>
    <x v="1"/>
    <s v="Single"/>
    <m/>
    <m/>
    <m/>
    <m/>
    <m/>
    <m/>
    <m/>
  </r>
  <r>
    <n v="82"/>
    <x v="61"/>
    <s v="Oyeyemi Olajumoke Oyelade"/>
    <s v="ooyelade@cartafrica.org;"/>
    <x v="0"/>
    <x v="0"/>
    <x v="0"/>
    <x v="4"/>
    <m/>
    <x v="1"/>
    <x v="9"/>
    <x v="6"/>
    <d v="2024-05-07T00:00:00"/>
    <d v="2025-05-06T00:00:00"/>
    <m/>
    <m/>
    <s v="Psycho-social rehabilitation of sexual violence victims among women with mental illness in Nigeria: A pilot intervention in Southwest Nigeria"/>
    <x v="0"/>
    <s v="No"/>
    <x v="0"/>
    <x v="1"/>
    <s v="Single"/>
    <m/>
    <m/>
    <m/>
    <m/>
    <m/>
    <m/>
    <m/>
  </r>
  <r>
    <n v="83"/>
    <x v="62"/>
    <s v="Skye Nandi Adams"/>
    <s v="sadams@cartafrica.org;"/>
    <x v="0"/>
    <x v="6"/>
    <x v="8"/>
    <x v="4"/>
    <m/>
    <x v="1"/>
    <x v="9"/>
    <x v="6"/>
    <d v="2024-05-07T00:00:00"/>
    <d v="2025-05-06T00:00:00"/>
    <m/>
    <m/>
    <s v="Eating and mealtime intervention for autistic children and their Families: An implementation study"/>
    <x v="0"/>
    <s v="No"/>
    <x v="0"/>
    <x v="1"/>
    <s v="Single"/>
    <m/>
    <m/>
    <m/>
    <m/>
    <m/>
    <m/>
    <m/>
  </r>
  <r>
    <n v="84"/>
    <x v="63"/>
    <s v="Catherine Mawia Musyoka "/>
    <s v="cmusyoka@cartafrica.org;"/>
    <x v="0"/>
    <x v="2"/>
    <x v="5"/>
    <x v="4"/>
    <m/>
    <x v="1"/>
    <x v="9"/>
    <x v="6"/>
    <d v="2024-05-07T00:00:00"/>
    <d v="2025-05-06T00:00:00"/>
    <m/>
    <m/>
    <s v="Community-Based Mhealth-Delivered intervention to provide On-Demand alcohol and other drug use prevention and improve mental health literacy among youths in Kenya"/>
    <x v="0"/>
    <s v="No"/>
    <x v="0"/>
    <x v="1"/>
    <s v="Single"/>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30" cacheId="12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P24:S40" firstHeaderRow="1" firstDataRow="2" firstDataCol="1" rowPageCount="1" colPageCount="1"/>
  <pivotFields count="29">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6">
        <item x="11"/>
        <item x="10"/>
        <item x="9"/>
        <item x="13"/>
        <item x="4"/>
        <item x="3"/>
        <item x="0"/>
        <item x="7"/>
        <item x="2"/>
        <item x="1"/>
        <item x="5"/>
        <item x="6"/>
        <item x="8"/>
        <item x="12"/>
        <item m="1" x="14"/>
        <item t="default"/>
      </items>
    </pivotField>
    <pivotField compact="0" outline="0" showAll="0"/>
    <pivotField compact="0" outline="0" showAll="0"/>
    <pivotField axis="axisCol" compact="0" outline="0" showAll="0">
      <items count="4">
        <item x="0"/>
        <item x="1"/>
        <item m="1" x="2"/>
        <item t="default"/>
      </items>
    </pivotField>
    <pivotField compact="0" outline="0" showAll="0"/>
    <pivotField axis="axisPage" compact="0" numFmtId="1" outline="0"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15">
    <i>
      <x/>
    </i>
    <i>
      <x v="1"/>
    </i>
    <i>
      <x v="2"/>
    </i>
    <i>
      <x v="3"/>
    </i>
    <i>
      <x v="4"/>
    </i>
    <i>
      <x v="5"/>
    </i>
    <i>
      <x v="6"/>
    </i>
    <i>
      <x v="7"/>
    </i>
    <i>
      <x v="8"/>
    </i>
    <i>
      <x v="9"/>
    </i>
    <i>
      <x v="10"/>
    </i>
    <i>
      <x v="11"/>
    </i>
    <i>
      <x v="12"/>
    </i>
    <i>
      <x v="13"/>
    </i>
    <i t="grand">
      <x/>
    </i>
  </rowItems>
  <colFields count="1">
    <field x="9"/>
  </colFields>
  <colItems count="3">
    <i>
      <x/>
    </i>
    <i>
      <x v="1"/>
    </i>
    <i t="grand">
      <x/>
    </i>
  </colItems>
  <pageFields count="1">
    <pageField fld="11" hier="-1"/>
  </pageFields>
  <dataFields count="1">
    <dataField name="Count of S.No." fld="0" subtotal="count" baseField="5"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E3996E9-ECB4-40F4-AE37-31908007F1B1}" name="PivotTable18" cacheId="12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16:D20" firstHeaderRow="1" firstDataRow="2" firstDataCol="1" rowPageCount="1" colPageCount="1"/>
  <pivotFields count="29">
    <pivotField compact="0" outline="0" showAll="0" defaultSubtotal="0"/>
    <pivotField compact="0" outline="0" showAll="0" defaultSubtotal="0"/>
    <pivotField dataField="1"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axis="axisRow" compact="0" outline="0" multipleItemSelectionAllowed="1" showAll="0" defaultSubtotal="0">
      <items count="3">
        <item x="0"/>
        <item x="1"/>
        <item m="1" x="2"/>
      </items>
    </pivotField>
    <pivotField compact="0" outline="0" showAll="0" defaultSubtotal="0">
      <items count="11">
        <item x="1"/>
        <item x="7"/>
        <item x="4"/>
        <item x="9"/>
        <item x="3"/>
        <item x="2"/>
        <item x="6"/>
        <item x="5"/>
        <item x="8"/>
        <item x="0"/>
        <item m="1" x="10"/>
      </items>
    </pivotField>
    <pivotField axis="axisPage" compact="0" numFmtId="1" outline="0" multipleItemSelectionAllowed="1" showAll="0" defaultSubtotal="0">
      <items count="7">
        <item h="1" x="0"/>
        <item h="1" x="1"/>
        <item h="1" x="2"/>
        <item h="1" x="3"/>
        <item h="1" x="4"/>
        <item h="1"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9"/>
  </rowFields>
  <rowItems count="3">
    <i>
      <x/>
    </i>
    <i>
      <x v="1"/>
    </i>
    <i t="grand">
      <x/>
    </i>
  </rowItems>
  <colFields count="1">
    <field x="4"/>
  </colFields>
  <colItems count="3">
    <i>
      <x/>
    </i>
    <i>
      <x v="1"/>
    </i>
    <i t="grand">
      <x/>
    </i>
  </colItems>
  <pageFields count="1">
    <pageField fld="11" hier="-1"/>
  </pageFields>
  <dataFields count="1">
    <dataField name="Count of Name of Awardee" fld="2" subtotal="count" baseField="0" baseItem="0"/>
  </dataFields>
  <chartFormats count="5">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3">
          <reference field="4294967294" count="1" selected="0">
            <x v="0"/>
          </reference>
          <reference field="4"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DType" cacheId="12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4:D8" firstHeaderRow="1" firstDataRow="2" firstDataCol="1" rowPageCount="1" colPageCount="1"/>
  <pivotFields count="29">
    <pivotField compact="0" outline="0" showAll="0" defaultSubtotal="0"/>
    <pivotField compact="0" outline="0" showAll="0"/>
    <pivotField dataField="1"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axis="axisRow" compact="0" outline="0" multipleItemSelectionAllowed="1" showAll="0">
      <items count="4">
        <item x="0"/>
        <item x="1"/>
        <item m="1" x="2"/>
        <item t="default"/>
      </items>
    </pivotField>
    <pivotField compact="0" outline="0" showAll="0">
      <items count="12">
        <item x="1"/>
        <item x="7"/>
        <item x="4"/>
        <item x="9"/>
        <item x="3"/>
        <item x="2"/>
        <item x="6"/>
        <item x="5"/>
        <item x="8"/>
        <item x="0"/>
        <item m="1" x="10"/>
        <item t="default"/>
      </items>
    </pivotField>
    <pivotField axis="axisPage" compact="0" numFmtId="1" outline="0" multipleItemSelectionAllowed="1" showAll="0">
      <items count="8">
        <item h="1" x="0"/>
        <item h="1" x="1"/>
        <item h="1" x="2"/>
        <item h="1" x="3"/>
        <item h="1" x="4"/>
        <item h="1"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9"/>
  </rowFields>
  <rowItems count="3">
    <i>
      <x/>
    </i>
    <i>
      <x v="1"/>
    </i>
    <i t="grand">
      <x/>
    </i>
  </rowItems>
  <colFields count="1">
    <field x="4"/>
  </colFields>
  <colItems count="3">
    <i>
      <x/>
    </i>
    <i>
      <x v="1"/>
    </i>
    <i t="grand">
      <x/>
    </i>
  </colItems>
  <pageFields count="1">
    <pageField fld="11" hier="-1"/>
  </pageFields>
  <dataFields count="1">
    <dataField name="Count of Name of Awardee" fld="2" subtotal="count" baseField="0" baseItem="0"/>
  </dataFields>
  <chartFormats count="5">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3">
          <reference field="4294967294" count="1" selected="0">
            <x v="0"/>
          </reference>
          <reference field="4"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7272055-A5E9-4502-AA7B-12A417A4D23E}" name="PivotTable1" cacheId="12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B5:I15" firstHeaderRow="1" firstDataRow="3" firstDataCol="1" rowPageCount="2" colPageCount="1"/>
  <pivotFields count="29">
    <pivotField compact="0" outline="0" showAll="0" defaultSubtotal="0"/>
    <pivotField compact="0" outline="0" showAll="0"/>
    <pivotField dataField="1" compact="0" outline="0" showAll="0"/>
    <pivotField compact="0" outline="0" showAll="0"/>
    <pivotField axis="axisCol" compact="0" outline="0" showAll="0">
      <items count="3">
        <item x="0"/>
        <item x="1"/>
        <item t="default"/>
      </items>
    </pivotField>
    <pivotField axis="axisRow" compact="0" outline="0" showAll="0">
      <items count="9">
        <item x="2"/>
        <item x="1"/>
        <item x="0"/>
        <item x="4"/>
        <item x="6"/>
        <item x="5"/>
        <item x="3"/>
        <item x="7"/>
        <item t="default"/>
      </items>
    </pivotField>
    <pivotField compact="0" outline="0" showAll="0"/>
    <pivotField compact="0" outline="0" showAll="0"/>
    <pivotField compact="0" outline="0" showAll="0"/>
    <pivotField axis="axisCol" compact="0" outline="0" multipleItemSelectionAllowed="1" showAll="0">
      <items count="4">
        <item x="0"/>
        <item x="1"/>
        <item m="1" x="2"/>
        <item t="default"/>
      </items>
    </pivotField>
    <pivotField compact="0" outline="0" showAll="0">
      <items count="12">
        <item x="1"/>
        <item x="7"/>
        <item x="4"/>
        <item x="9"/>
        <item x="3"/>
        <item x="2"/>
        <item x="6"/>
        <item x="5"/>
        <item x="8"/>
        <item x="0"/>
        <item m="1" x="10"/>
        <item t="default"/>
      </items>
    </pivotField>
    <pivotField axis="axisPage" compact="0" numFmtId="1" outline="0" multipleItemSelectionAllowed="1" showAll="0">
      <items count="8">
        <item h="1" x="0"/>
        <item h="1" x="1"/>
        <item h="1" x="2"/>
        <item h="1" x="3"/>
        <item h="1" x="4"/>
        <item h="1" x="5"/>
        <item x="6"/>
        <item t="default"/>
      </items>
    </pivotField>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7">
        <item h="1" x="2"/>
        <item x="0"/>
        <item m="1" x="5"/>
        <item h="1" x="1"/>
        <item m="1" x="4"/>
        <item m="1"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5"/>
  </rowFields>
  <rowItems count="8">
    <i>
      <x/>
    </i>
    <i>
      <x v="1"/>
    </i>
    <i>
      <x v="2"/>
    </i>
    <i>
      <x v="3"/>
    </i>
    <i>
      <x v="4"/>
    </i>
    <i>
      <x v="5"/>
    </i>
    <i>
      <x v="6"/>
    </i>
    <i t="grand">
      <x/>
    </i>
  </rowItems>
  <colFields count="2">
    <field x="9"/>
    <field x="4"/>
  </colFields>
  <colItems count="7">
    <i>
      <x/>
      <x/>
    </i>
    <i r="1">
      <x v="1"/>
    </i>
    <i t="default">
      <x/>
    </i>
    <i>
      <x v="1"/>
      <x/>
    </i>
    <i r="1">
      <x v="1"/>
    </i>
    <i t="default">
      <x v="1"/>
    </i>
    <i t="grand">
      <x/>
    </i>
  </colItems>
  <pageFields count="2">
    <pageField fld="17" hier="-1"/>
    <pageField fld="11" hier="-1"/>
  </pageFields>
  <dataFields count="1">
    <dataField name="Count of Name of Awardee" fld="2" subtotal="count" baseField="0" baseItem="0"/>
  </dataFields>
  <chartFormats count="5">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3">
          <reference field="4294967294" count="1" selected="0">
            <x v="0"/>
          </reference>
          <reference field="4"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2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P3:U14" firstHeaderRow="1" firstDataRow="3" firstDataCol="1"/>
  <pivotFields count="29">
    <pivotField dataField="1" compact="0" outline="0" showAll="0" defaultSubtotal="0"/>
    <pivotField compact="0" outline="0" showAll="0" defaultSubtotal="0"/>
    <pivotField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axis="axisRow" compact="0" outline="0" showAll="0" defaultSubtotal="0">
      <items count="15">
        <item x="11"/>
        <item x="10"/>
        <item x="9"/>
        <item x="13"/>
        <item x="4"/>
        <item x="3"/>
        <item x="0"/>
        <item x="7"/>
        <item x="2"/>
        <item x="1"/>
        <item x="5"/>
        <item x="6"/>
        <item x="8"/>
        <item x="12"/>
        <item m="1" x="14"/>
      </items>
    </pivotField>
    <pivotField compact="0" outline="0" showAll="0" defaultSubtotal="0"/>
    <pivotField compact="0" outline="0" showAll="0" defaultSubtotal="0"/>
    <pivotField axis="axisCol" compact="0" outline="0" showAll="0" defaultSubtotal="0">
      <items count="3">
        <item x="0"/>
        <item x="1"/>
        <item m="1" x="2"/>
      </items>
    </pivotField>
    <pivotField compact="0" outline="0" showAll="0" defaultSubtotal="0">
      <items count="11">
        <item x="1"/>
        <item x="7"/>
        <item x="4"/>
        <item x="9"/>
        <item x="3"/>
        <item x="2"/>
        <item x="6"/>
        <item x="5"/>
        <item x="8"/>
        <item x="0"/>
        <item m="1" x="10"/>
      </items>
    </pivotField>
    <pivotField compact="0" numFmtId="1" outline="0" showAll="0" defaultSubtotal="0">
      <items count="7">
        <item h="1" x="0"/>
        <item h="1" x="1"/>
        <item h="1" x="2"/>
        <item h="1" x="3"/>
        <item h="1" x="4"/>
        <item h="1"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6"/>
  </rowFields>
  <rowItems count="9">
    <i>
      <x v="1"/>
    </i>
    <i>
      <x v="3"/>
    </i>
    <i>
      <x v="4"/>
    </i>
    <i>
      <x v="6"/>
    </i>
    <i>
      <x v="8"/>
    </i>
    <i>
      <x v="10"/>
    </i>
    <i>
      <x v="11"/>
    </i>
    <i>
      <x v="12"/>
    </i>
    <i t="grand">
      <x/>
    </i>
  </rowItems>
  <colFields count="2">
    <field x="9"/>
    <field x="4"/>
  </colFields>
  <colItems count="5">
    <i>
      <x/>
      <x/>
    </i>
    <i r="1">
      <x v="1"/>
    </i>
    <i>
      <x v="1"/>
      <x/>
    </i>
    <i r="1">
      <x v="1"/>
    </i>
    <i t="grand">
      <x/>
    </i>
  </colItems>
  <dataFields count="1">
    <dataField name="Count of S.No." fld="0" subtotal="count" baseField="5" baseItem="2"/>
  </dataFields>
  <formats count="14">
    <format dxfId="26">
      <pivotArea type="topRight" dataOnly="0" labelOnly="1" outline="0" fieldPosition="0"/>
    </format>
    <format dxfId="27">
      <pivotArea dataOnly="0" labelOnly="1" fieldPosition="0">
        <references count="1">
          <reference field="9" count="1" defaultSubtotal="1">
            <x v="0"/>
          </reference>
        </references>
      </pivotArea>
    </format>
    <format dxfId="28">
      <pivotArea dataOnly="0" labelOnly="1" fieldPosition="0">
        <references count="1">
          <reference field="9" count="1">
            <x v="1"/>
          </reference>
        </references>
      </pivotArea>
    </format>
    <format dxfId="29">
      <pivotArea dataOnly="0" labelOnly="1" fieldPosition="0">
        <references count="1">
          <reference field="9" count="1" defaultSubtotal="1">
            <x v="1"/>
          </reference>
        </references>
      </pivotArea>
    </format>
    <format dxfId="30">
      <pivotArea dataOnly="0" labelOnly="1" fieldPosition="0">
        <references count="1">
          <reference field="9" count="1">
            <x v="2"/>
          </reference>
        </references>
      </pivotArea>
    </format>
    <format dxfId="31">
      <pivotArea dataOnly="0" labelOnly="1" fieldPosition="0">
        <references count="1">
          <reference field="9" count="1" defaultSubtotal="1">
            <x v="2"/>
          </reference>
        </references>
      </pivotArea>
    </format>
    <format dxfId="32">
      <pivotArea dataOnly="0" labelOnly="1" grandCol="1" outline="0" fieldPosition="0"/>
    </format>
    <format dxfId="33">
      <pivotArea outline="0" fieldPosition="0">
        <references count="1">
          <reference field="9" count="1" selected="0" defaultSubtotal="1">
            <x v="0"/>
          </reference>
        </references>
      </pivotArea>
    </format>
    <format dxfId="34">
      <pivotArea dataOnly="0" labelOnly="1" outline="0" fieldPosition="0">
        <references count="1">
          <reference field="9" count="1">
            <x v="0"/>
          </reference>
        </references>
      </pivotArea>
    </format>
    <format dxfId="35">
      <pivotArea dataOnly="0" labelOnly="1" outline="0" fieldPosition="0">
        <references count="1">
          <reference field="9" count="1" defaultSubtotal="1">
            <x v="0"/>
          </reference>
        </references>
      </pivotArea>
    </format>
    <format dxfId="36">
      <pivotArea dataOnly="0" labelOnly="1" outline="0" fieldPosition="0">
        <references count="2">
          <reference field="4" count="0"/>
          <reference field="9" count="1" selected="0">
            <x v="0"/>
          </reference>
        </references>
      </pivotArea>
    </format>
    <format dxfId="37">
      <pivotArea dataOnly="0" outline="0" fieldPosition="0">
        <references count="1">
          <reference field="9" count="1" defaultSubtotal="1">
            <x v="1"/>
          </reference>
        </references>
      </pivotArea>
    </format>
    <format dxfId="38">
      <pivotArea dataOnly="0" outline="0" fieldPosition="0">
        <references count="1">
          <reference field="9" count="1" defaultSubtotal="1">
            <x v="2"/>
          </reference>
        </references>
      </pivotArea>
    </format>
    <format dxfId="39">
      <pivotArea field="9" dataOnly="0" grandCol="1" outline="0" axis="axisCol" fieldPosition="0">
        <references count="2">
          <reference field="4" count="0" defaultSubtotal="1" sumSubtotal="1" countASubtotal="1" avgSubtotal="1" maxSubtotal="1" minSubtotal="1" productSubtotal="1" countSubtotal="1" stdDevSubtotal="1" stdDevPSubtotal="1" varSubtotal="1" varPSubtotal="1"/>
          <reference field="9" count="0" defaultSubtotal="1"/>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A83EAB-4AA4-4A14-8A25-0AC12266EDDA}" name="PivotTable8" cacheId="12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D69" firstHeaderRow="1" firstDataRow="2" firstDataCol="1"/>
  <pivotFields count="29">
    <pivotField dataField="1" compact="0" outline="0" showAll="0"/>
    <pivotField axis="axisRow" compact="0" outline="0" showAll="0">
      <items count="65">
        <item x="6"/>
        <item x="16"/>
        <item x="11"/>
        <item x="31"/>
        <item x="3"/>
        <item x="34"/>
        <item x="19"/>
        <item x="36"/>
        <item x="20"/>
        <item x="10"/>
        <item x="2"/>
        <item x="1"/>
        <item x="25"/>
        <item x="9"/>
        <item x="5"/>
        <item x="37"/>
        <item x="7"/>
        <item x="23"/>
        <item x="44"/>
        <item x="40"/>
        <item x="15"/>
        <item x="21"/>
        <item x="8"/>
        <item x="18"/>
        <item x="4"/>
        <item x="38"/>
        <item x="13"/>
        <item x="12"/>
        <item x="14"/>
        <item x="0"/>
        <item x="41"/>
        <item x="17"/>
        <item x="29"/>
        <item x="47"/>
        <item x="24"/>
        <item x="27"/>
        <item x="42"/>
        <item x="28"/>
        <item x="33"/>
        <item x="39"/>
        <item x="35"/>
        <item x="22"/>
        <item x="30"/>
        <item x="32"/>
        <item x="49"/>
        <item x="46"/>
        <item x="43"/>
        <item x="54"/>
        <item x="26"/>
        <item x="52"/>
        <item x="53"/>
        <item x="50"/>
        <item x="45"/>
        <item x="51"/>
        <item x="48"/>
        <item x="55"/>
        <item x="56"/>
        <item x="57"/>
        <item x="58"/>
        <item x="59"/>
        <item x="60"/>
        <item x="61"/>
        <item x="62"/>
        <item x="63"/>
        <item t="default"/>
      </items>
    </pivotField>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Fields count="1">
    <field x="4"/>
  </colFields>
  <colItems count="3">
    <i>
      <x/>
    </i>
    <i>
      <x v="1"/>
    </i>
    <i t="grand">
      <x/>
    </i>
  </colItems>
  <dataFields count="1">
    <dataField name="Count of S.No."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DStatus" cacheId="122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location ref="A3:G8" firstHeaderRow="1" firstDataRow="3" firstDataCol="1" rowPageCount="1" colPageCount="1"/>
  <pivotFields count="29">
    <pivotField showAll="0"/>
    <pivotField showAll="0"/>
    <pivotField dataField="1" showAll="0"/>
    <pivotField showAll="0"/>
    <pivotField axis="axisCol" showAll="0">
      <items count="3">
        <item x="0"/>
        <item x="1"/>
        <item t="default"/>
      </items>
    </pivotField>
    <pivotField showAll="0"/>
    <pivotField showAll="0"/>
    <pivotField showAll="0"/>
    <pivotField showAll="0"/>
    <pivotField axis="axisRow" showAll="0">
      <items count="4">
        <item x="0"/>
        <item x="1"/>
        <item m="1" x="2"/>
        <item t="default"/>
      </items>
    </pivotField>
    <pivotField showAll="0">
      <items count="12">
        <item x="1"/>
        <item x="7"/>
        <item x="4"/>
        <item x="9"/>
        <item x="3"/>
        <item x="2"/>
        <item x="6"/>
        <item x="5"/>
        <item x="8"/>
        <item x="0"/>
        <item m="1" x="10"/>
        <item t="default"/>
      </items>
    </pivotField>
    <pivotField axis="axisPage" numFmtId="1" multipleItemSelectionAllowed="1" showAll="0">
      <items count="8">
        <item h="1" x="0"/>
        <item h="1" x="1"/>
        <item h="1" x="2"/>
        <item h="1" x="3"/>
        <item h="1" x="4"/>
        <item h="1" x="5"/>
        <item x="6"/>
        <item t="default"/>
      </items>
    </pivotField>
    <pivotField showAll="0"/>
    <pivotField showAll="0"/>
    <pivotField showAll="0"/>
    <pivotField showAll="0"/>
    <pivotField showAll="0"/>
    <pivotField axis="axisCol" multipleItemSelectionAllowed="1" showAll="0">
      <items count="7">
        <item x="2"/>
        <item x="0"/>
        <item m="1" x="5"/>
        <item m="1" x="4"/>
        <item m="1" x="3"/>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Fields count="2">
    <field x="4"/>
    <field x="17"/>
  </colFields>
  <colItems count="6">
    <i>
      <x/>
      <x/>
    </i>
    <i r="1">
      <x v="1"/>
    </i>
    <i t="default">
      <x/>
    </i>
    <i>
      <x v="1"/>
      <x v="1"/>
    </i>
    <i t="default">
      <x v="1"/>
    </i>
    <i t="grand">
      <x/>
    </i>
  </colItems>
  <pageFields count="1">
    <pageField fld="11" hier="-1"/>
  </pageFields>
  <dataFields count="1">
    <dataField name="Count of Name of Awardee" fld="2" subtotal="count" baseField="0" baseItem="0"/>
  </dataFields>
  <chartFormats count="10">
    <chartFormat chart="3" format="6" series="1">
      <pivotArea type="data" outline="0" fieldPosition="0">
        <references count="2">
          <reference field="4294967294" count="1" selected="0">
            <x v="0"/>
          </reference>
          <reference field="17" count="1" selected="0">
            <x v="0"/>
          </reference>
        </references>
      </pivotArea>
    </chartFormat>
    <chartFormat chart="3" format="7" series="1">
      <pivotArea type="data" outline="0" fieldPosition="0">
        <references count="2">
          <reference field="4294967294" count="1" selected="0">
            <x v="0"/>
          </reference>
          <reference field="17" count="1" selected="0">
            <x v="1"/>
          </reference>
        </references>
      </pivotArea>
    </chartFormat>
    <chartFormat chart="3" format="8" series="1">
      <pivotArea type="data" outline="0" fieldPosition="0">
        <references count="2">
          <reference field="4294967294" count="1" selected="0">
            <x v="0"/>
          </reference>
          <reference field="17" count="1" selected="0">
            <x v="3"/>
          </reference>
        </references>
      </pivotArea>
    </chartFormat>
    <chartFormat chart="3" format="9" series="1">
      <pivotArea type="data" outline="0" fieldPosition="0">
        <references count="2">
          <reference field="4294967294" count="1" selected="0">
            <x v="0"/>
          </reference>
          <reference field="17" count="1" selected="0">
            <x v="4"/>
          </reference>
        </references>
      </pivotArea>
    </chartFormat>
    <chartFormat chart="3" format="1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9" count="1" selected="0">
            <x v="0"/>
          </reference>
        </references>
      </pivotArea>
    </chartFormat>
    <chartFormat chart="9" format="2">
      <pivotArea type="data" outline="0" fieldPosition="0">
        <references count="2">
          <reference field="4294967294" count="1" selected="0">
            <x v="0"/>
          </reference>
          <reference field="9" count="1" selected="0">
            <x v="1"/>
          </reference>
        </references>
      </pivotArea>
    </chartFormat>
    <chartFormat chart="3" format="13" series="1">
      <pivotArea type="data" outline="0" fieldPosition="0">
        <references count="2">
          <reference field="4294967294" count="1" selected="0">
            <x v="0"/>
          </reference>
          <reference field="17" count="1" selected="0">
            <x v="5"/>
          </reference>
        </references>
      </pivotArea>
    </chartFormat>
    <chartFormat chart="3" format="14" series="1">
      <pivotArea type="data" outline="0" fieldPosition="0">
        <references count="3">
          <reference field="4294967294" count="1" selected="0">
            <x v="0"/>
          </reference>
          <reference field="4" count="1" selected="0">
            <x v="1"/>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A3B465-05A7-490C-94BF-8F20BEA7A350}" name="PivotTable1" cacheId="12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16:D29" firstHeaderRow="1" firstDataRow="2" firstDataCol="1" rowPageCount="1" colPageCount="1"/>
  <pivotFields count="29">
    <pivotField compact="0" outline="0" showAll="0" defaultSubtotal="0"/>
    <pivotField axis="axisRow" compact="0" outline="0" showAll="0" defaultSubtotal="0">
      <items count="64">
        <item x="6"/>
        <item x="16"/>
        <item x="11"/>
        <item x="31"/>
        <item x="3"/>
        <item x="34"/>
        <item x="19"/>
        <item x="36"/>
        <item x="20"/>
        <item x="10"/>
        <item x="2"/>
        <item x="1"/>
        <item x="25"/>
        <item x="9"/>
        <item x="5"/>
        <item x="37"/>
        <item x="7"/>
        <item x="23"/>
        <item x="44"/>
        <item x="40"/>
        <item x="15"/>
        <item x="21"/>
        <item x="8"/>
        <item x="18"/>
        <item x="4"/>
        <item x="38"/>
        <item x="13"/>
        <item x="12"/>
        <item x="14"/>
        <item x="0"/>
        <item x="41"/>
        <item x="17"/>
        <item x="29"/>
        <item x="47"/>
        <item x="24"/>
        <item x="27"/>
        <item x="42"/>
        <item x="28"/>
        <item x="33"/>
        <item x="39"/>
        <item x="35"/>
        <item x="22"/>
        <item x="30"/>
        <item x="32"/>
        <item x="49"/>
        <item x="46"/>
        <item x="43"/>
        <item x="54"/>
        <item x="26"/>
        <item x="52"/>
        <item x="53"/>
        <item x="50"/>
        <item x="45"/>
        <item x="55"/>
        <item x="63"/>
        <item x="57"/>
        <item x="51"/>
        <item x="48"/>
        <item x="60"/>
        <item x="61"/>
        <item x="62"/>
        <item x="59"/>
        <item x="56"/>
        <item x="58"/>
      </items>
    </pivotField>
    <pivotField dataField="1"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items count="3">
        <item x="0"/>
        <item x="1"/>
        <item m="1" x="2"/>
      </items>
    </pivotField>
    <pivotField compact="0" outline="0" showAll="0" defaultSubtotal="0">
      <items count="11">
        <item x="1"/>
        <item x="7"/>
        <item x="4"/>
        <item x="9"/>
        <item x="3"/>
        <item x="2"/>
        <item x="6"/>
        <item x="5"/>
        <item x="8"/>
        <item x="0"/>
        <item m="1" x="10"/>
      </items>
    </pivotField>
    <pivotField compact="0" numFmtId="1" outline="0" showAll="0" defaultSubtotal="0">
      <items count="7">
        <item h="1" x="0"/>
        <item h="1" x="1"/>
        <item h="1" x="2"/>
        <item h="1" x="3"/>
        <item h="1" x="4"/>
        <item h="1"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axis="axisPage" compact="0" outline="0" subtotalTop="0" multipleItemSelectionAllowed="1" showAll="0" defaultSubtotal="0">
      <items count="3">
        <item x="1"/>
        <item x="0"/>
        <item x="2"/>
      </items>
    </pivotField>
    <pivotField compact="0" outline="0" subtotalTop="0" multipleItemSelectionAllowed="1"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1"/>
  </rowFields>
  <rowItems count="12">
    <i>
      <x v="19"/>
    </i>
    <i>
      <x v="35"/>
    </i>
    <i>
      <x v="53"/>
    </i>
    <i>
      <x v="54"/>
    </i>
    <i>
      <x v="55"/>
    </i>
    <i>
      <x v="58"/>
    </i>
    <i>
      <x v="59"/>
    </i>
    <i>
      <x v="60"/>
    </i>
    <i>
      <x v="61"/>
    </i>
    <i>
      <x v="62"/>
    </i>
    <i>
      <x v="63"/>
    </i>
    <i t="grand">
      <x/>
    </i>
  </rowItems>
  <colFields count="1">
    <field x="4"/>
  </colFields>
  <colItems count="3">
    <i>
      <x/>
    </i>
    <i>
      <x v="1"/>
    </i>
    <i t="grand">
      <x/>
    </i>
  </colItems>
  <pageFields count="1">
    <pageField fld="20" hier="-1"/>
  </pageFields>
  <dataFields count="1">
    <dataField name="Count of Name of Awardee" fld="2" subtotal="count" baseField="0" baseItem="0"/>
  </dataFields>
  <chartFormats count="15">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4" count="1" selected="0">
            <x v="0"/>
          </reference>
        </references>
      </pivotArea>
    </chartFormat>
    <chartFormat chart="5" format="15">
      <pivotArea type="data" outline="0" fieldPosition="0">
        <references count="2">
          <reference field="4294967294" count="1" selected="0">
            <x v="0"/>
          </reference>
          <reference field="4"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4" count="1" selected="0">
            <x v="0"/>
          </reference>
        </references>
      </pivotArea>
    </chartFormat>
    <chartFormat chart="9" format="3">
      <pivotArea type="data" outline="0" fieldPosition="0">
        <references count="2">
          <reference field="4294967294" count="1" selected="0">
            <x v="0"/>
          </reference>
          <reference field="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4" count="1" selected="0">
            <x v="0"/>
          </reference>
        </references>
      </pivotArea>
    </chartFormat>
    <chartFormat chart="10" format="6">
      <pivotArea type="data" outline="0" fieldPosition="0">
        <references count="2">
          <reference field="4294967294" count="1" selected="0">
            <x v="0"/>
          </reference>
          <reference field="4" count="1" selected="0">
            <x v="1"/>
          </reference>
        </references>
      </pivotArea>
    </chartFormat>
    <chartFormat chart="8" format="1">
      <pivotArea type="data" outline="0" fieldPosition="0">
        <references count="2">
          <reference field="4294967294" count="1" selected="0">
            <x v="0"/>
          </reference>
          <reference field="4" count="1" selected="0">
            <x v="0"/>
          </reference>
        </references>
      </pivotArea>
    </chartFormat>
    <chartFormat chart="8"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DSex" cacheId="12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3:B6" firstHeaderRow="1" firstDataRow="1" firstDataCol="1" rowPageCount="1" colPageCount="1"/>
  <pivotFields count="29">
    <pivotField compact="0" outline="0" showAll="0" defaultSubtotal="0"/>
    <pivotField compact="0" outline="0" showAll="0" defaultSubtotal="0"/>
    <pivotField dataField="1" compact="0" outline="0" showAll="0" defaultSubtotal="0"/>
    <pivotField compact="0" outline="0" subtotalTop="0" showAll="0" defaultSubtotal="0"/>
    <pivotField axis="axisRow"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items count="3">
        <item x="0"/>
        <item x="1"/>
        <item m="1" x="2"/>
      </items>
    </pivotField>
    <pivotField compact="0" outline="0" showAll="0" defaultSubtotal="0">
      <items count="11">
        <item x="1"/>
        <item x="7"/>
        <item x="4"/>
        <item x="9"/>
        <item x="3"/>
        <item x="2"/>
        <item x="6"/>
        <item x="5"/>
        <item x="8"/>
        <item x="0"/>
        <item m="1" x="10"/>
      </items>
    </pivotField>
    <pivotField compact="0" numFmtId="1" outline="0" showAll="0" defaultSubtotal="0">
      <items count="7">
        <item h="1" x="0"/>
        <item h="1" x="1"/>
        <item h="1" x="2"/>
        <item h="1" x="3"/>
        <item h="1" x="4"/>
        <item h="1"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axis="axisPage" compact="0" outline="0" subtotalTop="0" multipleItemSelectionAllowed="1" showAll="0" defaultSubtotal="0">
      <items count="3">
        <item x="1"/>
        <item x="0"/>
        <item x="2"/>
      </items>
    </pivotField>
    <pivotField compact="0" outline="0" subtotalTop="0" multipleItemSelectionAllowed="1"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4"/>
  </rowFields>
  <rowItems count="3">
    <i>
      <x/>
    </i>
    <i>
      <x v="1"/>
    </i>
    <i t="grand">
      <x/>
    </i>
  </rowItems>
  <colItems count="1">
    <i/>
  </colItems>
  <pageFields count="1">
    <pageField fld="20" hier="-1"/>
  </pageFields>
  <dataFields count="1">
    <dataField name="Count of Name of Awardee" fld="2" subtotal="count" baseField="0" baseItem="0"/>
  </dataFields>
  <chartFormats count="12">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4" count="1" selected="0">
            <x v="0"/>
          </reference>
        </references>
      </pivotArea>
    </chartFormat>
    <chartFormat chart="5" format="15">
      <pivotArea type="data" outline="0" fieldPosition="0">
        <references count="2">
          <reference field="4294967294" count="1" selected="0">
            <x v="0"/>
          </reference>
          <reference field="4"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4" count="1" selected="0">
            <x v="0"/>
          </reference>
        </references>
      </pivotArea>
    </chartFormat>
    <chartFormat chart="9" format="3">
      <pivotArea type="data" outline="0" fieldPosition="0">
        <references count="2">
          <reference field="4294967294" count="1" selected="0">
            <x v="0"/>
          </reference>
          <reference field="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4" count="1" selected="0">
            <x v="0"/>
          </reference>
        </references>
      </pivotArea>
    </chartFormat>
    <chartFormat chart="10"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FF068C-9055-4F9B-A133-6877D6CB7531}" name="PivotTable1" cacheId="12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9">
  <location ref="A22:B28" firstHeaderRow="1" firstDataRow="1" firstDataCol="1" rowPageCount="3" colPageCount="1"/>
  <pivotFields count="29">
    <pivotField compact="0" outline="0" showAll="0" defaultSubtotal="0"/>
    <pivotField dataField="1"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axis="axisRow" compact="0" outline="0" showAll="0">
      <items count="26">
        <item m="1" x="22"/>
        <item x="7"/>
        <item x="3"/>
        <item x="2"/>
        <item x="11"/>
        <item m="1" x="23"/>
        <item x="13"/>
        <item x="1"/>
        <item x="19"/>
        <item x="12"/>
        <item x="15"/>
        <item m="1" x="24"/>
        <item x="17"/>
        <item x="0"/>
        <item x="14"/>
        <item x="9"/>
        <item x="4"/>
        <item x="5"/>
        <item x="6"/>
        <item x="8"/>
        <item x="10"/>
        <item x="16"/>
        <item x="18"/>
        <item x="20"/>
        <item x="21"/>
        <item t="default"/>
      </items>
    </pivotField>
    <pivotField compact="0" outline="0" showAll="0"/>
    <pivotField axis="axisPage" compact="0" outline="0" multipleItemSelectionAllowed="1" showAll="0">
      <items count="4">
        <item x="0"/>
        <item x="1"/>
        <item m="1" x="2"/>
        <item t="default"/>
      </items>
    </pivotField>
    <pivotField axis="axisPage" compact="0" outline="0" multipleItemSelectionAllowed="1" showAll="0">
      <items count="12">
        <item x="1"/>
        <item x="7"/>
        <item x="4"/>
        <item x="3"/>
        <item x="2"/>
        <item x="5"/>
        <item x="0"/>
        <item x="8"/>
        <item m="1" x="10"/>
        <item x="6"/>
        <item x="9"/>
        <item t="default"/>
      </items>
    </pivotField>
    <pivotField axis="axisPage" compact="0" numFmtId="1" outline="0" multipleItemSelectionAllowed="1" showAll="0">
      <items count="8">
        <item h="1" x="0"/>
        <item h="1" x="1"/>
        <item h="1" x="2"/>
        <item h="1" x="3"/>
        <item h="1" x="4"/>
        <item h="1"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7"/>
  </rowFields>
  <rowItems count="6">
    <i>
      <x v="8"/>
    </i>
    <i>
      <x v="13"/>
    </i>
    <i>
      <x v="16"/>
    </i>
    <i>
      <x v="23"/>
    </i>
    <i>
      <x v="24"/>
    </i>
    <i t="grand">
      <x/>
    </i>
  </rowItems>
  <colItems count="1">
    <i/>
  </colItems>
  <pageFields count="3">
    <pageField fld="10" hier="-1"/>
    <pageField fld="9" hier="-1"/>
    <pageField fld="11"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DYear" cacheId="12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9">
  <location ref="A5:D8" firstHeaderRow="1" firstDataRow="2" firstDataCol="1" rowPageCount="2" colPageCount="1"/>
  <pivotFields count="29">
    <pivotField compact="0" outline="0" showAll="0" defaultSubtotal="0"/>
    <pivotField dataField="1"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axis="axisPage" compact="0" outline="0" multipleItemSelectionAllowed="1" showAll="0">
      <items count="4">
        <item x="0"/>
        <item x="1"/>
        <item m="1" x="2"/>
        <item t="default"/>
      </items>
    </pivotField>
    <pivotField axis="axisPage" compact="0" outline="0" multipleItemSelectionAllowed="1" showAll="0">
      <items count="12">
        <item x="1"/>
        <item x="7"/>
        <item x="4"/>
        <item x="3"/>
        <item x="2"/>
        <item x="5"/>
        <item x="0"/>
        <item x="8"/>
        <item m="1" x="10"/>
        <item x="6"/>
        <item x="9"/>
        <item t="default"/>
      </items>
    </pivotField>
    <pivotField axis="axisRow" compact="0" numFmtId="1" outline="0" multipleItemSelectionAllowed="1" showAll="0">
      <items count="8">
        <item h="1" x="0"/>
        <item h="1" x="1"/>
        <item h="1" x="2"/>
        <item h="1" x="3"/>
        <item h="1" x="4"/>
        <item h="1"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2">
    <i>
      <x v="6"/>
    </i>
    <i t="grand">
      <x/>
    </i>
  </rowItems>
  <colFields count="1">
    <field x="4"/>
  </colFields>
  <colItems count="3">
    <i>
      <x/>
    </i>
    <i>
      <x v="1"/>
    </i>
    <i t="grand">
      <x/>
    </i>
  </colItems>
  <pageFields count="2">
    <pageField fld="10" hier="-1"/>
    <pageField fld="9" hier="-1"/>
  </pageFields>
  <dataFields count="1">
    <dataField name="Count of Unique ID" fld="1" subtotal="count" baseField="0" baseItem="0"/>
  </dataFields>
  <chartFormats count="6">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0"/>
          </reference>
        </references>
      </pivotArea>
    </chartFormat>
    <chartFormat chart="1" format="3" series="1">
      <pivotArea type="data" outline="0" fieldPosition="0">
        <references count="2">
          <reference field="4294967294" count="1" selected="0">
            <x v="0"/>
          </reference>
          <reference field="4" count="1" selected="0">
            <x v="1"/>
          </reference>
        </references>
      </pivotArea>
    </chartFormat>
    <chartFormat chart="6" format="0" series="1">
      <pivotArea type="data" outline="0" fieldPosition="0">
        <references count="2">
          <reference field="4294967294" count="1" selected="0">
            <x v="0"/>
          </reference>
          <reference field="4" count="1" selected="0">
            <x v="0"/>
          </reference>
        </references>
      </pivotArea>
    </chartFormat>
    <chartFormat chart="6"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1B4820C-25CE-4E9F-AAE6-785741EC2BBD}" name="PivotTable19" cacheId="12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28:D32" firstHeaderRow="1" firstDataRow="2" firstDataCol="1" rowPageCount="2" colPageCount="1"/>
  <pivotFields count="29">
    <pivotField compact="0" outline="0" showAll="0" defaultSubtotal="0"/>
    <pivotField compact="0" outline="0" showAll="0" defaultSubtotal="0"/>
    <pivotField dataField="1" compact="0" outline="0" showAll="0" defaultSubtotal="0"/>
    <pivotField compact="0" outline="0" subtotalTop="0" showAll="0" defaultSubtotal="0"/>
    <pivotField axis="axisRow"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axis="axisPage" compact="0" outline="0" multipleItemSelectionAllowed="1" showAll="0" defaultSubtotal="0">
      <items count="3">
        <item x="0"/>
        <item x="1"/>
        <item m="1" x="2"/>
      </items>
    </pivotField>
    <pivotField compact="0" outline="0" showAll="0" defaultSubtotal="0">
      <items count="11">
        <item x="1"/>
        <item x="7"/>
        <item x="4"/>
        <item x="9"/>
        <item x="3"/>
        <item x="2"/>
        <item x="6"/>
        <item x="5"/>
        <item x="8"/>
        <item x="0"/>
        <item m="1" x="10"/>
      </items>
    </pivotField>
    <pivotField axis="axisPage" compact="0" numFmtId="1" outline="0" multipleItemSelectionAllowed="1" showAll="0" defaultSubtotal="0">
      <items count="7">
        <item h="1" x="0"/>
        <item h="1" x="1"/>
        <item h="1" x="2"/>
        <item h="1" x="3"/>
        <item h="1" x="4"/>
        <item h="1"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4"/>
  </rowFields>
  <rowItems count="3">
    <i>
      <x/>
    </i>
    <i>
      <x v="1"/>
    </i>
    <i t="grand">
      <x/>
    </i>
  </rowItems>
  <colFields count="1">
    <field x="19"/>
  </colFields>
  <colItems count="3">
    <i>
      <x/>
    </i>
    <i>
      <x v="1"/>
    </i>
    <i t="grand">
      <x/>
    </i>
  </colItems>
  <pageFields count="2">
    <pageField fld="11" hier="-1"/>
    <pageField fld="9" hier="-1"/>
  </pageFields>
  <dataFields count="1">
    <dataField name="Count of Name of Awardee" fld="2" subtotal="count" baseField="0" baseItem="0"/>
  </dataFields>
  <chartFormats count="4">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Award" xr10:uid="{00000000-0013-0000-FFFF-FFFF01000000}" sourceName="Year of Award">
  <pivotTables>
    <pivotTable tabId="3" name="PDYear"/>
    <pivotTable tabId="4" name="PivotTable1"/>
    <pivotTable tabId="6" name="PDSex"/>
    <pivotTable tabId="5" name="PDType"/>
    <pivotTable tabId="8" name="PDStatus"/>
    <pivotTable tabId="5" name="PivotTable18"/>
    <pivotTable tabId="5" name="PivotTable19"/>
    <pivotTable tabId="3" name="PivotTable1"/>
    <pivotTable tabId="6" name="PivotTable1"/>
    <pivotTable tabId="13" name="PivotTable1"/>
  </pivotTables>
  <data>
    <tabular pivotCacheId="1">
      <items count="7">
        <i x="0"/>
        <i x="1"/>
        <i x="2"/>
        <i x="3"/>
        <i x="4"/>
        <i x="5"/>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ward_Type" xr10:uid="{00000000-0013-0000-FFFF-FFFF02000000}" sourceName="Award Type">
  <pivotTables>
    <pivotTable tabId="3" name="PDYear"/>
    <pivotTable tabId="4" name="PivotTable1"/>
    <pivotTable tabId="6" name="PDSex"/>
    <pivotTable tabId="5" name="PDType"/>
    <pivotTable tabId="8" name="PDStatus"/>
    <pivotTable tabId="5" name="PivotTable18"/>
    <pivotTable tabId="5" name="PivotTable19"/>
    <pivotTable tabId="3" name="PivotTable1"/>
    <pivotTable tabId="6" name="PivotTable1"/>
    <pivotTable tabId="13" name="PivotTable1"/>
  </pivotTables>
  <data>
    <tabular pivotCacheId="1">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der" xr10:uid="{00000000-0013-0000-FFFF-FFFF03000000}" sourceName="Funder">
  <pivotTables>
    <pivotTable tabId="5" name="PDType"/>
    <pivotTable tabId="4" name="PivotTable1"/>
    <pivotTable tabId="6" name="PDSex"/>
    <pivotTable tabId="3" name="PDYear"/>
    <pivotTable tabId="8" name="PDStatus"/>
    <pivotTable tabId="5" name="PivotTable18"/>
    <pivotTable tabId="5" name="PivotTable19"/>
    <pivotTable tabId="3" name="PivotTable1"/>
    <pivotTable tabId="6" name="PivotTable1"/>
    <pivotTable tabId="13" name="PivotTable1"/>
  </pivotTables>
  <data>
    <tabular pivotCacheId="1">
      <items count="11">
        <i x="9" s="1"/>
        <i x="1" s="1" nd="1"/>
        <i x="7" s="1" nd="1"/>
        <i x="4" s="1" nd="1"/>
        <i x="3" s="1" nd="1"/>
        <i x="2" s="1" nd="1"/>
        <i x="6" s="1" nd="1"/>
        <i x="5" s="1" nd="1"/>
        <i x="8" s="1" nd="1"/>
        <i x="0" s="1" nd="1"/>
        <i x="1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000000-0013-0000-FFFF-FFFF04000000}" sourceName="Sex">
  <pivotTables>
    <pivotTable tabId="3" name="PDYear"/>
    <pivotTable tabId="4" name="PivotTable1"/>
    <pivotTable tabId="6" name="PDSex"/>
    <pivotTable tabId="5" name="PDType"/>
    <pivotTable tabId="8" name="PDStatus"/>
    <pivotTable tabId="5" name="PivotTable18"/>
    <pivotTable tabId="5" name="PivotTable19"/>
    <pivotTable tabId="3" name="PivotTable1"/>
    <pivotTable tabId="6" name="PivotTable1"/>
    <pivotTable tabId="13"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of Award" xr10:uid="{00000000-0014-0000-FFFF-FFFF01000000}" cache="Slicer_Year_of_Award" caption="Year of Award" startItem="1" style="SlicerStyleLight3" rowHeight="241300"/>
  <slicer name="Award Type" xr10:uid="{00000000-0014-0000-FFFF-FFFF02000000}" cache="Slicer_Award_Type" caption="Award Type" style="SlicerStyleLight3" rowHeight="241300"/>
  <slicer name="Funder" xr10:uid="{00000000-0014-0000-FFFF-FFFF03000000}" cache="Slicer_Funder" caption="Funder" style="SlicerStyleLight3" rowHeight="241300"/>
  <slicer name="Sex" xr10:uid="{00000000-0014-0000-FFFF-FFFF04000000}" cache="Slicer_Sex" caption="Sex"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ostdocs" displayName="Postdocs" ref="A1:AC85" totalsRowShown="0" headerRowDxfId="24" headerRowBorderDxfId="22" tableBorderDxfId="23" totalsRowBorderDxfId="21">
  <autoFilter ref="A1:AC85" xr:uid="{00000000-0009-0000-0100-000001000000}"/>
  <tableColumns count="29">
    <tableColumn id="1" xr3:uid="{00000000-0010-0000-0000-000001000000}" name="S.No." dataDxfId="20"/>
    <tableColumn id="2" xr3:uid="{00000000-0010-0000-0000-000002000000}" name="Unique ID" dataDxfId="19"/>
    <tableColumn id="3" xr3:uid="{00000000-0010-0000-0000-000003000000}" name="Name of Awardee" dataDxfId="18"/>
    <tableColumn id="29" xr3:uid="{BF05D978-A33E-4830-AC34-D64213A6D136}" name="Email" dataDxfId="17"/>
    <tableColumn id="4" xr3:uid="{00000000-0010-0000-0000-000004000000}" name="Sex" dataDxfId="16"/>
    <tableColumn id="5" xr3:uid="{00000000-0010-0000-0000-000005000000}" name="Nationality" dataDxfId="15"/>
    <tableColumn id="6" xr3:uid="{00000000-0010-0000-0000-000006000000}" name="Institution of employment at the time of award" dataDxfId="14"/>
    <tableColumn id="7" xr3:uid="{00000000-0010-0000-0000-000007000000}" name="Host Institution" dataDxfId="13"/>
    <tableColumn id="18" xr3:uid="{00000000-0010-0000-0000-000012000000}" name="Host Country" dataDxfId="12"/>
    <tableColumn id="16" xr3:uid="{00000000-0010-0000-0000-000010000000}" name="Award Type" dataDxfId="11"/>
    <tableColumn id="8" xr3:uid="{00000000-0010-0000-0000-000008000000}" name="Funder" dataDxfId="10"/>
    <tableColumn id="9" xr3:uid="{00000000-0010-0000-0000-000009000000}" name="Year of Award" dataDxfId="9"/>
    <tableColumn id="10" xr3:uid="{00000000-0010-0000-0000-00000A000000}" name="Start Date" dataDxfId="8"/>
    <tableColumn id="11" xr3:uid="{00000000-0010-0000-0000-00000B000000}" name="Anticipate End Date" dataDxfId="7"/>
    <tableColumn id="12" xr3:uid="{00000000-0010-0000-0000-00000C000000}" name="Actual End Date" dataDxfId="6"/>
    <tableColumn id="13" xr3:uid="{00000000-0010-0000-0000-00000D000000}" name="Year of Completion" dataDxfId="5"/>
    <tableColumn id="14" xr3:uid="{00000000-0010-0000-0000-00000E000000}" name="Title of Post Doc" dataDxfId="4"/>
    <tableColumn id="15" xr3:uid="{00000000-0010-0000-0000-00000F000000}" name="Status (Active/Completed" dataDxfId="3"/>
    <tableColumn id="22" xr3:uid="{A018772A-4B37-4F2F-B7F1-0F744BB59915}" name="Received another award (Y/N)"/>
    <tableColumn id="20" xr3:uid="{8F0DDD2D-09EB-470F-ABA2-26E83E8373CF}" name="Order of award"/>
    <tableColumn id="21" xr3:uid="{3F77EBAC-0097-4997-A01C-249A4DE8215E}" name="No of awards" dataDxfId="2">
      <calculatedColumnFormula>COUNTIF(Postdocs[Unique ID],Postdocs[[#This Row],[Unique ID]])</calculatedColumnFormula>
    </tableColumn>
    <tableColumn id="17" xr3:uid="{583967F2-2F76-41F8-AE08-CEB51AAA37A4}" name="Frequency"/>
    <tableColumn id="19" xr3:uid="{A08A2167-F15E-45A5-B2D0-CABDE4172A00}" name="Mentor at home instituion"/>
    <tableColumn id="23" xr3:uid="{853DE0E1-8C86-4197-8AE5-E97C14E37164}" name="Mentor at home instituion email"/>
    <tableColumn id="24" xr3:uid="{2262F8CD-01F2-44D3-9045-853ED0C6376E}" name="position mentor at home instituion"/>
    <tableColumn id="25" xr3:uid="{EF463C9B-E968-4706-AD5A-2DE5FC3D6565}" name="External mentor for reentry/post doc mentor"/>
    <tableColumn id="26" xr3:uid="{029DF546-B121-4F60-AD9F-CB4E3B617490}" name="External mentor email"/>
    <tableColumn id="27" xr3:uid="{51A23DBF-E49F-4B69-9EBF-1DCB1A2D022A}" name="External mentor position2"/>
    <tableColumn id="28" xr3:uid="{ED6B8D58-C880-4A46-A27D-C4340DA5E6FF}" name="No. of months in the host insitutio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75" dT="2025-06-05T07:51:16.55" personId="{F86884F7-C0B2-4E5F-9B04-16A8C42D5EF3}" id="{6BEA0544-373B-48E1-92D6-4B76C46D6388}">
    <text>all 2024 grants are DELTAS II</text>
  </threadedComment>
  <threadedComment ref="W75" dT="2025-06-05T07:57:47.24" personId="{F86884F7-C0B2-4E5F-9B04-16A8C42D5EF3}" id="{8A844373-F7D7-4101-AFBC-F21743852D78}">
    <text>make sure you get complete data before we close this batch</text>
  </threadedComment>
  <threadedComment ref="K76" dT="2025-06-05T07:51:16.55" personId="{F86884F7-C0B2-4E5F-9B04-16A8C42D5EF3}" id="{E88B21D3-C737-4E43-BABF-8E09695F1CB4}">
    <text>all 2024 grants are DELTAS II</text>
  </threadedComment>
  <threadedComment ref="K77" dT="2025-06-05T07:51:16.55" personId="{F86884F7-C0B2-4E5F-9B04-16A8C42D5EF3}" id="{FF5E0946-3BFA-4732-A91C-FF88A4260001}">
    <text>all 2024 grants are DELTAS II</text>
  </threadedComment>
  <threadedComment ref="K78" dT="2025-06-05T07:51:16.55" personId="{F86884F7-C0B2-4E5F-9B04-16A8C42D5EF3}" id="{FEFADA3C-6DC7-499C-B0B4-F83BEA212B23}">
    <text>all 2024 grants are DELTAS II</text>
  </threadedComment>
  <threadedComment ref="K79" dT="2025-06-05T07:51:16.55" personId="{F86884F7-C0B2-4E5F-9B04-16A8C42D5EF3}" id="{CDFF4815-8A83-49DF-9929-07F6C68C0CF8}">
    <text>all 2024 grants are DELTAS II</text>
  </threadedComment>
  <threadedComment ref="K80" dT="2025-06-05T07:51:16.55" personId="{F86884F7-C0B2-4E5F-9B04-16A8C42D5EF3}" id="{C986EF52-7AFD-407B-A6B7-2CE66645F86C}">
    <text>all 2024 grants are DELTAS II</text>
  </threadedComment>
  <threadedComment ref="K81" dT="2025-06-05T07:51:16.55" personId="{F86884F7-C0B2-4E5F-9B04-16A8C42D5EF3}" id="{16B20CD2-663E-496D-AB0A-74021956FF2E}">
    <text>all 2024 grants are DELTAS II</text>
  </threadedComment>
  <threadedComment ref="K82" dT="2025-06-05T07:51:16.55" personId="{F86884F7-C0B2-4E5F-9B04-16A8C42D5EF3}" id="{69F63D09-A033-4710-9082-5D853B5636F1}">
    <text>all 2024 grants are DELTAS II</text>
  </threadedComment>
  <threadedComment ref="K83" dT="2025-06-05T07:51:16.55" personId="{F86884F7-C0B2-4E5F-9B04-16A8C42D5EF3}" id="{7D115C52-F10A-41DD-B1F4-484449B2984B}">
    <text>all 2024 grants are DELTAS II</text>
  </threadedComment>
  <threadedComment ref="K84" dT="2025-06-05T07:51:16.55" personId="{F86884F7-C0B2-4E5F-9B04-16A8C42D5EF3}" id="{DBEB16CE-EBF6-4C73-B86A-A628BD2B55DD}">
    <text>all 2024 grants are DELTAS II</text>
  </threadedComment>
  <threadedComment ref="K85" dT="2025-06-05T07:51:16.55" personId="{F86884F7-C0B2-4E5F-9B04-16A8C42D5EF3}" id="{C9ACFE55-9187-4CA8-8B2E-7BB818F15052}">
    <text>all 2024 grants are DELTAS II</text>
  </threadedComment>
</ThreadedComments>
</file>

<file path=xl/threadedComments/threadedComment2.xml><?xml version="1.0" encoding="utf-8"?>
<ThreadedComments xmlns="http://schemas.microsoft.com/office/spreadsheetml/2018/threadedcomments" xmlns:x="http://schemas.openxmlformats.org/spreadsheetml/2006/main">
  <threadedComment ref="D69" dT="2024-08-12T07:12:32.15" personId="{582C5505-6C87-47CA-96A7-F13BC0BF2A26}" id="{0004710C-8726-4E53-93E1-77A0A519FF15}">
    <text>this doesn't add up. we have 64 unique grads</text>
  </threadedComment>
</ThreadedComments>
</file>

<file path=xl/threadedComments/threadedComment3.xml><?xml version="1.0" encoding="utf-8"?>
<ThreadedComments xmlns="http://schemas.microsoft.com/office/spreadsheetml/2018/threadedcomments" xmlns:x="http://schemas.openxmlformats.org/spreadsheetml/2006/main">
  <threadedComment ref="I4" dT="2023-09-07T11:38:39.56" personId="{582C5505-6C87-47CA-96A7-F13BC0BF2A26}" id="{D8E4B0C3-983E-46A2-8CFD-69BDE049F2C3}">
    <text>something is happening with the dates</text>
  </threadedComment>
  <threadedComment ref="H9" dT="2023-09-07T11:38:22.34" personId="{582C5505-6C87-47CA-96A7-F13BC0BF2A26}" id="{EE6AE49B-5279-493F-BD93-4FA71B0911E0}">
    <text>check this date</text>
  </threadedComment>
  <threadedComment ref="F18" dT="2024-08-12T07:21:18.15" personId="{582C5505-6C87-47CA-96A7-F13BC0BF2A26}" id="{AC54F235-6CD0-42F2-8A1F-7567994939B1}">
    <text>self sponsored is not a postdoc. Remove it from the database. This is a personal trip</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ivotTable" Target="../pivotTables/pivotTable3.x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
  <sheetViews>
    <sheetView zoomScale="85" zoomScaleNormal="85" workbookViewId="0">
      <selection activeCell="D9" sqref="D9"/>
    </sheetView>
  </sheetViews>
  <sheetFormatPr defaultRowHeight="14.45"/>
  <cols>
    <col min="2" max="2" width="11" customWidth="1"/>
    <col min="4" max="4" width="12.42578125" customWidth="1"/>
    <col min="16" max="16" width="42.85546875" bestFit="1" customWidth="1"/>
    <col min="17" max="20" width="13.42578125" bestFit="1" customWidth="1"/>
    <col min="21" max="21" width="10.5703125" bestFit="1" customWidth="1"/>
    <col min="22" max="22" width="29.140625" bestFit="1" customWidth="1"/>
    <col min="23" max="23" width="10.42578125" bestFit="1" customWidth="1"/>
    <col min="24" max="24" width="13" bestFit="1" customWidth="1"/>
    <col min="25" max="25" width="10.5703125" customWidth="1"/>
  </cols>
  <sheetData>
    <row r="1" spans="1:26" ht="29.85" customHeight="1">
      <c r="A1" s="22"/>
      <c r="B1" s="22"/>
      <c r="C1" s="23" t="s">
        <v>0</v>
      </c>
      <c r="D1" s="22"/>
      <c r="E1" s="22"/>
      <c r="F1" s="22"/>
      <c r="G1" s="22"/>
      <c r="H1" s="22"/>
      <c r="I1" s="22"/>
      <c r="J1" s="22"/>
      <c r="K1" s="22"/>
      <c r="L1" s="22"/>
      <c r="M1" s="22"/>
      <c r="N1" s="22"/>
      <c r="O1" s="22"/>
      <c r="R1" s="22"/>
      <c r="S1" s="22"/>
      <c r="T1" s="22"/>
      <c r="U1" s="22"/>
      <c r="V1" s="22"/>
      <c r="W1" s="22"/>
      <c r="X1" s="22"/>
      <c r="Y1" s="22"/>
      <c r="Z1" s="22"/>
    </row>
    <row r="3" spans="1:26" ht="15" thickBot="1">
      <c r="P3" s="8" t="s">
        <v>1</v>
      </c>
      <c r="Q3" s="8" t="s">
        <v>2</v>
      </c>
      <c r="R3" s="8" t="s">
        <v>3</v>
      </c>
      <c r="S3" s="21"/>
      <c r="T3" s="21"/>
      <c r="U3" s="21"/>
    </row>
    <row r="4" spans="1:26" ht="15" thickBot="1">
      <c r="Q4" s="44" t="s">
        <v>4</v>
      </c>
      <c r="R4" s="45"/>
      <c r="S4" s="21" t="s">
        <v>5</v>
      </c>
      <c r="T4" s="21"/>
      <c r="U4" s="42" t="s">
        <v>6</v>
      </c>
    </row>
    <row r="5" spans="1:26" ht="15" thickBot="1">
      <c r="P5" s="8" t="s">
        <v>7</v>
      </c>
      <c r="Q5" s="44" t="s">
        <v>8</v>
      </c>
      <c r="R5" s="45" t="s">
        <v>9</v>
      </c>
      <c r="S5" t="s">
        <v>8</v>
      </c>
      <c r="T5" t="s">
        <v>9</v>
      </c>
      <c r="U5" s="43"/>
    </row>
    <row r="6" spans="1:26">
      <c r="P6" t="s">
        <v>10</v>
      </c>
      <c r="T6">
        <v>1</v>
      </c>
      <c r="U6" s="50">
        <v>1</v>
      </c>
    </row>
    <row r="7" spans="1:26">
      <c r="P7" t="s">
        <v>11</v>
      </c>
      <c r="Q7">
        <v>1</v>
      </c>
      <c r="U7" s="51">
        <v>1</v>
      </c>
    </row>
    <row r="8" spans="1:26">
      <c r="C8" s="24" t="s">
        <v>12</v>
      </c>
      <c r="D8" s="24">
        <v>188</v>
      </c>
      <c r="P8" t="s">
        <v>13</v>
      </c>
      <c r="R8">
        <v>1</v>
      </c>
      <c r="U8" s="51">
        <v>1</v>
      </c>
    </row>
    <row r="9" spans="1:26">
      <c r="C9" s="24" t="s">
        <v>14</v>
      </c>
      <c r="D9" s="25">
        <v>45928</v>
      </c>
      <c r="P9" t="s">
        <v>15</v>
      </c>
      <c r="S9">
        <v>1</v>
      </c>
      <c r="U9" s="51">
        <v>1</v>
      </c>
    </row>
    <row r="10" spans="1:26">
      <c r="P10" t="s">
        <v>16</v>
      </c>
      <c r="Q10">
        <v>2</v>
      </c>
      <c r="S10">
        <v>1</v>
      </c>
      <c r="U10" s="51">
        <v>3</v>
      </c>
    </row>
    <row r="11" spans="1:26">
      <c r="P11" t="s">
        <v>17</v>
      </c>
      <c r="S11">
        <v>2</v>
      </c>
      <c r="U11" s="51">
        <v>2</v>
      </c>
    </row>
    <row r="12" spans="1:26">
      <c r="P12" t="s">
        <v>18</v>
      </c>
      <c r="S12">
        <v>1</v>
      </c>
      <c r="U12" s="51">
        <v>1</v>
      </c>
    </row>
    <row r="13" spans="1:26">
      <c r="P13" t="s">
        <v>19</v>
      </c>
      <c r="S13">
        <v>1</v>
      </c>
      <c r="U13" s="51">
        <v>1</v>
      </c>
    </row>
    <row r="14" spans="1:26" ht="15" thickBot="1">
      <c r="P14" t="s">
        <v>6</v>
      </c>
      <c r="Q14">
        <v>3</v>
      </c>
      <c r="R14">
        <v>1</v>
      </c>
      <c r="S14">
        <v>6</v>
      </c>
      <c r="T14">
        <v>1</v>
      </c>
      <c r="U14" s="52">
        <v>11</v>
      </c>
    </row>
    <row r="20" spans="16:19" ht="15" thickBot="1"/>
    <row r="22" spans="16:19">
      <c r="P22" s="8" t="s">
        <v>20</v>
      </c>
      <c r="Q22" t="s">
        <v>21</v>
      </c>
    </row>
    <row r="24" spans="16:19">
      <c r="P24" s="8" t="s">
        <v>1</v>
      </c>
      <c r="Q24" s="8" t="s">
        <v>2</v>
      </c>
    </row>
    <row r="25" spans="16:19">
      <c r="P25" s="8" t="s">
        <v>7</v>
      </c>
      <c r="Q25" t="s">
        <v>4</v>
      </c>
      <c r="R25" t="s">
        <v>5</v>
      </c>
      <c r="S25" t="s">
        <v>6</v>
      </c>
    </row>
    <row r="26" spans="16:19">
      <c r="P26" t="s">
        <v>22</v>
      </c>
      <c r="R26">
        <v>1</v>
      </c>
      <c r="S26">
        <v>1</v>
      </c>
    </row>
    <row r="27" spans="16:19">
      <c r="P27" t="s">
        <v>10</v>
      </c>
      <c r="Q27">
        <v>1</v>
      </c>
      <c r="R27">
        <v>2</v>
      </c>
      <c r="S27">
        <v>3</v>
      </c>
    </row>
    <row r="28" spans="16:19">
      <c r="P28" t="s">
        <v>23</v>
      </c>
      <c r="Q28">
        <v>1</v>
      </c>
      <c r="R28">
        <v>1</v>
      </c>
      <c r="S28">
        <v>2</v>
      </c>
    </row>
    <row r="29" spans="16:19">
      <c r="P29" t="s">
        <v>11</v>
      </c>
      <c r="Q29">
        <v>1</v>
      </c>
      <c r="S29">
        <v>1</v>
      </c>
    </row>
    <row r="30" spans="16:19">
      <c r="P30" t="s">
        <v>13</v>
      </c>
      <c r="Q30">
        <v>3</v>
      </c>
      <c r="R30">
        <v>7</v>
      </c>
      <c r="S30">
        <v>10</v>
      </c>
    </row>
    <row r="31" spans="16:19">
      <c r="P31" t="s">
        <v>24</v>
      </c>
      <c r="Q31">
        <v>2</v>
      </c>
      <c r="R31">
        <v>5</v>
      </c>
      <c r="S31">
        <v>7</v>
      </c>
    </row>
    <row r="32" spans="16:19">
      <c r="P32" t="s">
        <v>15</v>
      </c>
      <c r="Q32">
        <v>6</v>
      </c>
      <c r="R32">
        <v>13</v>
      </c>
      <c r="S32">
        <v>19</v>
      </c>
    </row>
    <row r="33" spans="16:19">
      <c r="P33" t="s">
        <v>25</v>
      </c>
      <c r="Q33">
        <v>1</v>
      </c>
      <c r="R33">
        <v>3</v>
      </c>
      <c r="S33">
        <v>4</v>
      </c>
    </row>
    <row r="34" spans="16:19">
      <c r="P34" t="s">
        <v>16</v>
      </c>
      <c r="Q34">
        <v>8</v>
      </c>
      <c r="R34">
        <v>9</v>
      </c>
      <c r="S34">
        <v>17</v>
      </c>
    </row>
    <row r="35" spans="16:19">
      <c r="P35" t="s">
        <v>26</v>
      </c>
      <c r="Q35">
        <v>2</v>
      </c>
      <c r="R35">
        <v>4</v>
      </c>
      <c r="S35">
        <v>6</v>
      </c>
    </row>
    <row r="36" spans="16:19">
      <c r="P36" t="s">
        <v>17</v>
      </c>
      <c r="Q36">
        <v>1</v>
      </c>
      <c r="R36">
        <v>4</v>
      </c>
      <c r="S36">
        <v>5</v>
      </c>
    </row>
    <row r="37" spans="16:19">
      <c r="P37" t="s">
        <v>18</v>
      </c>
      <c r="Q37">
        <v>1</v>
      </c>
      <c r="R37">
        <v>2</v>
      </c>
      <c r="S37">
        <v>3</v>
      </c>
    </row>
    <row r="38" spans="16:19">
      <c r="P38" t="s">
        <v>19</v>
      </c>
      <c r="R38">
        <v>5</v>
      </c>
      <c r="S38">
        <v>5</v>
      </c>
    </row>
    <row r="39" spans="16:19">
      <c r="P39" t="s">
        <v>27</v>
      </c>
      <c r="Q39">
        <v>1</v>
      </c>
      <c r="S39">
        <v>1</v>
      </c>
    </row>
    <row r="40" spans="16:19">
      <c r="P40" t="s">
        <v>6</v>
      </c>
      <c r="Q40">
        <v>28</v>
      </c>
      <c r="R40">
        <v>56</v>
      </c>
      <c r="S40">
        <v>84</v>
      </c>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5"/>
  <sheetViews>
    <sheetView workbookViewId="0">
      <pane ySplit="1" topLeftCell="K66" activePane="bottomLeft" state="frozen"/>
      <selection pane="bottomLeft" activeCell="L75" sqref="L75:L85"/>
    </sheetView>
  </sheetViews>
  <sheetFormatPr defaultRowHeight="14.45"/>
  <cols>
    <col min="1" max="1" width="8.5703125" customWidth="1"/>
    <col min="2" max="2" width="11.140625" customWidth="1"/>
    <col min="3" max="3" width="24.5703125" customWidth="1"/>
    <col min="4" max="4" width="24.85546875" customWidth="1"/>
    <col min="5" max="5" width="12.5703125" customWidth="1"/>
    <col min="6" max="6" width="16.42578125" customWidth="1"/>
    <col min="7" max="7" width="28.5703125" customWidth="1"/>
    <col min="8" max="8" width="22.5703125" customWidth="1"/>
    <col min="9" max="9" width="15.42578125" customWidth="1"/>
    <col min="10" max="10" width="12.85546875" customWidth="1"/>
    <col min="11" max="11" width="15.42578125" customWidth="1"/>
    <col min="12" max="12" width="19.5703125" style="6" customWidth="1"/>
    <col min="13" max="13" width="17.28515625" style="7" customWidth="1"/>
    <col min="14" max="14" width="20.85546875" style="7" customWidth="1"/>
    <col min="15" max="15" width="12.5703125" style="7" customWidth="1"/>
    <col min="16" max="16" width="12.7109375" customWidth="1"/>
    <col min="17" max="17" width="28.85546875" customWidth="1"/>
    <col min="18" max="18" width="13.42578125" customWidth="1"/>
    <col min="20" max="20" width="9.5703125" customWidth="1"/>
    <col min="21" max="21" width="8.85546875" customWidth="1"/>
    <col min="22" max="22" width="8.7109375" customWidth="1"/>
    <col min="23" max="23" width="14.85546875" customWidth="1"/>
    <col min="28" max="28" width="10.5703125" customWidth="1"/>
    <col min="29" max="29" width="10.140625" customWidth="1"/>
  </cols>
  <sheetData>
    <row r="1" spans="1:29" s="1" customFormat="1">
      <c r="A1" s="11" t="s">
        <v>28</v>
      </c>
      <c r="B1" s="12" t="s">
        <v>29</v>
      </c>
      <c r="C1" s="12" t="s">
        <v>30</v>
      </c>
      <c r="D1" s="12" t="s">
        <v>31</v>
      </c>
      <c r="E1" s="12" t="s">
        <v>3</v>
      </c>
      <c r="F1" s="12" t="s">
        <v>32</v>
      </c>
      <c r="G1" s="12" t="s">
        <v>7</v>
      </c>
      <c r="H1" s="12" t="s">
        <v>33</v>
      </c>
      <c r="I1" s="12" t="s">
        <v>34</v>
      </c>
      <c r="J1" s="15" t="s">
        <v>2</v>
      </c>
      <c r="K1" s="12" t="s">
        <v>35</v>
      </c>
      <c r="L1" s="13" t="s">
        <v>20</v>
      </c>
      <c r="M1" s="14" t="s">
        <v>36</v>
      </c>
      <c r="N1" s="14" t="s">
        <v>37</v>
      </c>
      <c r="O1" s="14" t="s">
        <v>38</v>
      </c>
      <c r="P1" s="12" t="s">
        <v>39</v>
      </c>
      <c r="Q1" s="12" t="s">
        <v>40</v>
      </c>
      <c r="R1" s="12" t="s">
        <v>41</v>
      </c>
      <c r="S1" s="15" t="s">
        <v>42</v>
      </c>
      <c r="T1" s="12" t="s">
        <v>43</v>
      </c>
      <c r="U1" s="12" t="s">
        <v>44</v>
      </c>
      <c r="V1" s="12" t="s">
        <v>45</v>
      </c>
      <c r="W1" s="12" t="s">
        <v>46</v>
      </c>
      <c r="X1" s="12" t="s">
        <v>47</v>
      </c>
      <c r="Y1" s="12" t="s">
        <v>48</v>
      </c>
      <c r="Z1" s="12" t="s">
        <v>49</v>
      </c>
      <c r="AA1" s="12" t="s">
        <v>50</v>
      </c>
      <c r="AB1" s="12" t="s">
        <v>51</v>
      </c>
      <c r="AC1" s="12" t="s">
        <v>52</v>
      </c>
    </row>
    <row r="2" spans="1:29">
      <c r="A2" s="9">
        <v>1</v>
      </c>
      <c r="B2" s="2" t="s">
        <v>53</v>
      </c>
      <c r="C2" s="2" t="s">
        <v>54</v>
      </c>
      <c r="D2" s="2" t="s">
        <v>55</v>
      </c>
      <c r="E2" s="2" t="s">
        <v>8</v>
      </c>
      <c r="F2" s="2" t="s">
        <v>56</v>
      </c>
      <c r="G2" s="2" t="s">
        <v>15</v>
      </c>
      <c r="H2" s="2" t="s">
        <v>19</v>
      </c>
      <c r="I2" s="2" t="s">
        <v>57</v>
      </c>
      <c r="J2" s="10" t="s">
        <v>4</v>
      </c>
      <c r="K2" s="2" t="s">
        <v>58</v>
      </c>
      <c r="L2" s="3">
        <v>2016</v>
      </c>
      <c r="M2" s="26"/>
      <c r="N2" s="26"/>
      <c r="O2" s="4"/>
      <c r="P2" s="2"/>
      <c r="Q2" s="2"/>
      <c r="R2" s="5" t="s">
        <v>59</v>
      </c>
      <c r="S2" t="s">
        <v>60</v>
      </c>
      <c r="T2">
        <v>1</v>
      </c>
      <c r="U2">
        <f>COUNTIF(Postdocs[Unique ID],Postdocs[[#This Row],[Unique ID]])</f>
        <v>2</v>
      </c>
      <c r="V2" t="s">
        <v>61</v>
      </c>
    </row>
    <row r="3" spans="1:29">
      <c r="A3" s="9">
        <v>2</v>
      </c>
      <c r="B3" s="2" t="s">
        <v>62</v>
      </c>
      <c r="C3" s="2" t="s">
        <v>63</v>
      </c>
      <c r="D3" s="2" t="s">
        <v>64</v>
      </c>
      <c r="E3" s="2" t="s">
        <v>8</v>
      </c>
      <c r="F3" s="2" t="s">
        <v>65</v>
      </c>
      <c r="G3" s="2" t="s">
        <v>26</v>
      </c>
      <c r="H3" s="2" t="s">
        <v>66</v>
      </c>
      <c r="I3" s="2" t="s">
        <v>65</v>
      </c>
      <c r="J3" s="10" t="s">
        <v>4</v>
      </c>
      <c r="K3" s="2" t="s">
        <v>58</v>
      </c>
      <c r="L3" s="3">
        <v>2016</v>
      </c>
      <c r="M3" s="26"/>
      <c r="N3" s="26"/>
      <c r="O3" s="4"/>
      <c r="P3" s="2"/>
      <c r="Q3" s="2"/>
      <c r="R3" s="5" t="s">
        <v>59</v>
      </c>
      <c r="S3" t="s">
        <v>60</v>
      </c>
      <c r="T3">
        <v>1</v>
      </c>
      <c r="U3">
        <f>COUNTIF(Postdocs[Unique ID],Postdocs[[#This Row],[Unique ID]])</f>
        <v>2</v>
      </c>
      <c r="V3" t="s">
        <v>61</v>
      </c>
    </row>
    <row r="4" spans="1:29">
      <c r="A4" s="9">
        <v>3</v>
      </c>
      <c r="B4" s="2" t="s">
        <v>67</v>
      </c>
      <c r="C4" s="2" t="s">
        <v>68</v>
      </c>
      <c r="D4" s="2" t="s">
        <v>69</v>
      </c>
      <c r="E4" s="2" t="s">
        <v>9</v>
      </c>
      <c r="F4" s="2" t="s">
        <v>56</v>
      </c>
      <c r="G4" s="2" t="s">
        <v>15</v>
      </c>
      <c r="H4" s="2" t="s">
        <v>70</v>
      </c>
      <c r="I4" s="2" t="s">
        <v>71</v>
      </c>
      <c r="J4" s="10" t="s">
        <v>4</v>
      </c>
      <c r="K4" s="2" t="s">
        <v>58</v>
      </c>
      <c r="L4" s="3">
        <v>2016</v>
      </c>
      <c r="M4" s="26"/>
      <c r="N4" s="26"/>
      <c r="O4" s="4"/>
      <c r="P4" s="2"/>
      <c r="Q4" s="2"/>
      <c r="R4" s="5" t="s">
        <v>59</v>
      </c>
      <c r="S4" t="s">
        <v>60</v>
      </c>
      <c r="T4">
        <v>1</v>
      </c>
      <c r="U4">
        <f>COUNTIF(Postdocs[Unique ID],Postdocs[[#This Row],[Unique ID]])</f>
        <v>2</v>
      </c>
      <c r="V4" t="s">
        <v>61</v>
      </c>
    </row>
    <row r="5" spans="1:29">
      <c r="A5" s="9">
        <v>4</v>
      </c>
      <c r="B5" s="2" t="s">
        <v>72</v>
      </c>
      <c r="C5" s="2" t="s">
        <v>73</v>
      </c>
      <c r="D5" s="2" t="s">
        <v>74</v>
      </c>
      <c r="E5" s="2" t="s">
        <v>9</v>
      </c>
      <c r="F5" s="2" t="s">
        <v>56</v>
      </c>
      <c r="G5" s="2" t="s">
        <v>16</v>
      </c>
      <c r="H5" s="2" t="s">
        <v>75</v>
      </c>
      <c r="I5" s="2" t="s">
        <v>57</v>
      </c>
      <c r="J5" s="10" t="s">
        <v>4</v>
      </c>
      <c r="K5" s="2" t="s">
        <v>58</v>
      </c>
      <c r="L5" s="3">
        <v>2016</v>
      </c>
      <c r="M5" s="26"/>
      <c r="N5" s="26"/>
      <c r="O5" s="4"/>
      <c r="P5" s="2"/>
      <c r="Q5" s="2"/>
      <c r="R5" s="5" t="s">
        <v>59</v>
      </c>
      <c r="S5" t="s">
        <v>60</v>
      </c>
      <c r="T5">
        <v>1</v>
      </c>
      <c r="U5">
        <f>COUNTIF(Postdocs[Unique ID],Postdocs[[#This Row],[Unique ID]])</f>
        <v>2</v>
      </c>
      <c r="V5" t="s">
        <v>61</v>
      </c>
    </row>
    <row r="6" spans="1:29">
      <c r="A6" s="9">
        <v>5</v>
      </c>
      <c r="B6" s="2" t="s">
        <v>76</v>
      </c>
      <c r="C6" s="2" t="s">
        <v>77</v>
      </c>
      <c r="D6" s="2" t="s">
        <v>78</v>
      </c>
      <c r="E6" s="2" t="s">
        <v>9</v>
      </c>
      <c r="F6" s="2" t="s">
        <v>65</v>
      </c>
      <c r="G6" s="2" t="s">
        <v>26</v>
      </c>
      <c r="H6" s="2"/>
      <c r="I6" s="2"/>
      <c r="J6" s="10" t="s">
        <v>5</v>
      </c>
      <c r="K6" s="2" t="s">
        <v>58</v>
      </c>
      <c r="L6" s="3">
        <v>2016</v>
      </c>
      <c r="M6" s="26"/>
      <c r="N6" s="26"/>
      <c r="O6" s="4"/>
      <c r="P6" s="2"/>
      <c r="Q6" s="2"/>
      <c r="R6" s="2" t="s">
        <v>59</v>
      </c>
      <c r="S6" t="s">
        <v>60</v>
      </c>
      <c r="T6">
        <v>1</v>
      </c>
      <c r="U6">
        <f>COUNTIF(Postdocs[Unique ID],Postdocs[[#This Row],[Unique ID]])</f>
        <v>2</v>
      </c>
      <c r="V6" t="s">
        <v>61</v>
      </c>
    </row>
    <row r="7" spans="1:29">
      <c r="A7" s="9">
        <v>6</v>
      </c>
      <c r="B7" s="2" t="s">
        <v>79</v>
      </c>
      <c r="C7" s="2" t="s">
        <v>80</v>
      </c>
      <c r="D7" s="2" t="s">
        <v>81</v>
      </c>
      <c r="E7" s="2" t="s">
        <v>9</v>
      </c>
      <c r="F7" s="2" t="s">
        <v>56</v>
      </c>
      <c r="G7" s="2" t="s">
        <v>16</v>
      </c>
      <c r="H7" s="2"/>
      <c r="I7" s="2"/>
      <c r="J7" s="10" t="s">
        <v>5</v>
      </c>
      <c r="K7" s="2" t="s">
        <v>58</v>
      </c>
      <c r="L7" s="3">
        <v>2016</v>
      </c>
      <c r="M7" s="26"/>
      <c r="N7" s="26"/>
      <c r="O7" s="4"/>
      <c r="P7" s="2"/>
      <c r="Q7" s="2"/>
      <c r="R7" s="2" t="s">
        <v>59</v>
      </c>
      <c r="S7" t="s">
        <v>60</v>
      </c>
      <c r="T7">
        <v>1</v>
      </c>
      <c r="U7">
        <f>COUNTIF(Postdocs[Unique ID],Postdocs[[#This Row],[Unique ID]])</f>
        <v>2</v>
      </c>
      <c r="V7" t="s">
        <v>61</v>
      </c>
    </row>
    <row r="8" spans="1:29">
      <c r="A8" s="9">
        <v>7</v>
      </c>
      <c r="B8" s="2" t="s">
        <v>82</v>
      </c>
      <c r="C8" s="2" t="s">
        <v>83</v>
      </c>
      <c r="D8" s="2" t="s">
        <v>84</v>
      </c>
      <c r="E8" s="2" t="s">
        <v>8</v>
      </c>
      <c r="F8" s="2" t="s">
        <v>85</v>
      </c>
      <c r="G8" s="2" t="s">
        <v>24</v>
      </c>
      <c r="H8" s="2"/>
      <c r="I8" s="2"/>
      <c r="J8" s="10" t="s">
        <v>5</v>
      </c>
      <c r="K8" s="2" t="s">
        <v>86</v>
      </c>
      <c r="L8" s="3">
        <v>2016</v>
      </c>
      <c r="M8" s="26"/>
      <c r="N8" s="26"/>
      <c r="O8" s="4"/>
      <c r="P8" s="2"/>
      <c r="Q8" s="2"/>
      <c r="R8" s="2" t="s">
        <v>59</v>
      </c>
      <c r="S8" t="s">
        <v>60</v>
      </c>
      <c r="T8">
        <v>1</v>
      </c>
      <c r="U8">
        <f>COUNTIF(Postdocs[Unique ID],Postdocs[[#This Row],[Unique ID]])</f>
        <v>1</v>
      </c>
      <c r="V8" t="s">
        <v>87</v>
      </c>
    </row>
    <row r="9" spans="1:29">
      <c r="A9" s="9">
        <v>8</v>
      </c>
      <c r="B9" s="2" t="s">
        <v>88</v>
      </c>
      <c r="C9" s="2" t="s">
        <v>89</v>
      </c>
      <c r="D9" s="2" t="s">
        <v>90</v>
      </c>
      <c r="E9" s="2" t="s">
        <v>8</v>
      </c>
      <c r="F9" s="2" t="s">
        <v>56</v>
      </c>
      <c r="G9" s="2" t="s">
        <v>15</v>
      </c>
      <c r="H9" s="2" t="s">
        <v>91</v>
      </c>
      <c r="I9" s="2" t="s">
        <v>92</v>
      </c>
      <c r="J9" s="10" t="s">
        <v>4</v>
      </c>
      <c r="K9" s="2" t="s">
        <v>93</v>
      </c>
      <c r="L9" s="3">
        <v>2017</v>
      </c>
      <c r="M9" s="26"/>
      <c r="N9" s="26">
        <v>43166</v>
      </c>
      <c r="O9" s="4"/>
      <c r="P9" s="2"/>
      <c r="Q9" s="2"/>
      <c r="R9" s="5" t="s">
        <v>59</v>
      </c>
      <c r="S9" t="s">
        <v>60</v>
      </c>
      <c r="T9">
        <v>1</v>
      </c>
      <c r="U9">
        <f>COUNTIF(Postdocs[Unique ID],Postdocs[[#This Row],[Unique ID]])</f>
        <v>2</v>
      </c>
      <c r="V9" t="s">
        <v>61</v>
      </c>
    </row>
    <row r="10" spans="1:29">
      <c r="A10" s="9">
        <v>9</v>
      </c>
      <c r="B10" s="2" t="s">
        <v>94</v>
      </c>
      <c r="C10" s="2" t="s">
        <v>95</v>
      </c>
      <c r="D10" s="2" t="s">
        <v>96</v>
      </c>
      <c r="E10" s="2" t="s">
        <v>9</v>
      </c>
      <c r="F10" s="2" t="s">
        <v>97</v>
      </c>
      <c r="G10" s="2" t="s">
        <v>13</v>
      </c>
      <c r="H10" s="2"/>
      <c r="I10" s="2"/>
      <c r="J10" s="10" t="s">
        <v>5</v>
      </c>
      <c r="K10" s="2" t="s">
        <v>86</v>
      </c>
      <c r="L10" s="3">
        <v>2017</v>
      </c>
      <c r="M10" s="26"/>
      <c r="N10" s="26"/>
      <c r="O10" s="4"/>
      <c r="P10" s="2"/>
      <c r="Q10" s="2"/>
      <c r="R10" s="2" t="s">
        <v>59</v>
      </c>
      <c r="S10" t="s">
        <v>60</v>
      </c>
      <c r="T10">
        <v>1</v>
      </c>
      <c r="U10">
        <f>COUNTIF(Postdocs[Unique ID],Postdocs[[#This Row],[Unique ID]])</f>
        <v>2</v>
      </c>
      <c r="V10" t="s">
        <v>61</v>
      </c>
    </row>
    <row r="11" spans="1:29">
      <c r="A11" s="9">
        <v>10</v>
      </c>
      <c r="B11" s="2" t="s">
        <v>76</v>
      </c>
      <c r="C11" s="2" t="s">
        <v>77</v>
      </c>
      <c r="D11" s="2" t="s">
        <v>78</v>
      </c>
      <c r="E11" s="2" t="s">
        <v>9</v>
      </c>
      <c r="F11" s="2" t="s">
        <v>65</v>
      </c>
      <c r="G11" s="2" t="s">
        <v>26</v>
      </c>
      <c r="H11" s="2" t="s">
        <v>98</v>
      </c>
      <c r="I11" s="2" t="s">
        <v>65</v>
      </c>
      <c r="J11" s="10" t="s">
        <v>4</v>
      </c>
      <c r="K11" s="2" t="s">
        <v>99</v>
      </c>
      <c r="L11" s="3">
        <v>2017</v>
      </c>
      <c r="M11" s="26"/>
      <c r="N11" s="26"/>
      <c r="O11" s="4"/>
      <c r="P11" s="2"/>
      <c r="Q11" s="2"/>
      <c r="R11" s="2" t="s">
        <v>59</v>
      </c>
      <c r="S11" t="s">
        <v>100</v>
      </c>
      <c r="T11">
        <v>2</v>
      </c>
      <c r="U11">
        <f>COUNTIF(Postdocs[Unique ID],Postdocs[[#This Row],[Unique ID]])</f>
        <v>2</v>
      </c>
      <c r="V11" t="s">
        <v>61</v>
      </c>
    </row>
    <row r="12" spans="1:29">
      <c r="A12" s="9">
        <v>11</v>
      </c>
      <c r="B12" s="2" t="s">
        <v>101</v>
      </c>
      <c r="C12" s="2" t="s">
        <v>102</v>
      </c>
      <c r="D12" s="16" t="s">
        <v>103</v>
      </c>
      <c r="E12" s="2" t="s">
        <v>9</v>
      </c>
      <c r="F12" s="2" t="s">
        <v>97</v>
      </c>
      <c r="G12" s="2" t="s">
        <v>13</v>
      </c>
      <c r="H12" s="2"/>
      <c r="I12" s="2"/>
      <c r="J12" s="10" t="s">
        <v>5</v>
      </c>
      <c r="K12" s="2" t="s">
        <v>104</v>
      </c>
      <c r="L12" s="3">
        <v>2017</v>
      </c>
      <c r="M12" s="26"/>
      <c r="N12" s="26"/>
      <c r="O12" s="4"/>
      <c r="P12" s="2"/>
      <c r="Q12" s="2"/>
      <c r="R12" s="2" t="s">
        <v>59</v>
      </c>
      <c r="S12" t="s">
        <v>60</v>
      </c>
      <c r="T12">
        <v>1</v>
      </c>
      <c r="U12">
        <f>COUNTIF(Postdocs[Unique ID],Postdocs[[#This Row],[Unique ID]])</f>
        <v>2</v>
      </c>
      <c r="V12" t="s">
        <v>61</v>
      </c>
    </row>
    <row r="13" spans="1:29">
      <c r="A13" s="9">
        <v>12</v>
      </c>
      <c r="B13" s="2" t="s">
        <v>67</v>
      </c>
      <c r="C13" s="2" t="s">
        <v>68</v>
      </c>
      <c r="D13" s="2" t="s">
        <v>69</v>
      </c>
      <c r="E13" s="2" t="s">
        <v>9</v>
      </c>
      <c r="F13" s="2" t="s">
        <v>56</v>
      </c>
      <c r="G13" s="2" t="s">
        <v>15</v>
      </c>
      <c r="H13" s="2"/>
      <c r="I13" s="2"/>
      <c r="J13" s="10" t="s">
        <v>5</v>
      </c>
      <c r="K13" s="2" t="s">
        <v>104</v>
      </c>
      <c r="L13" s="3">
        <v>2017</v>
      </c>
      <c r="M13" s="26"/>
      <c r="N13" s="26"/>
      <c r="O13" s="4"/>
      <c r="P13" s="2"/>
      <c r="Q13" s="2"/>
      <c r="R13" s="2" t="s">
        <v>59</v>
      </c>
      <c r="S13" t="s">
        <v>100</v>
      </c>
      <c r="T13">
        <v>2</v>
      </c>
      <c r="U13">
        <f>COUNTIF(Postdocs[Unique ID],Postdocs[[#This Row],[Unique ID]])</f>
        <v>2</v>
      </c>
      <c r="V13" t="s">
        <v>61</v>
      </c>
    </row>
    <row r="14" spans="1:29">
      <c r="A14" s="9">
        <v>13</v>
      </c>
      <c r="B14" s="2" t="s">
        <v>105</v>
      </c>
      <c r="C14" s="2" t="s">
        <v>106</v>
      </c>
      <c r="D14" s="2" t="s">
        <v>107</v>
      </c>
      <c r="E14" s="2" t="s">
        <v>9</v>
      </c>
      <c r="F14" s="2" t="s">
        <v>56</v>
      </c>
      <c r="G14" s="2" t="s">
        <v>15</v>
      </c>
      <c r="H14" s="2"/>
      <c r="I14" s="2"/>
      <c r="J14" s="10" t="s">
        <v>5</v>
      </c>
      <c r="K14" s="2" t="s">
        <v>86</v>
      </c>
      <c r="L14" s="3">
        <v>2017</v>
      </c>
      <c r="M14" s="26"/>
      <c r="N14" s="26"/>
      <c r="O14" s="4"/>
      <c r="P14" s="2"/>
      <c r="Q14" s="2"/>
      <c r="R14" s="2" t="s">
        <v>59</v>
      </c>
      <c r="S14" t="s">
        <v>60</v>
      </c>
      <c r="T14">
        <v>1</v>
      </c>
      <c r="U14">
        <f>COUNTIF(Postdocs[Unique ID],Postdocs[[#This Row],[Unique ID]])</f>
        <v>1</v>
      </c>
      <c r="V14" t="s">
        <v>87</v>
      </c>
    </row>
    <row r="15" spans="1:29">
      <c r="A15" s="9">
        <v>14</v>
      </c>
      <c r="B15" s="2" t="s">
        <v>108</v>
      </c>
      <c r="C15" s="2" t="s">
        <v>109</v>
      </c>
      <c r="D15" s="2" t="s">
        <v>110</v>
      </c>
      <c r="E15" s="2" t="s">
        <v>9</v>
      </c>
      <c r="F15" s="2" t="s">
        <v>56</v>
      </c>
      <c r="G15" s="2" t="s">
        <v>15</v>
      </c>
      <c r="H15" s="2"/>
      <c r="I15" s="2"/>
      <c r="J15" s="10" t="s">
        <v>5</v>
      </c>
      <c r="K15" s="2" t="s">
        <v>111</v>
      </c>
      <c r="L15" s="3">
        <v>2017</v>
      </c>
      <c r="M15" s="26"/>
      <c r="N15" s="26"/>
      <c r="O15" s="26">
        <v>44188</v>
      </c>
      <c r="P15" s="2">
        <v>2020</v>
      </c>
      <c r="Q15" s="2"/>
      <c r="R15" s="2" t="s">
        <v>59</v>
      </c>
      <c r="S15" t="s">
        <v>60</v>
      </c>
      <c r="T15">
        <v>1</v>
      </c>
      <c r="U15">
        <f>COUNTIF(Postdocs[Unique ID],Postdocs[[#This Row],[Unique ID]])</f>
        <v>1</v>
      </c>
      <c r="V15" t="s">
        <v>87</v>
      </c>
    </row>
    <row r="16" spans="1:29">
      <c r="A16" s="9">
        <v>15</v>
      </c>
      <c r="B16" s="2" t="s">
        <v>112</v>
      </c>
      <c r="C16" s="2" t="s">
        <v>113</v>
      </c>
      <c r="D16" s="2" t="s">
        <v>114</v>
      </c>
      <c r="E16" s="2" t="s">
        <v>8</v>
      </c>
      <c r="F16" s="2" t="s">
        <v>85</v>
      </c>
      <c r="G16" s="2" t="s">
        <v>24</v>
      </c>
      <c r="H16" s="2"/>
      <c r="I16" s="2"/>
      <c r="J16" s="10" t="s">
        <v>5</v>
      </c>
      <c r="K16" s="2" t="s">
        <v>86</v>
      </c>
      <c r="L16" s="3">
        <v>2017</v>
      </c>
      <c r="M16" s="26"/>
      <c r="N16" s="26"/>
      <c r="O16" s="26">
        <v>43936</v>
      </c>
      <c r="P16" s="2">
        <v>2020</v>
      </c>
      <c r="Q16" s="2"/>
      <c r="R16" s="2" t="s">
        <v>59</v>
      </c>
      <c r="S16" t="s">
        <v>60</v>
      </c>
      <c r="T16">
        <v>1</v>
      </c>
      <c r="U16">
        <f>COUNTIF(Postdocs[Unique ID],Postdocs[[#This Row],[Unique ID]])</f>
        <v>1</v>
      </c>
      <c r="V16" t="s">
        <v>87</v>
      </c>
    </row>
    <row r="17" spans="1:22">
      <c r="A17" s="9">
        <v>16</v>
      </c>
      <c r="B17" s="2" t="s">
        <v>115</v>
      </c>
      <c r="C17" s="2" t="s">
        <v>116</v>
      </c>
      <c r="D17" s="2" t="s">
        <v>117</v>
      </c>
      <c r="E17" s="2" t="s">
        <v>9</v>
      </c>
      <c r="F17" s="2" t="s">
        <v>56</v>
      </c>
      <c r="G17" s="2" t="s">
        <v>15</v>
      </c>
      <c r="H17" s="2"/>
      <c r="I17" s="2"/>
      <c r="J17" s="10" t="s">
        <v>4</v>
      </c>
      <c r="K17" s="2" t="s">
        <v>104</v>
      </c>
      <c r="L17" s="3">
        <v>2017</v>
      </c>
      <c r="M17" s="26"/>
      <c r="N17" s="26"/>
      <c r="O17" s="4"/>
      <c r="P17" s="2"/>
      <c r="Q17" s="2"/>
      <c r="R17" s="2" t="s">
        <v>59</v>
      </c>
      <c r="S17" t="s">
        <v>60</v>
      </c>
      <c r="T17">
        <v>1</v>
      </c>
      <c r="U17">
        <f>COUNTIF(Postdocs[Unique ID],Postdocs[[#This Row],[Unique ID]])</f>
        <v>2</v>
      </c>
      <c r="V17" t="s">
        <v>87</v>
      </c>
    </row>
    <row r="18" spans="1:22">
      <c r="A18" s="9">
        <v>17</v>
      </c>
      <c r="B18" s="2" t="s">
        <v>118</v>
      </c>
      <c r="C18" s="2" t="s">
        <v>119</v>
      </c>
      <c r="D18" s="2" t="s">
        <v>120</v>
      </c>
      <c r="E18" s="2" t="s">
        <v>9</v>
      </c>
      <c r="F18" s="2" t="s">
        <v>56</v>
      </c>
      <c r="G18" s="2" t="s">
        <v>15</v>
      </c>
      <c r="H18" s="2" t="s">
        <v>22</v>
      </c>
      <c r="I18" s="2" t="s">
        <v>85</v>
      </c>
      <c r="J18" s="10" t="s">
        <v>4</v>
      </c>
      <c r="K18" s="2" t="s">
        <v>121</v>
      </c>
      <c r="L18" s="3">
        <v>2018</v>
      </c>
      <c r="M18" s="26"/>
      <c r="N18" s="26"/>
      <c r="O18" s="4"/>
      <c r="P18" s="2"/>
      <c r="Q18" s="2"/>
      <c r="R18" s="2" t="s">
        <v>59</v>
      </c>
      <c r="S18" t="s">
        <v>60</v>
      </c>
      <c r="T18">
        <v>1</v>
      </c>
      <c r="U18">
        <f>COUNTIF(Postdocs[Unique ID],Postdocs[[#This Row],[Unique ID]])</f>
        <v>2</v>
      </c>
      <c r="V18" t="s">
        <v>61</v>
      </c>
    </row>
    <row r="19" spans="1:22">
      <c r="A19" s="9">
        <v>18</v>
      </c>
      <c r="B19" s="2" t="s">
        <v>122</v>
      </c>
      <c r="C19" s="2" t="s">
        <v>123</v>
      </c>
      <c r="D19" s="2" t="s">
        <v>124</v>
      </c>
      <c r="E19" s="2" t="s">
        <v>8</v>
      </c>
      <c r="F19" s="2" t="s">
        <v>85</v>
      </c>
      <c r="G19" s="2" t="s">
        <v>17</v>
      </c>
      <c r="H19" s="2" t="s">
        <v>22</v>
      </c>
      <c r="I19" s="2" t="s">
        <v>85</v>
      </c>
      <c r="J19" s="10" t="s">
        <v>4</v>
      </c>
      <c r="K19" s="2" t="s">
        <v>86</v>
      </c>
      <c r="L19" s="3">
        <v>2018</v>
      </c>
      <c r="M19" s="26"/>
      <c r="N19" s="26"/>
      <c r="O19" s="4"/>
      <c r="P19" s="2"/>
      <c r="Q19" s="2"/>
      <c r="R19" s="2" t="s">
        <v>59</v>
      </c>
      <c r="S19" t="s">
        <v>60</v>
      </c>
      <c r="T19">
        <v>1</v>
      </c>
      <c r="U19">
        <f>COUNTIF(Postdocs[Unique ID],Postdocs[[#This Row],[Unique ID]])</f>
        <v>1</v>
      </c>
      <c r="V19" t="s">
        <v>87</v>
      </c>
    </row>
    <row r="20" spans="1:22">
      <c r="A20" s="9">
        <v>19</v>
      </c>
      <c r="B20" s="2" t="s">
        <v>125</v>
      </c>
      <c r="C20" s="2" t="s">
        <v>126</v>
      </c>
      <c r="D20" s="2" t="s">
        <v>127</v>
      </c>
      <c r="E20" s="2" t="s">
        <v>9</v>
      </c>
      <c r="F20" s="2" t="s">
        <v>128</v>
      </c>
      <c r="G20" s="2" t="s">
        <v>18</v>
      </c>
      <c r="H20" s="2" t="s">
        <v>22</v>
      </c>
      <c r="I20" s="2" t="s">
        <v>85</v>
      </c>
      <c r="J20" s="10" t="s">
        <v>4</v>
      </c>
      <c r="K20" s="2" t="s">
        <v>86</v>
      </c>
      <c r="L20" s="3">
        <v>2018</v>
      </c>
      <c r="M20" s="26"/>
      <c r="N20" s="26"/>
      <c r="O20" s="4"/>
      <c r="P20" s="2"/>
      <c r="Q20" s="2"/>
      <c r="R20" s="2" t="s">
        <v>59</v>
      </c>
      <c r="S20" t="s">
        <v>60</v>
      </c>
      <c r="T20">
        <v>1</v>
      </c>
      <c r="U20">
        <f>COUNTIF(Postdocs[Unique ID],Postdocs[[#This Row],[Unique ID]])</f>
        <v>1</v>
      </c>
      <c r="V20" t="s">
        <v>87</v>
      </c>
    </row>
    <row r="21" spans="1:22">
      <c r="A21" s="9">
        <v>20</v>
      </c>
      <c r="B21" s="2" t="s">
        <v>79</v>
      </c>
      <c r="C21" s="2" t="s">
        <v>80</v>
      </c>
      <c r="D21" s="2" t="s">
        <v>81</v>
      </c>
      <c r="E21" s="2" t="s">
        <v>9</v>
      </c>
      <c r="F21" s="2" t="s">
        <v>56</v>
      </c>
      <c r="G21" s="2" t="s">
        <v>16</v>
      </c>
      <c r="H21" s="2" t="s">
        <v>129</v>
      </c>
      <c r="I21" s="2" t="s">
        <v>71</v>
      </c>
      <c r="J21" s="10" t="s">
        <v>4</v>
      </c>
      <c r="K21" s="2" t="s">
        <v>86</v>
      </c>
      <c r="L21" s="3">
        <v>2018</v>
      </c>
      <c r="M21" s="26"/>
      <c r="N21" s="26"/>
      <c r="O21" s="4"/>
      <c r="P21" s="2"/>
      <c r="Q21" s="2"/>
      <c r="R21" s="2" t="s">
        <v>59</v>
      </c>
      <c r="S21" t="s">
        <v>100</v>
      </c>
      <c r="T21">
        <v>2</v>
      </c>
      <c r="U21">
        <f>COUNTIF(Postdocs[Unique ID],Postdocs[[#This Row],[Unique ID]])</f>
        <v>2</v>
      </c>
      <c r="V21" t="s">
        <v>61</v>
      </c>
    </row>
    <row r="22" spans="1:22">
      <c r="A22" s="9">
        <v>21</v>
      </c>
      <c r="B22" s="2" t="s">
        <v>94</v>
      </c>
      <c r="C22" s="2" t="s">
        <v>95</v>
      </c>
      <c r="D22" s="2" t="s">
        <v>96</v>
      </c>
      <c r="E22" s="2" t="s">
        <v>9</v>
      </c>
      <c r="F22" s="2" t="s">
        <v>97</v>
      </c>
      <c r="G22" s="2" t="s">
        <v>13</v>
      </c>
      <c r="H22" s="2" t="s">
        <v>130</v>
      </c>
      <c r="I22" s="2" t="s">
        <v>131</v>
      </c>
      <c r="J22" s="10" t="s">
        <v>4</v>
      </c>
      <c r="K22" s="2" t="s">
        <v>86</v>
      </c>
      <c r="L22" s="3">
        <v>2018</v>
      </c>
      <c r="M22" s="26"/>
      <c r="N22" s="26"/>
      <c r="O22" s="4"/>
      <c r="P22" s="2"/>
      <c r="Q22" s="2"/>
      <c r="R22" s="2" t="s">
        <v>59</v>
      </c>
      <c r="S22" t="s">
        <v>100</v>
      </c>
      <c r="T22">
        <v>2</v>
      </c>
      <c r="U22">
        <f>COUNTIF(Postdocs[Unique ID],Postdocs[[#This Row],[Unique ID]])</f>
        <v>2</v>
      </c>
      <c r="V22" t="s">
        <v>61</v>
      </c>
    </row>
    <row r="23" spans="1:22">
      <c r="A23" s="9">
        <v>22</v>
      </c>
      <c r="B23" s="2" t="s">
        <v>132</v>
      </c>
      <c r="C23" s="2" t="s">
        <v>133</v>
      </c>
      <c r="D23" s="2" t="s">
        <v>134</v>
      </c>
      <c r="E23" s="2" t="s">
        <v>8</v>
      </c>
      <c r="F23" s="2" t="s">
        <v>135</v>
      </c>
      <c r="G23" s="2" t="s">
        <v>25</v>
      </c>
      <c r="H23" s="2"/>
      <c r="I23" s="2"/>
      <c r="J23" s="10" t="s">
        <v>5</v>
      </c>
      <c r="K23" s="2" t="s">
        <v>86</v>
      </c>
      <c r="L23" s="3">
        <v>2018</v>
      </c>
      <c r="M23" s="26"/>
      <c r="N23" s="26">
        <v>43676</v>
      </c>
      <c r="O23" s="26">
        <v>43951</v>
      </c>
      <c r="P23" s="2">
        <v>2020</v>
      </c>
      <c r="Q23" s="2"/>
      <c r="R23" s="2" t="s">
        <v>59</v>
      </c>
      <c r="S23" t="s">
        <v>60</v>
      </c>
      <c r="T23">
        <v>1</v>
      </c>
      <c r="U23">
        <f>COUNTIF(Postdocs[Unique ID],Postdocs[[#This Row],[Unique ID]])</f>
        <v>2</v>
      </c>
      <c r="V23" t="s">
        <v>61</v>
      </c>
    </row>
    <row r="24" spans="1:22">
      <c r="A24" s="9">
        <v>23</v>
      </c>
      <c r="B24" s="2" t="s">
        <v>53</v>
      </c>
      <c r="C24" s="2" t="s">
        <v>54</v>
      </c>
      <c r="D24" s="2" t="s">
        <v>55</v>
      </c>
      <c r="E24" s="2" t="s">
        <v>8</v>
      </c>
      <c r="F24" s="2" t="s">
        <v>56</v>
      </c>
      <c r="G24" s="2" t="s">
        <v>15</v>
      </c>
      <c r="H24" s="2"/>
      <c r="I24" s="2"/>
      <c r="J24" s="10" t="s">
        <v>5</v>
      </c>
      <c r="K24" s="2" t="s">
        <v>86</v>
      </c>
      <c r="L24" s="3">
        <v>2018</v>
      </c>
      <c r="M24" s="26"/>
      <c r="N24" s="26">
        <v>43616</v>
      </c>
      <c r="O24" s="26">
        <v>44132</v>
      </c>
      <c r="P24" s="2">
        <v>2020</v>
      </c>
      <c r="Q24" s="2"/>
      <c r="R24" s="2" t="s">
        <v>59</v>
      </c>
      <c r="S24" t="s">
        <v>100</v>
      </c>
      <c r="T24">
        <v>2</v>
      </c>
      <c r="U24">
        <f>COUNTIF(Postdocs[Unique ID],Postdocs[[#This Row],[Unique ID]])</f>
        <v>2</v>
      </c>
      <c r="V24" t="s">
        <v>61</v>
      </c>
    </row>
    <row r="25" spans="1:22">
      <c r="A25" s="9">
        <v>24</v>
      </c>
      <c r="B25" s="2" t="s">
        <v>136</v>
      </c>
      <c r="C25" s="2" t="s">
        <v>137</v>
      </c>
      <c r="D25" s="2" t="s">
        <v>138</v>
      </c>
      <c r="E25" s="2" t="s">
        <v>9</v>
      </c>
      <c r="F25" s="2" t="s">
        <v>56</v>
      </c>
      <c r="G25" s="2" t="s">
        <v>16</v>
      </c>
      <c r="H25" s="2"/>
      <c r="I25" s="2"/>
      <c r="J25" s="10" t="s">
        <v>5</v>
      </c>
      <c r="K25" s="2" t="s">
        <v>86</v>
      </c>
      <c r="L25" s="3">
        <v>2018</v>
      </c>
      <c r="M25" s="26"/>
      <c r="N25" s="26">
        <v>43404</v>
      </c>
      <c r="O25" s="26">
        <v>43987</v>
      </c>
      <c r="P25" s="2">
        <v>2020</v>
      </c>
      <c r="Q25" s="2"/>
      <c r="R25" s="2" t="s">
        <v>59</v>
      </c>
      <c r="S25" t="s">
        <v>60</v>
      </c>
      <c r="T25">
        <v>1</v>
      </c>
      <c r="U25">
        <f>COUNTIF(Postdocs[Unique ID],Postdocs[[#This Row],[Unique ID]])</f>
        <v>2</v>
      </c>
      <c r="V25" t="s">
        <v>61</v>
      </c>
    </row>
    <row r="26" spans="1:22">
      <c r="A26" s="9">
        <v>25</v>
      </c>
      <c r="B26" s="2" t="s">
        <v>139</v>
      </c>
      <c r="C26" s="2" t="s">
        <v>140</v>
      </c>
      <c r="D26" s="2" t="s">
        <v>141</v>
      </c>
      <c r="E26" s="2" t="s">
        <v>8</v>
      </c>
      <c r="F26" s="2" t="s">
        <v>57</v>
      </c>
      <c r="G26" s="2" t="s">
        <v>19</v>
      </c>
      <c r="H26" s="2"/>
      <c r="I26" s="2"/>
      <c r="J26" s="10" t="s">
        <v>5</v>
      </c>
      <c r="K26" s="2" t="s">
        <v>86</v>
      </c>
      <c r="L26" s="3">
        <v>2018</v>
      </c>
      <c r="M26" s="26"/>
      <c r="N26" s="26">
        <v>43616</v>
      </c>
      <c r="O26" s="26">
        <v>43921</v>
      </c>
      <c r="P26" s="2">
        <v>2020</v>
      </c>
      <c r="Q26" s="2"/>
      <c r="R26" s="2" t="s">
        <v>59</v>
      </c>
      <c r="S26" t="s">
        <v>60</v>
      </c>
      <c r="T26">
        <v>1</v>
      </c>
      <c r="U26">
        <f>COUNTIF(Postdocs[Unique ID],Postdocs[[#This Row],[Unique ID]])</f>
        <v>1</v>
      </c>
      <c r="V26" t="s">
        <v>87</v>
      </c>
    </row>
    <row r="27" spans="1:22">
      <c r="A27" s="9">
        <v>26</v>
      </c>
      <c r="B27" s="2" t="s">
        <v>62</v>
      </c>
      <c r="C27" s="2" t="s">
        <v>63</v>
      </c>
      <c r="D27" s="2" t="s">
        <v>64</v>
      </c>
      <c r="E27" s="2" t="s">
        <v>8</v>
      </c>
      <c r="F27" s="2" t="s">
        <v>65</v>
      </c>
      <c r="G27" s="2" t="s">
        <v>26</v>
      </c>
      <c r="H27" s="2"/>
      <c r="I27" s="2"/>
      <c r="J27" s="10" t="s">
        <v>5</v>
      </c>
      <c r="K27" s="2" t="s">
        <v>86</v>
      </c>
      <c r="L27" s="3">
        <v>2018</v>
      </c>
      <c r="M27" s="26"/>
      <c r="N27" s="26">
        <v>43616</v>
      </c>
      <c r="O27" s="26">
        <v>44168</v>
      </c>
      <c r="P27" s="2">
        <v>2020</v>
      </c>
      <c r="Q27" s="2"/>
      <c r="R27" s="2" t="s">
        <v>59</v>
      </c>
      <c r="S27" t="s">
        <v>100</v>
      </c>
      <c r="T27">
        <v>2</v>
      </c>
      <c r="U27">
        <f>COUNTIF(Postdocs[Unique ID],Postdocs[[#This Row],[Unique ID]])</f>
        <v>2</v>
      </c>
      <c r="V27" t="s">
        <v>61</v>
      </c>
    </row>
    <row r="28" spans="1:22">
      <c r="A28" s="9">
        <v>27</v>
      </c>
      <c r="B28" s="2" t="s">
        <v>142</v>
      </c>
      <c r="C28" s="2" t="s">
        <v>143</v>
      </c>
      <c r="D28" s="2" t="s">
        <v>144</v>
      </c>
      <c r="E28" s="2" t="s">
        <v>8</v>
      </c>
      <c r="F28" s="2" t="s">
        <v>85</v>
      </c>
      <c r="G28" s="2" t="s">
        <v>17</v>
      </c>
      <c r="H28" s="2"/>
      <c r="I28" s="2"/>
      <c r="J28" s="10" t="s">
        <v>5</v>
      </c>
      <c r="K28" s="2" t="s">
        <v>86</v>
      </c>
      <c r="L28" s="3">
        <v>2018</v>
      </c>
      <c r="M28" s="26"/>
      <c r="N28" s="26">
        <v>43676</v>
      </c>
      <c r="O28" s="26">
        <v>43921</v>
      </c>
      <c r="P28" s="2">
        <v>2020</v>
      </c>
      <c r="Q28" s="2"/>
      <c r="R28" s="2" t="s">
        <v>59</v>
      </c>
      <c r="S28" t="s">
        <v>60</v>
      </c>
      <c r="T28">
        <v>1</v>
      </c>
      <c r="U28">
        <f>COUNTIF(Postdocs[Unique ID],Postdocs[[#This Row],[Unique ID]])</f>
        <v>1</v>
      </c>
      <c r="V28" t="s">
        <v>87</v>
      </c>
    </row>
    <row r="29" spans="1:22">
      <c r="A29" s="9">
        <v>28</v>
      </c>
      <c r="B29" s="2" t="s">
        <v>145</v>
      </c>
      <c r="C29" s="2" t="s">
        <v>146</v>
      </c>
      <c r="D29" s="2" t="s">
        <v>147</v>
      </c>
      <c r="E29" s="2" t="s">
        <v>8</v>
      </c>
      <c r="F29" s="2" t="s">
        <v>56</v>
      </c>
      <c r="G29" s="2" t="s">
        <v>16</v>
      </c>
      <c r="H29" s="2"/>
      <c r="I29" s="2"/>
      <c r="J29" s="10" t="s">
        <v>5</v>
      </c>
      <c r="K29" s="2" t="s">
        <v>86</v>
      </c>
      <c r="L29" s="3">
        <v>2018</v>
      </c>
      <c r="M29" s="26"/>
      <c r="N29" s="26">
        <v>43769</v>
      </c>
      <c r="O29" s="26">
        <v>43951</v>
      </c>
      <c r="P29" s="2">
        <v>2020</v>
      </c>
      <c r="Q29" s="2"/>
      <c r="R29" s="2" t="s">
        <v>59</v>
      </c>
      <c r="S29" t="s">
        <v>60</v>
      </c>
      <c r="T29">
        <v>1</v>
      </c>
      <c r="U29">
        <f>COUNTIF(Postdocs[Unique ID],Postdocs[[#This Row],[Unique ID]])</f>
        <v>2</v>
      </c>
      <c r="V29" t="s">
        <v>61</v>
      </c>
    </row>
    <row r="30" spans="1:22">
      <c r="A30" s="9">
        <v>29</v>
      </c>
      <c r="B30" s="2" t="s">
        <v>88</v>
      </c>
      <c r="C30" s="2" t="s">
        <v>89</v>
      </c>
      <c r="D30" s="2" t="s">
        <v>90</v>
      </c>
      <c r="E30" s="2" t="s">
        <v>8</v>
      </c>
      <c r="F30" s="2" t="s">
        <v>56</v>
      </c>
      <c r="G30" s="2" t="s">
        <v>15</v>
      </c>
      <c r="H30" s="2"/>
      <c r="I30" s="2"/>
      <c r="J30" s="10" t="s">
        <v>5</v>
      </c>
      <c r="K30" s="2" t="s">
        <v>86</v>
      </c>
      <c r="L30" s="3">
        <v>2018</v>
      </c>
      <c r="M30" s="26"/>
      <c r="N30" s="26">
        <v>43769</v>
      </c>
      <c r="O30" s="26">
        <v>43921</v>
      </c>
      <c r="P30" s="2">
        <v>2020</v>
      </c>
      <c r="Q30" s="2"/>
      <c r="R30" s="2" t="s">
        <v>59</v>
      </c>
      <c r="S30" t="s">
        <v>100</v>
      </c>
      <c r="T30">
        <v>2</v>
      </c>
      <c r="U30">
        <f>COUNTIF(Postdocs[Unique ID],Postdocs[[#This Row],[Unique ID]])</f>
        <v>2</v>
      </c>
      <c r="V30" t="s">
        <v>61</v>
      </c>
    </row>
    <row r="31" spans="1:22">
      <c r="A31" s="9">
        <v>30</v>
      </c>
      <c r="B31" s="2" t="s">
        <v>148</v>
      </c>
      <c r="C31" s="16" t="s">
        <v>149</v>
      </c>
      <c r="D31" s="16" t="s">
        <v>150</v>
      </c>
      <c r="E31" s="2" t="s">
        <v>8</v>
      </c>
      <c r="F31" s="2" t="s">
        <v>56</v>
      </c>
      <c r="G31" s="2" t="s">
        <v>15</v>
      </c>
      <c r="H31" s="2"/>
      <c r="I31" s="2"/>
      <c r="J31" s="10" t="s">
        <v>5</v>
      </c>
      <c r="K31" s="2" t="s">
        <v>86</v>
      </c>
      <c r="L31" s="3">
        <v>2018</v>
      </c>
      <c r="M31" s="26"/>
      <c r="N31" s="26">
        <v>43769</v>
      </c>
      <c r="O31" s="26">
        <v>43973</v>
      </c>
      <c r="P31" s="2">
        <v>2020</v>
      </c>
      <c r="Q31" s="2"/>
      <c r="R31" s="2" t="s">
        <v>59</v>
      </c>
      <c r="S31" t="s">
        <v>60</v>
      </c>
      <c r="T31">
        <v>1</v>
      </c>
      <c r="U31">
        <f>COUNTIF(Postdocs[Unique ID],Postdocs[[#This Row],[Unique ID]])</f>
        <v>1</v>
      </c>
      <c r="V31" t="s">
        <v>87</v>
      </c>
    </row>
    <row r="32" spans="1:22">
      <c r="A32" s="9">
        <v>31</v>
      </c>
      <c r="B32" s="2" t="s">
        <v>151</v>
      </c>
      <c r="C32" s="2" t="s">
        <v>152</v>
      </c>
      <c r="D32" s="2" t="s">
        <v>153</v>
      </c>
      <c r="E32" s="2" t="s">
        <v>8</v>
      </c>
      <c r="F32" s="2" t="s">
        <v>97</v>
      </c>
      <c r="G32" s="2" t="s">
        <v>13</v>
      </c>
      <c r="H32" s="2"/>
      <c r="I32" s="2"/>
      <c r="J32" s="10" t="s">
        <v>5</v>
      </c>
      <c r="K32" s="2" t="s">
        <v>86</v>
      </c>
      <c r="L32" s="3">
        <v>2018</v>
      </c>
      <c r="M32" s="26"/>
      <c r="N32" s="26">
        <v>43769</v>
      </c>
      <c r="O32" s="4">
        <v>44206</v>
      </c>
      <c r="P32" s="2"/>
      <c r="Q32" s="2"/>
      <c r="R32" s="2" t="s">
        <v>59</v>
      </c>
      <c r="S32" t="s">
        <v>60</v>
      </c>
      <c r="T32">
        <v>1</v>
      </c>
      <c r="U32">
        <f>COUNTIF(Postdocs[Unique ID],Postdocs[[#This Row],[Unique ID]])</f>
        <v>1</v>
      </c>
      <c r="V32" t="s">
        <v>87</v>
      </c>
    </row>
    <row r="33" spans="1:22">
      <c r="A33" s="9">
        <v>32</v>
      </c>
      <c r="B33" s="2" t="s">
        <v>154</v>
      </c>
      <c r="C33" s="2" t="s">
        <v>155</v>
      </c>
      <c r="D33" s="2" t="s">
        <v>156</v>
      </c>
      <c r="E33" s="2" t="s">
        <v>8</v>
      </c>
      <c r="F33" s="2" t="s">
        <v>85</v>
      </c>
      <c r="G33" s="2" t="s">
        <v>23</v>
      </c>
      <c r="H33" s="2" t="s">
        <v>157</v>
      </c>
      <c r="I33" s="2" t="s">
        <v>92</v>
      </c>
      <c r="J33" s="10" t="s">
        <v>4</v>
      </c>
      <c r="K33" s="2" t="s">
        <v>104</v>
      </c>
      <c r="L33" s="3">
        <v>2019</v>
      </c>
      <c r="M33" s="26">
        <v>43831</v>
      </c>
      <c r="N33" s="26">
        <v>44196</v>
      </c>
      <c r="O33" s="4">
        <v>44196</v>
      </c>
      <c r="P33" s="2">
        <v>2020</v>
      </c>
      <c r="Q33" s="2"/>
      <c r="R33" s="5" t="s">
        <v>59</v>
      </c>
      <c r="S33" t="s">
        <v>60</v>
      </c>
      <c r="T33">
        <v>1</v>
      </c>
      <c r="U33">
        <f>COUNTIF(Postdocs[Unique ID],Postdocs[[#This Row],[Unique ID]])</f>
        <v>2</v>
      </c>
      <c r="V33" t="s">
        <v>61</v>
      </c>
    </row>
    <row r="34" spans="1:22">
      <c r="A34" s="9">
        <v>33</v>
      </c>
      <c r="B34" s="2" t="s">
        <v>158</v>
      </c>
      <c r="C34" s="2" t="s">
        <v>159</v>
      </c>
      <c r="D34" s="2" t="s">
        <v>160</v>
      </c>
      <c r="E34" s="2" t="s">
        <v>8</v>
      </c>
      <c r="F34" s="2" t="s">
        <v>85</v>
      </c>
      <c r="G34" s="2" t="s">
        <v>24</v>
      </c>
      <c r="H34" s="2" t="s">
        <v>161</v>
      </c>
      <c r="I34" s="2" t="s">
        <v>162</v>
      </c>
      <c r="J34" s="10" t="s">
        <v>4</v>
      </c>
      <c r="K34" s="2" t="s">
        <v>104</v>
      </c>
      <c r="L34" s="3">
        <v>2019</v>
      </c>
      <c r="M34" s="26">
        <v>43647</v>
      </c>
      <c r="N34" s="26">
        <v>44012</v>
      </c>
      <c r="O34" s="4">
        <v>44462</v>
      </c>
      <c r="P34" s="2"/>
      <c r="Q34" s="2"/>
      <c r="R34" s="2" t="s">
        <v>59</v>
      </c>
      <c r="S34" t="s">
        <v>60</v>
      </c>
      <c r="T34">
        <v>1</v>
      </c>
      <c r="U34">
        <f>COUNTIF(Postdocs[Unique ID],Postdocs[[#This Row],[Unique ID]])</f>
        <v>1</v>
      </c>
      <c r="V34" t="s">
        <v>87</v>
      </c>
    </row>
    <row r="35" spans="1:22">
      <c r="A35" s="9">
        <v>34</v>
      </c>
      <c r="B35" s="2" t="s">
        <v>163</v>
      </c>
      <c r="C35" s="2" t="s">
        <v>164</v>
      </c>
      <c r="D35" s="2" t="s">
        <v>165</v>
      </c>
      <c r="E35" s="2" t="s">
        <v>8</v>
      </c>
      <c r="F35" s="2" t="s">
        <v>57</v>
      </c>
      <c r="G35" s="2" t="s">
        <v>19</v>
      </c>
      <c r="H35" s="2"/>
      <c r="I35" s="2"/>
      <c r="J35" s="10" t="s">
        <v>5</v>
      </c>
      <c r="K35" s="2" t="s">
        <v>86</v>
      </c>
      <c r="L35" s="3">
        <v>2019</v>
      </c>
      <c r="M35" s="26">
        <v>43617</v>
      </c>
      <c r="N35" s="26">
        <v>43982</v>
      </c>
      <c r="O35" s="26">
        <v>43987</v>
      </c>
      <c r="P35" s="2">
        <v>2020</v>
      </c>
      <c r="Q35" s="2"/>
      <c r="R35" s="2" t="s">
        <v>59</v>
      </c>
      <c r="S35" t="s">
        <v>60</v>
      </c>
      <c r="T35">
        <v>1</v>
      </c>
      <c r="U35">
        <f>COUNTIF(Postdocs[Unique ID],Postdocs[[#This Row],[Unique ID]])</f>
        <v>1</v>
      </c>
      <c r="V35" t="s">
        <v>87</v>
      </c>
    </row>
    <row r="36" spans="1:22">
      <c r="A36" s="9">
        <v>35</v>
      </c>
      <c r="B36" s="2" t="s">
        <v>166</v>
      </c>
      <c r="C36" s="2" t="s">
        <v>167</v>
      </c>
      <c r="D36" s="2" t="s">
        <v>168</v>
      </c>
      <c r="E36" s="2" t="s">
        <v>9</v>
      </c>
      <c r="F36" s="2" t="s">
        <v>97</v>
      </c>
      <c r="G36" s="2" t="s">
        <v>13</v>
      </c>
      <c r="H36" s="2"/>
      <c r="I36" s="2"/>
      <c r="J36" s="10" t="s">
        <v>5</v>
      </c>
      <c r="K36" s="2" t="s">
        <v>86</v>
      </c>
      <c r="L36" s="3">
        <v>2019</v>
      </c>
      <c r="M36" s="26">
        <v>43647</v>
      </c>
      <c r="N36" s="26">
        <v>44012</v>
      </c>
      <c r="O36" s="4">
        <v>44105</v>
      </c>
      <c r="P36" s="2">
        <v>2020</v>
      </c>
      <c r="Q36" s="2"/>
      <c r="R36" s="2" t="s">
        <v>59</v>
      </c>
      <c r="S36" t="s">
        <v>60</v>
      </c>
      <c r="T36">
        <v>1</v>
      </c>
      <c r="U36">
        <f>COUNTIF(Postdocs[Unique ID],Postdocs[[#This Row],[Unique ID]])</f>
        <v>3</v>
      </c>
      <c r="V36" t="s">
        <v>61</v>
      </c>
    </row>
    <row r="37" spans="1:22">
      <c r="A37" s="9">
        <v>36</v>
      </c>
      <c r="B37" s="2" t="s">
        <v>169</v>
      </c>
      <c r="C37" s="2" t="s">
        <v>170</v>
      </c>
      <c r="D37" s="2" t="s">
        <v>171</v>
      </c>
      <c r="E37" s="2" t="s">
        <v>9</v>
      </c>
      <c r="F37" s="2" t="s">
        <v>135</v>
      </c>
      <c r="G37" s="2" t="s">
        <v>25</v>
      </c>
      <c r="H37" s="2"/>
      <c r="I37" s="2"/>
      <c r="J37" s="10" t="s">
        <v>5</v>
      </c>
      <c r="K37" s="2" t="s">
        <v>86</v>
      </c>
      <c r="L37" s="3">
        <v>2019</v>
      </c>
      <c r="M37" s="26">
        <v>43647</v>
      </c>
      <c r="N37" s="26">
        <v>44012</v>
      </c>
      <c r="O37" s="4">
        <v>44136</v>
      </c>
      <c r="P37" s="2">
        <v>2020</v>
      </c>
      <c r="Q37" s="2"/>
      <c r="R37" s="2" t="s">
        <v>59</v>
      </c>
      <c r="S37" t="s">
        <v>60</v>
      </c>
      <c r="T37">
        <v>1</v>
      </c>
      <c r="U37">
        <f>COUNTIF(Postdocs[Unique ID],Postdocs[[#This Row],[Unique ID]])</f>
        <v>1</v>
      </c>
      <c r="V37" t="s">
        <v>87</v>
      </c>
    </row>
    <row r="38" spans="1:22">
      <c r="A38" s="9">
        <v>37</v>
      </c>
      <c r="B38" s="2" t="s">
        <v>172</v>
      </c>
      <c r="C38" s="2" t="s">
        <v>173</v>
      </c>
      <c r="D38" s="2" t="s">
        <v>174</v>
      </c>
      <c r="E38" s="2" t="s">
        <v>9</v>
      </c>
      <c r="F38" s="2" t="s">
        <v>56</v>
      </c>
      <c r="G38" s="2" t="s">
        <v>16</v>
      </c>
      <c r="H38" s="2"/>
      <c r="I38" s="2"/>
      <c r="J38" s="10" t="s">
        <v>5</v>
      </c>
      <c r="K38" s="2" t="s">
        <v>86</v>
      </c>
      <c r="L38" s="3">
        <v>2019</v>
      </c>
      <c r="M38" s="26">
        <v>43678</v>
      </c>
      <c r="N38" s="26">
        <v>44043</v>
      </c>
      <c r="O38" s="4">
        <v>44075</v>
      </c>
      <c r="P38" s="2">
        <v>2020</v>
      </c>
      <c r="Q38" s="2"/>
      <c r="R38" s="2" t="s">
        <v>59</v>
      </c>
      <c r="S38" t="s">
        <v>60</v>
      </c>
      <c r="T38">
        <v>1</v>
      </c>
      <c r="U38">
        <f>COUNTIF(Postdocs[Unique ID],Postdocs[[#This Row],[Unique ID]])</f>
        <v>1</v>
      </c>
      <c r="V38" t="s">
        <v>87</v>
      </c>
    </row>
    <row r="39" spans="1:22">
      <c r="A39" s="9">
        <v>38</v>
      </c>
      <c r="B39" s="2" t="s">
        <v>175</v>
      </c>
      <c r="C39" s="2" t="s">
        <v>176</v>
      </c>
      <c r="D39" s="2" t="s">
        <v>177</v>
      </c>
      <c r="E39" s="2" t="s">
        <v>9</v>
      </c>
      <c r="F39" s="2" t="s">
        <v>135</v>
      </c>
      <c r="G39" s="2" t="s">
        <v>10</v>
      </c>
      <c r="H39" s="2"/>
      <c r="I39" s="2"/>
      <c r="J39" s="10" t="s">
        <v>5</v>
      </c>
      <c r="K39" s="2" t="s">
        <v>86</v>
      </c>
      <c r="L39" s="3">
        <v>2019</v>
      </c>
      <c r="M39" s="26">
        <v>43678</v>
      </c>
      <c r="N39" s="26">
        <v>44043</v>
      </c>
      <c r="O39" s="4"/>
      <c r="P39" s="2">
        <v>2020</v>
      </c>
      <c r="Q39" s="2"/>
      <c r="R39" s="2" t="s">
        <v>59</v>
      </c>
      <c r="S39" t="s">
        <v>60</v>
      </c>
      <c r="T39">
        <v>1</v>
      </c>
      <c r="U39">
        <f>COUNTIF(Postdocs[Unique ID],Postdocs[[#This Row],[Unique ID]])</f>
        <v>2</v>
      </c>
      <c r="V39" t="s">
        <v>61</v>
      </c>
    </row>
    <row r="40" spans="1:22">
      <c r="A40" s="9">
        <v>39</v>
      </c>
      <c r="B40" s="2" t="s">
        <v>178</v>
      </c>
      <c r="C40" s="2" t="s">
        <v>179</v>
      </c>
      <c r="D40" s="2" t="s">
        <v>180</v>
      </c>
      <c r="E40" s="2" t="s">
        <v>9</v>
      </c>
      <c r="F40" s="2" t="s">
        <v>128</v>
      </c>
      <c r="G40" s="2" t="s">
        <v>18</v>
      </c>
      <c r="H40" s="2"/>
      <c r="I40" s="2"/>
      <c r="J40" s="10" t="s">
        <v>5</v>
      </c>
      <c r="K40" s="2" t="s">
        <v>86</v>
      </c>
      <c r="L40" s="3">
        <v>2019</v>
      </c>
      <c r="M40" s="26">
        <v>43678</v>
      </c>
      <c r="N40" s="26">
        <v>44043</v>
      </c>
      <c r="O40" s="4">
        <v>44135</v>
      </c>
      <c r="P40" s="2">
        <v>2020</v>
      </c>
      <c r="Q40" s="2"/>
      <c r="R40" s="2" t="s">
        <v>59</v>
      </c>
      <c r="S40" t="s">
        <v>60</v>
      </c>
      <c r="T40">
        <v>1</v>
      </c>
      <c r="U40">
        <f>COUNTIF(Postdocs[Unique ID],Postdocs[[#This Row],[Unique ID]])</f>
        <v>1</v>
      </c>
      <c r="V40" t="s">
        <v>87</v>
      </c>
    </row>
    <row r="41" spans="1:22">
      <c r="A41" s="9">
        <v>40</v>
      </c>
      <c r="B41" s="2" t="s">
        <v>181</v>
      </c>
      <c r="C41" s="2" t="s">
        <v>182</v>
      </c>
      <c r="D41" s="2" t="s">
        <v>183</v>
      </c>
      <c r="E41" s="2" t="s">
        <v>9</v>
      </c>
      <c r="F41" s="2" t="s">
        <v>65</v>
      </c>
      <c r="G41" s="2" t="s">
        <v>26</v>
      </c>
      <c r="H41" s="2"/>
      <c r="I41" s="2"/>
      <c r="J41" s="10" t="s">
        <v>5</v>
      </c>
      <c r="K41" s="2" t="s">
        <v>104</v>
      </c>
      <c r="L41" s="3">
        <v>2019</v>
      </c>
      <c r="M41" s="26">
        <v>43689</v>
      </c>
      <c r="N41" s="26">
        <v>44054</v>
      </c>
      <c r="O41" s="4">
        <v>44293</v>
      </c>
      <c r="P41" s="2">
        <v>2021</v>
      </c>
      <c r="Q41" s="2"/>
      <c r="R41" s="2" t="s">
        <v>59</v>
      </c>
      <c r="S41" t="s">
        <v>60</v>
      </c>
      <c r="T41">
        <v>1</v>
      </c>
      <c r="U41">
        <f>COUNTIF(Postdocs[Unique ID],Postdocs[[#This Row],[Unique ID]])</f>
        <v>1</v>
      </c>
      <c r="V41" t="s">
        <v>87</v>
      </c>
    </row>
    <row r="42" spans="1:22">
      <c r="A42" s="9">
        <v>41</v>
      </c>
      <c r="B42" s="2" t="s">
        <v>72</v>
      </c>
      <c r="C42" s="2" t="s">
        <v>73</v>
      </c>
      <c r="D42" s="2" t="s">
        <v>74</v>
      </c>
      <c r="E42" s="2" t="s">
        <v>9</v>
      </c>
      <c r="F42" s="2" t="s">
        <v>56</v>
      </c>
      <c r="G42" s="2" t="s">
        <v>16</v>
      </c>
      <c r="H42" s="2"/>
      <c r="I42" s="2"/>
      <c r="J42" s="10" t="s">
        <v>5</v>
      </c>
      <c r="K42" s="2" t="s">
        <v>104</v>
      </c>
      <c r="L42" s="3">
        <v>2019</v>
      </c>
      <c r="M42" s="26">
        <v>43689</v>
      </c>
      <c r="N42" s="26">
        <v>44054</v>
      </c>
      <c r="O42" s="4">
        <v>44616</v>
      </c>
      <c r="P42" s="2"/>
      <c r="Q42" s="2"/>
      <c r="R42" s="2" t="s">
        <v>59</v>
      </c>
      <c r="S42" t="s">
        <v>100</v>
      </c>
      <c r="T42">
        <v>2</v>
      </c>
      <c r="U42">
        <f>COUNTIF(Postdocs[Unique ID],Postdocs[[#This Row],[Unique ID]])</f>
        <v>2</v>
      </c>
      <c r="V42" t="s">
        <v>61</v>
      </c>
    </row>
    <row r="43" spans="1:22">
      <c r="A43" s="9">
        <v>42</v>
      </c>
      <c r="B43" s="2" t="s">
        <v>184</v>
      </c>
      <c r="C43" s="2" t="s">
        <v>185</v>
      </c>
      <c r="D43" s="2" t="s">
        <v>186</v>
      </c>
      <c r="E43" s="2" t="s">
        <v>9</v>
      </c>
      <c r="F43" s="2" t="s">
        <v>187</v>
      </c>
      <c r="G43" s="2" t="s">
        <v>19</v>
      </c>
      <c r="H43" s="2"/>
      <c r="I43" s="2"/>
      <c r="J43" s="10" t="s">
        <v>5</v>
      </c>
      <c r="K43" s="2" t="s">
        <v>104</v>
      </c>
      <c r="L43" s="3">
        <v>2019</v>
      </c>
      <c r="M43" s="26">
        <v>43703</v>
      </c>
      <c r="N43" s="26">
        <v>44068</v>
      </c>
      <c r="O43" s="4">
        <v>44453</v>
      </c>
      <c r="P43" s="2">
        <v>2021</v>
      </c>
      <c r="Q43" s="2"/>
      <c r="R43" s="2" t="s">
        <v>59</v>
      </c>
      <c r="S43" t="s">
        <v>60</v>
      </c>
      <c r="T43">
        <v>1</v>
      </c>
      <c r="U43">
        <f>COUNTIF(Postdocs[Unique ID],Postdocs[[#This Row],[Unique ID]])</f>
        <v>1</v>
      </c>
      <c r="V43" t="s">
        <v>87</v>
      </c>
    </row>
    <row r="44" spans="1:22">
      <c r="A44" s="9">
        <v>43</v>
      </c>
      <c r="B44" s="2" t="s">
        <v>188</v>
      </c>
      <c r="C44" s="2" t="s">
        <v>189</v>
      </c>
      <c r="D44" s="2" t="s">
        <v>190</v>
      </c>
      <c r="E44" s="2" t="s">
        <v>9</v>
      </c>
      <c r="F44" s="2" t="s">
        <v>65</v>
      </c>
      <c r="G44" s="2" t="s">
        <v>26</v>
      </c>
      <c r="H44" s="2"/>
      <c r="I44" s="2"/>
      <c r="J44" s="10" t="s">
        <v>5</v>
      </c>
      <c r="K44" s="2" t="s">
        <v>104</v>
      </c>
      <c r="L44" s="3">
        <v>2019</v>
      </c>
      <c r="M44" s="26">
        <v>43717</v>
      </c>
      <c r="N44" s="26">
        <v>44082</v>
      </c>
      <c r="O44" s="4">
        <v>44386</v>
      </c>
      <c r="P44" s="2">
        <v>2021</v>
      </c>
      <c r="Q44" s="2"/>
      <c r="R44" s="2" t="s">
        <v>59</v>
      </c>
      <c r="S44" t="s">
        <v>60</v>
      </c>
      <c r="T44">
        <v>1</v>
      </c>
      <c r="U44">
        <f>COUNTIF(Postdocs[Unique ID],Postdocs[[#This Row],[Unique ID]])</f>
        <v>1</v>
      </c>
      <c r="V44" t="s">
        <v>87</v>
      </c>
    </row>
    <row r="45" spans="1:22">
      <c r="A45" s="9">
        <v>44</v>
      </c>
      <c r="B45" s="2" t="s">
        <v>118</v>
      </c>
      <c r="C45" s="2" t="s">
        <v>119</v>
      </c>
      <c r="D45" s="2" t="s">
        <v>120</v>
      </c>
      <c r="E45" s="2" t="s">
        <v>9</v>
      </c>
      <c r="F45" s="2" t="s">
        <v>56</v>
      </c>
      <c r="G45" s="2" t="s">
        <v>15</v>
      </c>
      <c r="H45" s="2"/>
      <c r="I45" s="2"/>
      <c r="J45" s="10" t="s">
        <v>5</v>
      </c>
      <c r="K45" s="2" t="s">
        <v>104</v>
      </c>
      <c r="L45" s="3">
        <v>2019</v>
      </c>
      <c r="M45" s="26">
        <v>43766</v>
      </c>
      <c r="N45" s="26">
        <v>44131</v>
      </c>
      <c r="O45" s="4">
        <v>44468</v>
      </c>
      <c r="P45" s="2">
        <v>2021</v>
      </c>
      <c r="Q45" s="2"/>
      <c r="R45" s="2" t="s">
        <v>59</v>
      </c>
      <c r="S45" t="s">
        <v>100</v>
      </c>
      <c r="T45">
        <v>2</v>
      </c>
      <c r="U45">
        <f>COUNTIF(Postdocs[Unique ID],Postdocs[[#This Row],[Unique ID]])</f>
        <v>2</v>
      </c>
      <c r="V45" t="s">
        <v>61</v>
      </c>
    </row>
    <row r="46" spans="1:22">
      <c r="A46" s="9">
        <v>45</v>
      </c>
      <c r="B46" s="2" t="s">
        <v>191</v>
      </c>
      <c r="C46" s="2" t="s">
        <v>192</v>
      </c>
      <c r="D46" s="2" t="s">
        <v>193</v>
      </c>
      <c r="E46" s="2" t="s">
        <v>9</v>
      </c>
      <c r="F46" s="2" t="s">
        <v>56</v>
      </c>
      <c r="G46" s="2" t="s">
        <v>15</v>
      </c>
      <c r="H46" s="2"/>
      <c r="I46" s="2"/>
      <c r="J46" s="10" t="s">
        <v>5</v>
      </c>
      <c r="K46" s="2" t="s">
        <v>104</v>
      </c>
      <c r="L46" s="3">
        <v>2019</v>
      </c>
      <c r="M46" s="26">
        <v>43708</v>
      </c>
      <c r="N46" s="26">
        <v>44135</v>
      </c>
      <c r="O46" s="4">
        <v>44675</v>
      </c>
      <c r="P46" s="2"/>
      <c r="Q46" s="2"/>
      <c r="R46" s="2" t="s">
        <v>59</v>
      </c>
      <c r="S46" t="s">
        <v>60</v>
      </c>
      <c r="T46">
        <v>1</v>
      </c>
      <c r="U46">
        <f>COUNTIF(Postdocs[Unique ID],Postdocs[[#This Row],[Unique ID]])</f>
        <v>1</v>
      </c>
      <c r="V46" t="s">
        <v>87</v>
      </c>
    </row>
    <row r="47" spans="1:22">
      <c r="A47" s="9">
        <v>46</v>
      </c>
      <c r="B47" s="2" t="s">
        <v>194</v>
      </c>
      <c r="C47" s="2" t="s">
        <v>195</v>
      </c>
      <c r="D47" s="2" t="s">
        <v>196</v>
      </c>
      <c r="E47" s="2" t="s">
        <v>9</v>
      </c>
      <c r="F47" s="2" t="s">
        <v>85</v>
      </c>
      <c r="G47" s="2" t="s">
        <v>19</v>
      </c>
      <c r="H47" s="2"/>
      <c r="I47" s="2"/>
      <c r="J47" s="10" t="s">
        <v>5</v>
      </c>
      <c r="K47" s="2" t="s">
        <v>197</v>
      </c>
      <c r="L47" s="3">
        <v>2019</v>
      </c>
      <c r="M47" s="26">
        <v>43556</v>
      </c>
      <c r="N47" s="26">
        <v>43921</v>
      </c>
      <c r="O47" s="4">
        <v>44309</v>
      </c>
      <c r="P47" s="2">
        <v>2021</v>
      </c>
      <c r="Q47" s="2"/>
      <c r="R47" s="2" t="s">
        <v>59</v>
      </c>
      <c r="S47" t="s">
        <v>60</v>
      </c>
      <c r="T47">
        <v>1</v>
      </c>
      <c r="U47">
        <f>COUNTIF(Postdocs[Unique ID],Postdocs[[#This Row],[Unique ID]])</f>
        <v>1</v>
      </c>
      <c r="V47" t="s">
        <v>87</v>
      </c>
    </row>
    <row r="48" spans="1:22">
      <c r="A48" s="9">
        <v>47</v>
      </c>
      <c r="B48" s="2" t="s">
        <v>198</v>
      </c>
      <c r="C48" s="2" t="s">
        <v>199</v>
      </c>
      <c r="D48" s="2" t="s">
        <v>200</v>
      </c>
      <c r="E48" s="2" t="s">
        <v>9</v>
      </c>
      <c r="F48" s="2" t="s">
        <v>85</v>
      </c>
      <c r="G48" s="2" t="s">
        <v>22</v>
      </c>
      <c r="H48" s="2"/>
      <c r="I48" s="2"/>
      <c r="J48" s="10" t="s">
        <v>5</v>
      </c>
      <c r="K48" s="2" t="s">
        <v>197</v>
      </c>
      <c r="L48" s="3">
        <v>2019</v>
      </c>
      <c r="M48" s="26">
        <v>43678</v>
      </c>
      <c r="N48" s="26">
        <v>44043</v>
      </c>
      <c r="O48" s="4">
        <v>44763</v>
      </c>
      <c r="P48" s="2"/>
      <c r="Q48" s="2"/>
      <c r="R48" s="2" t="s">
        <v>59</v>
      </c>
      <c r="S48" t="s">
        <v>60</v>
      </c>
      <c r="T48">
        <v>1</v>
      </c>
      <c r="U48">
        <f>COUNTIF(Postdocs[Unique ID],Postdocs[[#This Row],[Unique ID]])</f>
        <v>1</v>
      </c>
      <c r="V48" t="s">
        <v>87</v>
      </c>
    </row>
    <row r="49" spans="1:28">
      <c r="A49" s="9">
        <v>48</v>
      </c>
      <c r="B49" s="2" t="s">
        <v>201</v>
      </c>
      <c r="C49" s="2" t="s">
        <v>202</v>
      </c>
      <c r="D49" s="2" t="s">
        <v>200</v>
      </c>
      <c r="E49" s="2" t="s">
        <v>9</v>
      </c>
      <c r="F49" s="2" t="s">
        <v>85</v>
      </c>
      <c r="G49" s="2" t="s">
        <v>24</v>
      </c>
      <c r="H49" s="2"/>
      <c r="I49" s="2"/>
      <c r="J49" s="10" t="s">
        <v>5</v>
      </c>
      <c r="K49" s="2" t="s">
        <v>197</v>
      </c>
      <c r="L49" s="3">
        <v>2019</v>
      </c>
      <c r="M49" s="26">
        <v>43678</v>
      </c>
      <c r="N49" s="26">
        <v>44043</v>
      </c>
      <c r="O49" s="4">
        <v>44440</v>
      </c>
      <c r="P49" s="2">
        <v>2021</v>
      </c>
      <c r="Q49" s="2"/>
      <c r="R49" s="2" t="s">
        <v>59</v>
      </c>
      <c r="S49" t="s">
        <v>60</v>
      </c>
      <c r="T49">
        <v>1</v>
      </c>
      <c r="U49">
        <f>COUNTIF(Postdocs[Unique ID],Postdocs[[#This Row],[Unique ID]])</f>
        <v>1</v>
      </c>
      <c r="V49" t="s">
        <v>87</v>
      </c>
    </row>
    <row r="50" spans="1:28">
      <c r="A50" s="9">
        <v>49</v>
      </c>
      <c r="B50" s="2" t="s">
        <v>203</v>
      </c>
      <c r="C50" s="2" t="s">
        <v>204</v>
      </c>
      <c r="D50" s="2" t="s">
        <v>205</v>
      </c>
      <c r="E50" s="2" t="s">
        <v>9</v>
      </c>
      <c r="F50" s="2" t="s">
        <v>135</v>
      </c>
      <c r="G50" s="2" t="s">
        <v>25</v>
      </c>
      <c r="H50" s="2"/>
      <c r="I50" s="2"/>
      <c r="J50" s="10" t="s">
        <v>5</v>
      </c>
      <c r="K50" s="2" t="s">
        <v>197</v>
      </c>
      <c r="L50" s="3">
        <v>2019</v>
      </c>
      <c r="M50" s="26">
        <v>43677</v>
      </c>
      <c r="N50" s="26">
        <v>44044</v>
      </c>
      <c r="O50" s="4">
        <v>44228</v>
      </c>
      <c r="P50" s="2">
        <v>2021</v>
      </c>
      <c r="Q50" s="2"/>
      <c r="R50" s="2" t="s">
        <v>59</v>
      </c>
      <c r="S50" t="s">
        <v>60</v>
      </c>
      <c r="T50">
        <v>1</v>
      </c>
      <c r="U50">
        <f>COUNTIF(Postdocs[Unique ID],Postdocs[[#This Row],[Unique ID]])</f>
        <v>1</v>
      </c>
      <c r="V50" t="s">
        <v>87</v>
      </c>
    </row>
    <row r="51" spans="1:28">
      <c r="A51" s="9">
        <v>50</v>
      </c>
      <c r="B51" s="2" t="s">
        <v>206</v>
      </c>
      <c r="C51" s="2" t="s">
        <v>207</v>
      </c>
      <c r="D51" s="2" t="s">
        <v>208</v>
      </c>
      <c r="E51" s="2" t="s">
        <v>8</v>
      </c>
      <c r="F51" s="2" t="s">
        <v>56</v>
      </c>
      <c r="G51" s="2" t="s">
        <v>16</v>
      </c>
      <c r="H51" s="2" t="s">
        <v>22</v>
      </c>
      <c r="I51" s="2" t="s">
        <v>85</v>
      </c>
      <c r="J51" s="10" t="s">
        <v>4</v>
      </c>
      <c r="K51" s="2" t="s">
        <v>86</v>
      </c>
      <c r="L51" s="3">
        <v>2020</v>
      </c>
      <c r="M51" s="26">
        <v>43891</v>
      </c>
      <c r="N51" s="26">
        <v>43982</v>
      </c>
      <c r="O51" s="4"/>
      <c r="P51" s="2">
        <v>2020</v>
      </c>
      <c r="Q51" s="2"/>
      <c r="R51" s="2" t="s">
        <v>59</v>
      </c>
      <c r="S51" t="s">
        <v>60</v>
      </c>
      <c r="T51">
        <v>1</v>
      </c>
      <c r="U51">
        <f>COUNTIF(Postdocs[Unique ID],Postdocs[[#This Row],[Unique ID]])</f>
        <v>2</v>
      </c>
      <c r="V51" t="s">
        <v>87</v>
      </c>
    </row>
    <row r="52" spans="1:28">
      <c r="A52" s="9">
        <v>51</v>
      </c>
      <c r="B52" s="2" t="s">
        <v>209</v>
      </c>
      <c r="C52" s="2" t="s">
        <v>210</v>
      </c>
      <c r="D52" s="2" t="s">
        <v>211</v>
      </c>
      <c r="E52" s="2" t="s">
        <v>8</v>
      </c>
      <c r="F52" s="2" t="s">
        <v>56</v>
      </c>
      <c r="G52" s="2" t="s">
        <v>16</v>
      </c>
      <c r="H52" s="2" t="s">
        <v>212</v>
      </c>
      <c r="I52" s="2" t="s">
        <v>213</v>
      </c>
      <c r="J52" s="10" t="s">
        <v>4</v>
      </c>
      <c r="K52" s="2" t="s">
        <v>104</v>
      </c>
      <c r="L52" s="3">
        <v>2020</v>
      </c>
      <c r="M52" s="26"/>
      <c r="N52" s="26">
        <v>44316</v>
      </c>
      <c r="O52" s="4">
        <v>44378</v>
      </c>
      <c r="P52" s="2"/>
      <c r="Q52" s="2"/>
      <c r="R52" s="2" t="s">
        <v>59</v>
      </c>
      <c r="S52" t="s">
        <v>60</v>
      </c>
      <c r="T52">
        <v>1</v>
      </c>
      <c r="U52">
        <f>COUNTIF(Postdocs[Unique ID],Postdocs[[#This Row],[Unique ID]])</f>
        <v>1</v>
      </c>
      <c r="V52" t="s">
        <v>87</v>
      </c>
    </row>
    <row r="53" spans="1:28">
      <c r="A53" s="9">
        <v>52</v>
      </c>
      <c r="B53" s="2" t="s">
        <v>132</v>
      </c>
      <c r="C53" s="2" t="s">
        <v>133</v>
      </c>
      <c r="D53" s="2" t="s">
        <v>134</v>
      </c>
      <c r="E53" s="2" t="s">
        <v>8</v>
      </c>
      <c r="F53" s="2" t="s">
        <v>135</v>
      </c>
      <c r="G53" s="2" t="s">
        <v>25</v>
      </c>
      <c r="H53" s="2" t="s">
        <v>13</v>
      </c>
      <c r="I53" s="2" t="s">
        <v>97</v>
      </c>
      <c r="J53" s="10" t="s">
        <v>4</v>
      </c>
      <c r="K53" s="2" t="s">
        <v>104</v>
      </c>
      <c r="L53" s="3">
        <v>2020</v>
      </c>
      <c r="M53" s="26"/>
      <c r="N53" s="26">
        <v>44316</v>
      </c>
      <c r="O53" s="4">
        <v>44336</v>
      </c>
      <c r="P53" s="2"/>
      <c r="Q53" s="2" t="s">
        <v>214</v>
      </c>
      <c r="R53" s="2" t="s">
        <v>59</v>
      </c>
      <c r="S53" t="s">
        <v>100</v>
      </c>
      <c r="T53">
        <v>2</v>
      </c>
      <c r="U53">
        <f>COUNTIF(Postdocs[Unique ID],Postdocs[[#This Row],[Unique ID]])</f>
        <v>2</v>
      </c>
      <c r="V53" t="s">
        <v>61</v>
      </c>
    </row>
    <row r="54" spans="1:28">
      <c r="A54" s="9">
        <v>53</v>
      </c>
      <c r="B54" s="2" t="s">
        <v>145</v>
      </c>
      <c r="C54" s="2" t="s">
        <v>146</v>
      </c>
      <c r="D54" s="2" t="s">
        <v>147</v>
      </c>
      <c r="E54" s="2" t="s">
        <v>8</v>
      </c>
      <c r="F54" s="2" t="s">
        <v>56</v>
      </c>
      <c r="G54" s="2" t="s">
        <v>16</v>
      </c>
      <c r="H54" s="2" t="s">
        <v>215</v>
      </c>
      <c r="I54" s="2" t="s">
        <v>71</v>
      </c>
      <c r="J54" s="10" t="s">
        <v>4</v>
      </c>
      <c r="K54" s="2" t="s">
        <v>104</v>
      </c>
      <c r="L54" s="3">
        <v>2020</v>
      </c>
      <c r="M54" s="26">
        <v>43952</v>
      </c>
      <c r="N54" s="26">
        <v>44316</v>
      </c>
      <c r="O54" s="4">
        <v>44356</v>
      </c>
      <c r="P54" s="2"/>
      <c r="Q54" s="2"/>
      <c r="R54" s="2" t="s">
        <v>59</v>
      </c>
      <c r="S54" t="s">
        <v>100</v>
      </c>
      <c r="T54">
        <v>2</v>
      </c>
      <c r="U54">
        <f>COUNTIF(Postdocs[Unique ID],Postdocs[[#This Row],[Unique ID]])</f>
        <v>2</v>
      </c>
      <c r="V54" t="s">
        <v>61</v>
      </c>
    </row>
    <row r="55" spans="1:28">
      <c r="A55" s="9">
        <v>54</v>
      </c>
      <c r="B55" s="2" t="s">
        <v>216</v>
      </c>
      <c r="C55" s="2" t="s">
        <v>217</v>
      </c>
      <c r="D55" s="2" t="s">
        <v>218</v>
      </c>
      <c r="E55" s="2" t="s">
        <v>9</v>
      </c>
      <c r="F55" s="2" t="s">
        <v>85</v>
      </c>
      <c r="G55" s="2" t="s">
        <v>24</v>
      </c>
      <c r="H55" s="2"/>
      <c r="I55" s="2"/>
      <c r="J55" s="10" t="s">
        <v>5</v>
      </c>
      <c r="K55" s="2" t="s">
        <v>104</v>
      </c>
      <c r="L55" s="3">
        <v>2020</v>
      </c>
      <c r="M55" s="26">
        <v>43862</v>
      </c>
      <c r="N55" s="26">
        <v>44227</v>
      </c>
      <c r="O55" s="4">
        <v>44412</v>
      </c>
      <c r="P55" s="2">
        <f>YEAR(Postdocs[[#This Row],[Actual End Date]])</f>
        <v>2021</v>
      </c>
      <c r="Q55" s="2"/>
      <c r="R55" s="2" t="s">
        <v>59</v>
      </c>
      <c r="S55" t="s">
        <v>60</v>
      </c>
      <c r="T55">
        <v>1</v>
      </c>
      <c r="U55">
        <f>COUNTIF(Postdocs[Unique ID],Postdocs[[#This Row],[Unique ID]])</f>
        <v>2</v>
      </c>
      <c r="V55" t="s">
        <v>61</v>
      </c>
    </row>
    <row r="56" spans="1:28">
      <c r="A56" s="9">
        <v>55</v>
      </c>
      <c r="B56" s="2" t="s">
        <v>115</v>
      </c>
      <c r="C56" s="2" t="s">
        <v>116</v>
      </c>
      <c r="D56" s="2" t="s">
        <v>117</v>
      </c>
      <c r="E56" s="2" t="s">
        <v>9</v>
      </c>
      <c r="F56" s="2" t="s">
        <v>56</v>
      </c>
      <c r="G56" s="2" t="s">
        <v>15</v>
      </c>
      <c r="H56" s="2"/>
      <c r="I56" s="2"/>
      <c r="J56" s="10" t="s">
        <v>5</v>
      </c>
      <c r="K56" s="2" t="s">
        <v>104</v>
      </c>
      <c r="L56" s="3">
        <v>2020</v>
      </c>
      <c r="M56" s="26">
        <v>43862</v>
      </c>
      <c r="N56" s="26">
        <v>44197</v>
      </c>
      <c r="O56" s="4">
        <v>44726</v>
      </c>
      <c r="P56" s="2">
        <f>YEAR(Postdocs[[#This Row],[Actual End Date]])</f>
        <v>2022</v>
      </c>
      <c r="Q56" s="2"/>
      <c r="R56" s="2" t="s">
        <v>59</v>
      </c>
      <c r="S56" t="s">
        <v>100</v>
      </c>
      <c r="T56">
        <v>2</v>
      </c>
      <c r="U56">
        <f>COUNTIF(Postdocs[Unique ID],Postdocs[[#This Row],[Unique ID]])</f>
        <v>2</v>
      </c>
      <c r="V56" t="s">
        <v>61</v>
      </c>
    </row>
    <row r="57" spans="1:28">
      <c r="A57" s="9">
        <v>56</v>
      </c>
      <c r="B57" s="2" t="s">
        <v>219</v>
      </c>
      <c r="C57" s="2" t="s">
        <v>220</v>
      </c>
      <c r="D57" s="2" t="s">
        <v>150</v>
      </c>
      <c r="E57" s="2" t="s">
        <v>8</v>
      </c>
      <c r="F57" s="2" t="s">
        <v>56</v>
      </c>
      <c r="G57" s="2" t="s">
        <v>15</v>
      </c>
      <c r="H57" s="2"/>
      <c r="I57" s="2"/>
      <c r="J57" s="10" t="s">
        <v>5</v>
      </c>
      <c r="K57" s="2" t="s">
        <v>104</v>
      </c>
      <c r="L57" s="3">
        <v>2020</v>
      </c>
      <c r="M57" s="26">
        <v>44013</v>
      </c>
      <c r="N57" s="26">
        <v>44377</v>
      </c>
      <c r="O57" s="4">
        <v>44459</v>
      </c>
      <c r="P57" s="2">
        <f>YEAR(Postdocs[[#This Row],[Actual End Date]])</f>
        <v>2021</v>
      </c>
      <c r="Q57" s="2"/>
      <c r="R57" s="2" t="s">
        <v>59</v>
      </c>
      <c r="S57" t="s">
        <v>60</v>
      </c>
      <c r="T57">
        <v>1</v>
      </c>
      <c r="U57">
        <f>COUNTIF(Postdocs[Unique ID],Postdocs[[#This Row],[Unique ID]])</f>
        <v>1</v>
      </c>
      <c r="V57" t="s">
        <v>87</v>
      </c>
    </row>
    <row r="58" spans="1:28">
      <c r="A58" s="9">
        <v>57</v>
      </c>
      <c r="B58" s="16" t="s">
        <v>221</v>
      </c>
      <c r="C58" s="16" t="s">
        <v>222</v>
      </c>
      <c r="D58" s="16" t="s">
        <v>223</v>
      </c>
      <c r="E58" s="16" t="s">
        <v>8</v>
      </c>
      <c r="F58" s="16" t="s">
        <v>56</v>
      </c>
      <c r="G58" s="16" t="s">
        <v>13</v>
      </c>
      <c r="H58" s="16"/>
      <c r="I58" s="16"/>
      <c r="J58" s="19" t="s">
        <v>5</v>
      </c>
      <c r="K58" s="16" t="s">
        <v>104</v>
      </c>
      <c r="L58" s="17">
        <v>2020</v>
      </c>
      <c r="M58" s="26">
        <v>44013</v>
      </c>
      <c r="N58" s="26">
        <v>44377</v>
      </c>
      <c r="O58" s="4">
        <v>44309</v>
      </c>
      <c r="P58" s="2">
        <f>YEAR(Postdocs[[#This Row],[Actual End Date]])</f>
        <v>2021</v>
      </c>
      <c r="Q58" s="16"/>
      <c r="R58" s="2" t="s">
        <v>59</v>
      </c>
      <c r="S58" t="s">
        <v>60</v>
      </c>
      <c r="T58">
        <v>1</v>
      </c>
      <c r="U58">
        <f>COUNTIF(Postdocs[Unique ID],Postdocs[[#This Row],[Unique ID]])</f>
        <v>1</v>
      </c>
      <c r="V58" t="s">
        <v>87</v>
      </c>
    </row>
    <row r="59" spans="1:28">
      <c r="A59" s="9">
        <v>58</v>
      </c>
      <c r="B59" s="16" t="s">
        <v>166</v>
      </c>
      <c r="C59" s="16" t="s">
        <v>167</v>
      </c>
      <c r="D59" s="16" t="s">
        <v>168</v>
      </c>
      <c r="E59" s="16" t="s">
        <v>9</v>
      </c>
      <c r="F59" s="16" t="s">
        <v>97</v>
      </c>
      <c r="G59" s="16" t="s">
        <v>13</v>
      </c>
      <c r="H59" s="16"/>
      <c r="I59" s="16"/>
      <c r="J59" s="19" t="s">
        <v>5</v>
      </c>
      <c r="K59" s="16" t="s">
        <v>224</v>
      </c>
      <c r="L59" s="17">
        <v>2020</v>
      </c>
      <c r="M59" s="18"/>
      <c r="N59" s="18"/>
      <c r="O59" s="4"/>
      <c r="P59" s="16"/>
      <c r="Q59" s="16"/>
      <c r="R59" s="16" t="s">
        <v>59</v>
      </c>
      <c r="S59" t="s">
        <v>100</v>
      </c>
      <c r="T59">
        <v>2</v>
      </c>
      <c r="U59">
        <f>COUNTIF(Postdocs[Unique ID],Postdocs[[#This Row],[Unique ID]])</f>
        <v>3</v>
      </c>
      <c r="V59" t="s">
        <v>61</v>
      </c>
    </row>
    <row r="60" spans="1:28">
      <c r="A60" s="9">
        <v>59</v>
      </c>
      <c r="B60" s="16" t="s">
        <v>225</v>
      </c>
      <c r="C60" s="16" t="s">
        <v>226</v>
      </c>
      <c r="D60" s="16" t="s">
        <v>227</v>
      </c>
      <c r="E60" s="16" t="s">
        <v>8</v>
      </c>
      <c r="F60" s="16" t="s">
        <v>85</v>
      </c>
      <c r="G60" s="16" t="s">
        <v>17</v>
      </c>
      <c r="H60" s="16"/>
      <c r="I60" s="16"/>
      <c r="J60" s="19" t="s">
        <v>5</v>
      </c>
      <c r="K60" s="16" t="s">
        <v>111</v>
      </c>
      <c r="L60" s="17">
        <v>2022</v>
      </c>
      <c r="M60" s="26">
        <v>44746</v>
      </c>
      <c r="N60" s="26">
        <v>45110</v>
      </c>
      <c r="O60" s="18"/>
      <c r="P60" s="16"/>
      <c r="Q60" s="16" t="s">
        <v>228</v>
      </c>
      <c r="R60" s="16" t="s">
        <v>59</v>
      </c>
      <c r="S60" t="s">
        <v>60</v>
      </c>
      <c r="T60">
        <v>1</v>
      </c>
      <c r="U60">
        <f>COUNTIF(Postdocs[Unique ID],Postdocs[[#This Row],[Unique ID]])</f>
        <v>1</v>
      </c>
      <c r="V60" t="s">
        <v>87</v>
      </c>
      <c r="W60" t="s">
        <v>229</v>
      </c>
      <c r="X60" t="s">
        <v>230</v>
      </c>
      <c r="Y60" t="s">
        <v>231</v>
      </c>
      <c r="Z60" t="s">
        <v>232</v>
      </c>
      <c r="AA60" t="s">
        <v>233</v>
      </c>
      <c r="AB60" t="s">
        <v>234</v>
      </c>
    </row>
    <row r="61" spans="1:28">
      <c r="A61" s="9">
        <v>60</v>
      </c>
      <c r="B61" s="16" t="s">
        <v>235</v>
      </c>
      <c r="C61" s="16" t="s">
        <v>236</v>
      </c>
      <c r="D61" s="16" t="s">
        <v>237</v>
      </c>
      <c r="E61" s="16" t="s">
        <v>8</v>
      </c>
      <c r="F61" s="16" t="s">
        <v>85</v>
      </c>
      <c r="G61" s="16" t="s">
        <v>24</v>
      </c>
      <c r="H61" s="16"/>
      <c r="I61" s="16"/>
      <c r="J61" s="19" t="s">
        <v>5</v>
      </c>
      <c r="K61" s="16" t="s">
        <v>111</v>
      </c>
      <c r="L61" s="17">
        <v>2022</v>
      </c>
      <c r="M61" s="26">
        <v>44746</v>
      </c>
      <c r="N61" s="26">
        <v>45110</v>
      </c>
      <c r="O61" s="18"/>
      <c r="P61" s="16"/>
      <c r="Q61" s="16" t="s">
        <v>238</v>
      </c>
      <c r="R61" s="16" t="s">
        <v>59</v>
      </c>
      <c r="S61" t="s">
        <v>60</v>
      </c>
      <c r="T61">
        <v>1</v>
      </c>
      <c r="U61">
        <f>COUNTIF(Postdocs[Unique ID],Postdocs[[#This Row],[Unique ID]])</f>
        <v>1</v>
      </c>
      <c r="V61" t="s">
        <v>87</v>
      </c>
      <c r="W61" t="s">
        <v>239</v>
      </c>
      <c r="X61" t="s">
        <v>240</v>
      </c>
      <c r="Y61" t="s">
        <v>241</v>
      </c>
      <c r="Z61" t="s">
        <v>242</v>
      </c>
      <c r="AA61" t="s">
        <v>243</v>
      </c>
      <c r="AB61" t="s">
        <v>244</v>
      </c>
    </row>
    <row r="62" spans="1:28">
      <c r="A62" s="9">
        <v>61</v>
      </c>
      <c r="B62" s="16" t="s">
        <v>245</v>
      </c>
      <c r="C62" s="16" t="s">
        <v>246</v>
      </c>
      <c r="D62" s="16" t="s">
        <v>247</v>
      </c>
      <c r="E62" s="16" t="s">
        <v>8</v>
      </c>
      <c r="F62" s="16" t="s">
        <v>56</v>
      </c>
      <c r="G62" s="16" t="s">
        <v>15</v>
      </c>
      <c r="H62" s="16"/>
      <c r="I62" s="16"/>
      <c r="J62" s="19" t="s">
        <v>5</v>
      </c>
      <c r="K62" s="16" t="s">
        <v>111</v>
      </c>
      <c r="L62" s="17">
        <v>2022</v>
      </c>
      <c r="M62" s="26">
        <v>44746</v>
      </c>
      <c r="N62" s="26">
        <v>45110</v>
      </c>
      <c r="O62" s="18">
        <v>45203</v>
      </c>
      <c r="P62" s="2">
        <f>YEAR(Postdocs[[#This Row],[Actual End Date]])</f>
        <v>2023</v>
      </c>
      <c r="Q62" s="16" t="s">
        <v>248</v>
      </c>
      <c r="R62" s="16" t="s">
        <v>59</v>
      </c>
      <c r="S62" t="s">
        <v>60</v>
      </c>
      <c r="T62">
        <v>1</v>
      </c>
      <c r="U62">
        <f>COUNTIF(Postdocs[Unique ID],Postdocs[[#This Row],[Unique ID]])</f>
        <v>1</v>
      </c>
      <c r="V62" t="s">
        <v>87</v>
      </c>
      <c r="W62" t="s">
        <v>249</v>
      </c>
      <c r="X62" t="s">
        <v>250</v>
      </c>
      <c r="Y62" t="s">
        <v>251</v>
      </c>
      <c r="Z62" t="s">
        <v>252</v>
      </c>
      <c r="AA62" t="s">
        <v>253</v>
      </c>
      <c r="AB62" t="s">
        <v>254</v>
      </c>
    </row>
    <row r="63" spans="1:28">
      <c r="A63" s="9">
        <v>62</v>
      </c>
      <c r="B63" s="16" t="s">
        <v>255</v>
      </c>
      <c r="C63" s="16" t="s">
        <v>256</v>
      </c>
      <c r="D63" s="16" t="s">
        <v>257</v>
      </c>
      <c r="E63" s="16" t="s">
        <v>8</v>
      </c>
      <c r="F63" s="16" t="s">
        <v>56</v>
      </c>
      <c r="G63" s="16" t="s">
        <v>16</v>
      </c>
      <c r="H63" s="16"/>
      <c r="I63" s="16"/>
      <c r="J63" s="19" t="s">
        <v>5</v>
      </c>
      <c r="K63" s="16" t="s">
        <v>111</v>
      </c>
      <c r="L63" s="17">
        <v>2022</v>
      </c>
      <c r="M63" s="26">
        <v>44805</v>
      </c>
      <c r="N63" s="26">
        <v>44804</v>
      </c>
      <c r="O63" s="18"/>
      <c r="P63" s="16"/>
      <c r="Q63" s="16" t="s">
        <v>258</v>
      </c>
      <c r="R63" s="16" t="s">
        <v>59</v>
      </c>
      <c r="S63" t="s">
        <v>60</v>
      </c>
      <c r="T63">
        <v>1</v>
      </c>
      <c r="U63">
        <f>COUNTIF(Postdocs[Unique ID],Postdocs[[#This Row],[Unique ID]])</f>
        <v>1</v>
      </c>
      <c r="V63" t="s">
        <v>87</v>
      </c>
    </row>
    <row r="64" spans="1:28">
      <c r="A64" s="9">
        <v>63</v>
      </c>
      <c r="B64" s="16" t="s">
        <v>259</v>
      </c>
      <c r="C64" s="16" t="s">
        <v>260</v>
      </c>
      <c r="D64" s="16" t="s">
        <v>261</v>
      </c>
      <c r="E64" s="16" t="s">
        <v>9</v>
      </c>
      <c r="F64" s="16" t="s">
        <v>97</v>
      </c>
      <c r="G64" s="16" t="s">
        <v>13</v>
      </c>
      <c r="H64" s="16"/>
      <c r="I64" s="16"/>
      <c r="J64" s="19" t="s">
        <v>5</v>
      </c>
      <c r="K64" s="16" t="s">
        <v>111</v>
      </c>
      <c r="L64" s="17">
        <v>2022</v>
      </c>
      <c r="M64" s="26">
        <v>44746</v>
      </c>
      <c r="N64" s="26">
        <v>45110</v>
      </c>
      <c r="O64" s="18"/>
      <c r="P64" s="16"/>
      <c r="Q64" s="16" t="s">
        <v>262</v>
      </c>
      <c r="R64" s="16" t="s">
        <v>59</v>
      </c>
      <c r="S64" t="s">
        <v>60</v>
      </c>
      <c r="T64">
        <v>1</v>
      </c>
      <c r="U64">
        <f>COUNTIF(Postdocs[Unique ID],Postdocs[[#This Row],[Unique ID]])</f>
        <v>1</v>
      </c>
      <c r="V64" t="s">
        <v>87</v>
      </c>
      <c r="W64" t="s">
        <v>263</v>
      </c>
      <c r="X64" t="s">
        <v>264</v>
      </c>
      <c r="Z64" t="s">
        <v>265</v>
      </c>
      <c r="AA64" t="s">
        <v>266</v>
      </c>
    </row>
    <row r="65" spans="1:29">
      <c r="A65" s="9">
        <v>64</v>
      </c>
      <c r="B65" s="2" t="s">
        <v>154</v>
      </c>
      <c r="C65" s="16" t="s">
        <v>155</v>
      </c>
      <c r="D65" s="16" t="s">
        <v>156</v>
      </c>
      <c r="E65" s="16" t="s">
        <v>8</v>
      </c>
      <c r="F65" s="16" t="s">
        <v>56</v>
      </c>
      <c r="G65" s="16" t="s">
        <v>23</v>
      </c>
      <c r="H65" s="16"/>
      <c r="I65" s="16"/>
      <c r="J65" s="19" t="s">
        <v>5</v>
      </c>
      <c r="K65" s="16" t="s">
        <v>111</v>
      </c>
      <c r="L65" s="17">
        <v>2022</v>
      </c>
      <c r="M65" s="26">
        <v>44746</v>
      </c>
      <c r="N65" s="26">
        <v>45110</v>
      </c>
      <c r="O65" s="18">
        <v>45207</v>
      </c>
      <c r="P65" s="2">
        <f>YEAR(Postdocs[[#This Row],[Actual End Date]])</f>
        <v>2023</v>
      </c>
      <c r="Q65" s="16" t="s">
        <v>267</v>
      </c>
      <c r="R65" s="16" t="s">
        <v>59</v>
      </c>
      <c r="S65" t="s">
        <v>100</v>
      </c>
      <c r="T65">
        <v>2</v>
      </c>
      <c r="U65">
        <f>COUNTIF(Postdocs[Unique ID],Postdocs[[#This Row],[Unique ID]])</f>
        <v>2</v>
      </c>
      <c r="V65" t="s">
        <v>61</v>
      </c>
      <c r="W65" t="s">
        <v>268</v>
      </c>
      <c r="X65" t="s">
        <v>269</v>
      </c>
      <c r="Y65" t="s">
        <v>270</v>
      </c>
      <c r="Z65" t="s">
        <v>271</v>
      </c>
      <c r="AA65" t="s">
        <v>272</v>
      </c>
      <c r="AB65" t="s">
        <v>231</v>
      </c>
    </row>
    <row r="66" spans="1:29">
      <c r="A66" s="9">
        <v>65</v>
      </c>
      <c r="B66" s="16" t="s">
        <v>273</v>
      </c>
      <c r="C66" s="16" t="s">
        <v>274</v>
      </c>
      <c r="D66" s="16" t="s">
        <v>275</v>
      </c>
      <c r="E66" s="16" t="s">
        <v>8</v>
      </c>
      <c r="F66" s="16" t="s">
        <v>56</v>
      </c>
      <c r="G66" s="16" t="s">
        <v>15</v>
      </c>
      <c r="H66" s="16"/>
      <c r="I66" s="16"/>
      <c r="J66" s="19" t="s">
        <v>5</v>
      </c>
      <c r="K66" s="16" t="s">
        <v>111</v>
      </c>
      <c r="L66" s="17">
        <v>2022</v>
      </c>
      <c r="M66" s="26">
        <v>44746</v>
      </c>
      <c r="N66" s="26">
        <v>45110</v>
      </c>
      <c r="O66" s="18">
        <v>45205</v>
      </c>
      <c r="P66" s="2">
        <f>YEAR(Postdocs[[#This Row],[Actual End Date]])</f>
        <v>2023</v>
      </c>
      <c r="Q66" s="16" t="s">
        <v>276</v>
      </c>
      <c r="R66" s="16" t="s">
        <v>59</v>
      </c>
      <c r="S66" t="s">
        <v>60</v>
      </c>
      <c r="T66">
        <v>1</v>
      </c>
      <c r="U66">
        <f>COUNTIF(Postdocs[Unique ID],Postdocs[[#This Row],[Unique ID]])</f>
        <v>1</v>
      </c>
      <c r="V66" t="s">
        <v>87</v>
      </c>
      <c r="W66" t="s">
        <v>277</v>
      </c>
      <c r="X66" t="s">
        <v>278</v>
      </c>
      <c r="Y66" t="s">
        <v>279</v>
      </c>
      <c r="Z66" t="s">
        <v>280</v>
      </c>
      <c r="AA66" t="s">
        <v>240</v>
      </c>
      <c r="AB66" t="s">
        <v>241</v>
      </c>
    </row>
    <row r="67" spans="1:29">
      <c r="A67" s="9">
        <v>66</v>
      </c>
      <c r="B67" s="16" t="s">
        <v>281</v>
      </c>
      <c r="C67" s="16" t="s">
        <v>282</v>
      </c>
      <c r="D67" s="16" t="s">
        <v>283</v>
      </c>
      <c r="E67" s="16" t="s">
        <v>8</v>
      </c>
      <c r="F67" s="16" t="s">
        <v>56</v>
      </c>
      <c r="G67" s="16" t="s">
        <v>16</v>
      </c>
      <c r="H67" s="16"/>
      <c r="I67" s="16"/>
      <c r="J67" s="19" t="s">
        <v>5</v>
      </c>
      <c r="K67" s="16" t="s">
        <v>111</v>
      </c>
      <c r="L67" s="17">
        <v>2022</v>
      </c>
      <c r="M67" s="26">
        <v>44746</v>
      </c>
      <c r="N67" s="26">
        <v>45110</v>
      </c>
      <c r="O67" s="18"/>
      <c r="P67" s="16"/>
      <c r="Q67" s="16" t="s">
        <v>284</v>
      </c>
      <c r="R67" s="16" t="s">
        <v>59</v>
      </c>
      <c r="S67" t="s">
        <v>60</v>
      </c>
      <c r="T67">
        <v>1</v>
      </c>
      <c r="U67">
        <f>COUNTIF(Postdocs[Unique ID],Postdocs[[#This Row],[Unique ID]])</f>
        <v>1</v>
      </c>
      <c r="V67" t="s">
        <v>87</v>
      </c>
      <c r="W67" t="s">
        <v>285</v>
      </c>
      <c r="X67" t="s">
        <v>286</v>
      </c>
      <c r="Y67" t="s">
        <v>287</v>
      </c>
      <c r="Z67" t="s">
        <v>288</v>
      </c>
      <c r="AA67" t="s">
        <v>289</v>
      </c>
      <c r="AB67" t="s">
        <v>287</v>
      </c>
    </row>
    <row r="68" spans="1:29">
      <c r="A68" s="9">
        <v>67</v>
      </c>
      <c r="B68" s="16" t="s">
        <v>290</v>
      </c>
      <c r="C68" s="16" t="s">
        <v>291</v>
      </c>
      <c r="D68" s="16" t="s">
        <v>292</v>
      </c>
      <c r="E68" s="16" t="s">
        <v>9</v>
      </c>
      <c r="F68" s="16" t="s">
        <v>56</v>
      </c>
      <c r="G68" s="16" t="s">
        <v>16</v>
      </c>
      <c r="H68" s="16"/>
      <c r="I68" s="16"/>
      <c r="J68" s="19" t="s">
        <v>5</v>
      </c>
      <c r="K68" s="16" t="s">
        <v>111</v>
      </c>
      <c r="L68" s="17">
        <v>2022</v>
      </c>
      <c r="M68" s="26">
        <v>44805</v>
      </c>
      <c r="N68" s="26">
        <v>44804</v>
      </c>
      <c r="O68" s="18"/>
      <c r="P68" s="16"/>
      <c r="Q68" s="16" t="s">
        <v>293</v>
      </c>
      <c r="R68" s="16" t="s">
        <v>59</v>
      </c>
      <c r="S68" t="s">
        <v>60</v>
      </c>
      <c r="T68">
        <v>1</v>
      </c>
      <c r="U68">
        <f>COUNTIF(Postdocs[Unique ID],Postdocs[[#This Row],[Unique ID]])</f>
        <v>1</v>
      </c>
      <c r="V68" t="s">
        <v>87</v>
      </c>
      <c r="W68" t="s">
        <v>294</v>
      </c>
      <c r="X68" t="s">
        <v>295</v>
      </c>
      <c r="Z68" t="s">
        <v>296</v>
      </c>
      <c r="AA68" t="s">
        <v>297</v>
      </c>
    </row>
    <row r="69" spans="1:29">
      <c r="A69" s="9">
        <v>68</v>
      </c>
      <c r="B69" s="16" t="s">
        <v>298</v>
      </c>
      <c r="C69" s="16" t="s">
        <v>299</v>
      </c>
      <c r="D69" s="16" t="s">
        <v>300</v>
      </c>
      <c r="E69" s="16" t="s">
        <v>9</v>
      </c>
      <c r="F69" s="16" t="s">
        <v>56</v>
      </c>
      <c r="G69" s="16" t="s">
        <v>15</v>
      </c>
      <c r="H69" s="16" t="s">
        <v>301</v>
      </c>
      <c r="I69" s="16" t="s">
        <v>302</v>
      </c>
      <c r="J69" s="19" t="s">
        <v>4</v>
      </c>
      <c r="K69" s="16" t="s">
        <v>111</v>
      </c>
      <c r="L69" s="17">
        <v>2022</v>
      </c>
      <c r="M69" s="26">
        <v>44805</v>
      </c>
      <c r="N69" s="26">
        <v>44804</v>
      </c>
      <c r="O69" s="18"/>
      <c r="P69" s="16"/>
      <c r="Q69" s="16" t="s">
        <v>303</v>
      </c>
      <c r="R69" s="16" t="s">
        <v>59</v>
      </c>
      <c r="S69" t="s">
        <v>60</v>
      </c>
      <c r="T69">
        <v>1</v>
      </c>
      <c r="U69">
        <f>COUNTIF(Postdocs[Unique ID],Postdocs[[#This Row],[Unique ID]])</f>
        <v>1</v>
      </c>
      <c r="V69" t="s">
        <v>87</v>
      </c>
      <c r="Z69" t="s">
        <v>304</v>
      </c>
    </row>
    <row r="70" spans="1:29">
      <c r="A70" s="9">
        <v>69</v>
      </c>
      <c r="B70" s="16" t="s">
        <v>136</v>
      </c>
      <c r="C70" s="16" t="s">
        <v>137</v>
      </c>
      <c r="D70" s="16" t="s">
        <v>138</v>
      </c>
      <c r="E70" s="16" t="s">
        <v>9</v>
      </c>
      <c r="F70" s="16" t="s">
        <v>56</v>
      </c>
      <c r="G70" s="16" t="s">
        <v>305</v>
      </c>
      <c r="H70" s="16" t="s">
        <v>306</v>
      </c>
      <c r="I70" t="s">
        <v>307</v>
      </c>
      <c r="J70" s="19" t="s">
        <v>4</v>
      </c>
      <c r="K70" s="16" t="s">
        <v>111</v>
      </c>
      <c r="L70" s="17">
        <v>2022</v>
      </c>
      <c r="M70" s="26">
        <v>44814</v>
      </c>
      <c r="N70" s="26">
        <v>45178</v>
      </c>
      <c r="O70" s="18"/>
      <c r="P70" s="16"/>
      <c r="Q70" s="16" t="s">
        <v>308</v>
      </c>
      <c r="R70" s="16" t="s">
        <v>59</v>
      </c>
      <c r="S70" t="s">
        <v>100</v>
      </c>
      <c r="T70">
        <v>2</v>
      </c>
      <c r="U70">
        <f>COUNTIF(Postdocs[Unique ID],Postdocs[[#This Row],[Unique ID]])</f>
        <v>2</v>
      </c>
      <c r="V70" t="s">
        <v>61</v>
      </c>
      <c r="Z70" t="s">
        <v>309</v>
      </c>
    </row>
    <row r="71" spans="1:29">
      <c r="A71" s="40">
        <v>70</v>
      </c>
      <c r="B71" s="34" t="s">
        <v>310</v>
      </c>
      <c r="C71" s="34" t="s">
        <v>311</v>
      </c>
      <c r="D71" s="34" t="s">
        <v>312</v>
      </c>
      <c r="E71" s="34" t="s">
        <v>8</v>
      </c>
      <c r="F71" s="34" t="s">
        <v>56</v>
      </c>
      <c r="G71" s="34" t="s">
        <v>27</v>
      </c>
      <c r="H71" s="34" t="s">
        <v>16</v>
      </c>
      <c r="I71" s="34" t="s">
        <v>56</v>
      </c>
      <c r="J71" s="38" t="s">
        <v>4</v>
      </c>
      <c r="K71" s="34" t="s">
        <v>111</v>
      </c>
      <c r="L71" s="35">
        <v>2022</v>
      </c>
      <c r="M71" s="36">
        <v>44805</v>
      </c>
      <c r="N71" s="36">
        <v>44804</v>
      </c>
      <c r="O71" s="37"/>
      <c r="P71" s="34"/>
      <c r="Q71" s="34" t="s">
        <v>313</v>
      </c>
      <c r="R71" s="34" t="s">
        <v>314</v>
      </c>
      <c r="S71" s="39" t="s">
        <v>60</v>
      </c>
      <c r="T71" s="39">
        <v>1</v>
      </c>
      <c r="U71" s="39">
        <f>COUNTIF(Postdocs[Unique ID],Postdocs[[#This Row],[Unique ID]])</f>
        <v>1</v>
      </c>
      <c r="V71" s="39" t="s">
        <v>87</v>
      </c>
      <c r="W71" s="39"/>
      <c r="X71" s="39"/>
      <c r="Y71" s="39"/>
      <c r="Z71" s="39" t="s">
        <v>315</v>
      </c>
      <c r="AA71" s="39"/>
      <c r="AB71" s="39"/>
      <c r="AC71" s="39"/>
    </row>
    <row r="72" spans="1:29">
      <c r="A72" s="9">
        <v>71</v>
      </c>
      <c r="B72" s="2" t="s">
        <v>216</v>
      </c>
      <c r="C72" s="2" t="s">
        <v>217</v>
      </c>
      <c r="D72" s="16" t="s">
        <v>218</v>
      </c>
      <c r="E72" s="16" t="s">
        <v>9</v>
      </c>
      <c r="F72" s="16" t="s">
        <v>85</v>
      </c>
      <c r="G72" s="16" t="s">
        <v>24</v>
      </c>
      <c r="H72" s="16" t="s">
        <v>316</v>
      </c>
      <c r="I72" s="16" t="s">
        <v>317</v>
      </c>
      <c r="J72" s="19" t="s">
        <v>4</v>
      </c>
      <c r="K72" s="16" t="s">
        <v>111</v>
      </c>
      <c r="L72" s="17">
        <v>2022</v>
      </c>
      <c r="M72" s="26">
        <v>44743</v>
      </c>
      <c r="N72" s="26">
        <v>45107</v>
      </c>
      <c r="O72" s="18">
        <v>45232</v>
      </c>
      <c r="P72" s="2">
        <f>YEAR(Postdocs[[#This Row],[Actual End Date]])</f>
        <v>2023</v>
      </c>
      <c r="Q72" s="16" t="s">
        <v>318</v>
      </c>
      <c r="R72" s="16" t="s">
        <v>59</v>
      </c>
      <c r="S72" t="s">
        <v>100</v>
      </c>
      <c r="T72">
        <v>2</v>
      </c>
      <c r="U72">
        <f>COUNTIF(Postdocs[Unique ID],Postdocs[[#This Row],[Unique ID]])</f>
        <v>2</v>
      </c>
      <c r="V72" t="s">
        <v>61</v>
      </c>
      <c r="Z72" t="s">
        <v>319</v>
      </c>
    </row>
    <row r="73" spans="1:29">
      <c r="A73" s="9">
        <v>72</v>
      </c>
      <c r="B73" s="16" t="s">
        <v>175</v>
      </c>
      <c r="C73" s="16" t="s">
        <v>176</v>
      </c>
      <c r="D73" s="16" t="s">
        <v>177</v>
      </c>
      <c r="E73" s="16" t="s">
        <v>9</v>
      </c>
      <c r="F73" s="16" t="s">
        <v>135</v>
      </c>
      <c r="G73" s="16" t="s">
        <v>10</v>
      </c>
      <c r="H73" s="16" t="s">
        <v>19</v>
      </c>
      <c r="I73" s="16" t="s">
        <v>57</v>
      </c>
      <c r="J73" s="19" t="s">
        <v>4</v>
      </c>
      <c r="K73" s="16" t="s">
        <v>111</v>
      </c>
      <c r="L73" s="17">
        <v>2022</v>
      </c>
      <c r="M73" s="26">
        <v>44732</v>
      </c>
      <c r="N73" s="26">
        <v>45096</v>
      </c>
      <c r="O73" s="18">
        <v>45260</v>
      </c>
      <c r="P73" s="2">
        <f>YEAR(Postdocs[[#This Row],[Actual End Date]])</f>
        <v>2023</v>
      </c>
      <c r="Q73" s="16" t="s">
        <v>320</v>
      </c>
      <c r="R73" s="16" t="s">
        <v>59</v>
      </c>
      <c r="S73" t="s">
        <v>100</v>
      </c>
      <c r="T73">
        <v>2</v>
      </c>
      <c r="U73">
        <f>COUNTIF(Postdocs[Unique ID],Postdocs[[#This Row],[Unique ID]])</f>
        <v>2</v>
      </c>
      <c r="V73" t="s">
        <v>61</v>
      </c>
      <c r="Z73" t="s">
        <v>321</v>
      </c>
    </row>
    <row r="74" spans="1:29">
      <c r="A74" s="9">
        <v>73</v>
      </c>
      <c r="B74" s="2" t="s">
        <v>101</v>
      </c>
      <c r="C74" s="16" t="s">
        <v>102</v>
      </c>
      <c r="D74" s="16" t="s">
        <v>103</v>
      </c>
      <c r="E74" s="16" t="s">
        <v>9</v>
      </c>
      <c r="F74" s="16" t="s">
        <v>97</v>
      </c>
      <c r="G74" s="16" t="s">
        <v>13</v>
      </c>
      <c r="H74" s="16" t="s">
        <v>24</v>
      </c>
      <c r="I74" s="16" t="s">
        <v>85</v>
      </c>
      <c r="J74" s="19" t="s">
        <v>4</v>
      </c>
      <c r="K74" s="16" t="s">
        <v>111</v>
      </c>
      <c r="L74" s="17">
        <v>2022</v>
      </c>
      <c r="M74" s="26">
        <v>44805</v>
      </c>
      <c r="N74" s="26">
        <v>44804</v>
      </c>
      <c r="O74" s="18"/>
      <c r="P74" s="16"/>
      <c r="Q74" s="16" t="s">
        <v>322</v>
      </c>
      <c r="R74" s="16" t="s">
        <v>59</v>
      </c>
      <c r="S74" t="s">
        <v>100</v>
      </c>
      <c r="T74">
        <v>2</v>
      </c>
      <c r="U74">
        <f>COUNTIF(Postdocs[Unique ID],Postdocs[[#This Row],[Unique ID]])</f>
        <v>2</v>
      </c>
      <c r="V74" t="s">
        <v>61</v>
      </c>
      <c r="Z74" t="s">
        <v>323</v>
      </c>
    </row>
    <row r="75" spans="1:29">
      <c r="A75" s="9">
        <v>74</v>
      </c>
      <c r="B75" s="16" t="s">
        <v>206</v>
      </c>
      <c r="C75" s="16" t="s">
        <v>324</v>
      </c>
      <c r="D75" s="16" t="s">
        <v>208</v>
      </c>
      <c r="E75" s="16" t="s">
        <v>8</v>
      </c>
      <c r="F75" s="16" t="s">
        <v>56</v>
      </c>
      <c r="G75" s="16" t="s">
        <v>16</v>
      </c>
      <c r="H75" s="16" t="s">
        <v>19</v>
      </c>
      <c r="I75" s="16" t="s">
        <v>57</v>
      </c>
      <c r="J75" s="19" t="s">
        <v>4</v>
      </c>
      <c r="K75" s="16" t="s">
        <v>325</v>
      </c>
      <c r="L75" s="17">
        <v>2024</v>
      </c>
      <c r="M75" s="18"/>
      <c r="N75" s="18"/>
      <c r="O75" s="18"/>
      <c r="P75" s="16"/>
      <c r="Q75" s="16" t="s">
        <v>326</v>
      </c>
      <c r="R75" s="16" t="s">
        <v>327</v>
      </c>
      <c r="S75" t="s">
        <v>100</v>
      </c>
      <c r="T75">
        <v>2</v>
      </c>
      <c r="U75">
        <f>COUNTIF(Postdocs[Unique ID],Postdocs[[#This Row],[Unique ID]])</f>
        <v>2</v>
      </c>
      <c r="V75" t="s">
        <v>61</v>
      </c>
    </row>
    <row r="76" spans="1:29">
      <c r="A76" s="9">
        <v>75</v>
      </c>
      <c r="B76" s="16" t="s">
        <v>166</v>
      </c>
      <c r="C76" s="16" t="s">
        <v>167</v>
      </c>
      <c r="D76" s="16" t="s">
        <v>328</v>
      </c>
      <c r="E76" s="16" t="s">
        <v>9</v>
      </c>
      <c r="F76" s="16" t="s">
        <v>97</v>
      </c>
      <c r="G76" s="16" t="s">
        <v>13</v>
      </c>
      <c r="H76" s="16" t="s">
        <v>24</v>
      </c>
      <c r="I76" s="16" t="s">
        <v>85</v>
      </c>
      <c r="J76" s="19" t="s">
        <v>4</v>
      </c>
      <c r="K76" s="16" t="s">
        <v>325</v>
      </c>
      <c r="L76" s="17">
        <v>2024</v>
      </c>
      <c r="M76" s="18">
        <v>45419</v>
      </c>
      <c r="N76" s="18"/>
      <c r="O76" s="18"/>
      <c r="P76" s="16"/>
      <c r="Q76" s="16" t="s">
        <v>329</v>
      </c>
      <c r="R76" s="16" t="s">
        <v>59</v>
      </c>
      <c r="S76" t="s">
        <v>100</v>
      </c>
      <c r="T76">
        <v>2</v>
      </c>
      <c r="U76">
        <f>COUNTIF(Postdocs[Unique ID],Postdocs[[#This Row],[Unique ID]])</f>
        <v>3</v>
      </c>
      <c r="V76" t="s">
        <v>61</v>
      </c>
    </row>
    <row r="77" spans="1:29">
      <c r="A77" s="9">
        <v>76</v>
      </c>
      <c r="B77" s="16" t="s">
        <v>330</v>
      </c>
      <c r="C77" s="16" t="s">
        <v>331</v>
      </c>
      <c r="D77" s="16" t="s">
        <v>332</v>
      </c>
      <c r="E77" s="16" t="s">
        <v>8</v>
      </c>
      <c r="F77" s="16" t="s">
        <v>65</v>
      </c>
      <c r="G77" s="16" t="s">
        <v>11</v>
      </c>
      <c r="H77" s="16" t="s">
        <v>333</v>
      </c>
      <c r="I77" s="16" t="s">
        <v>57</v>
      </c>
      <c r="J77" s="19" t="s">
        <v>4</v>
      </c>
      <c r="K77" s="16" t="s">
        <v>325</v>
      </c>
      <c r="L77" s="17">
        <v>2024</v>
      </c>
      <c r="M77" s="18"/>
      <c r="N77" s="18"/>
      <c r="O77" s="18"/>
      <c r="P77" s="16"/>
      <c r="Q77" s="16" t="s">
        <v>334</v>
      </c>
      <c r="R77" s="16" t="s">
        <v>59</v>
      </c>
      <c r="S77" t="s">
        <v>60</v>
      </c>
      <c r="T77">
        <v>1</v>
      </c>
      <c r="U77">
        <f>COUNTIF(Postdocs[Unique ID],Postdocs[[#This Row],[Unique ID]])</f>
        <v>1</v>
      </c>
      <c r="V77" t="s">
        <v>87</v>
      </c>
    </row>
    <row r="78" spans="1:29">
      <c r="A78" s="9">
        <v>77</v>
      </c>
      <c r="B78" s="16" t="s">
        <v>335</v>
      </c>
      <c r="C78" s="16" t="s">
        <v>336</v>
      </c>
      <c r="D78" s="16" t="s">
        <v>337</v>
      </c>
      <c r="E78" s="16" t="s">
        <v>8</v>
      </c>
      <c r="F78" s="16" t="s">
        <v>56</v>
      </c>
      <c r="G78" s="16" t="s">
        <v>16</v>
      </c>
      <c r="H78" s="16" t="s">
        <v>338</v>
      </c>
      <c r="I78" s="16" t="s">
        <v>302</v>
      </c>
      <c r="J78" s="19" t="s">
        <v>4</v>
      </c>
      <c r="K78" s="16" t="s">
        <v>325</v>
      </c>
      <c r="L78" s="17">
        <v>2024</v>
      </c>
      <c r="M78" s="18"/>
      <c r="N78" s="18"/>
      <c r="O78" s="18"/>
      <c r="P78" s="16"/>
      <c r="Q78" s="16" t="s">
        <v>339</v>
      </c>
      <c r="R78" s="16" t="s">
        <v>59</v>
      </c>
      <c r="S78" t="s">
        <v>60</v>
      </c>
      <c r="T78">
        <v>1</v>
      </c>
      <c r="U78">
        <f>COUNTIF(Postdocs[Unique ID],Postdocs[[#This Row],[Unique ID]])</f>
        <v>1</v>
      </c>
      <c r="V78" t="s">
        <v>87</v>
      </c>
    </row>
    <row r="79" spans="1:29">
      <c r="A79" s="9">
        <v>78</v>
      </c>
      <c r="B79" s="16" t="s">
        <v>340</v>
      </c>
      <c r="C79" s="16" t="s">
        <v>341</v>
      </c>
      <c r="D79" s="16" t="s">
        <v>342</v>
      </c>
      <c r="E79" s="16" t="s">
        <v>8</v>
      </c>
      <c r="F79" s="16" t="s">
        <v>56</v>
      </c>
      <c r="G79" s="16" t="s">
        <v>16</v>
      </c>
      <c r="H79" s="16"/>
      <c r="I79" s="16"/>
      <c r="J79" s="19" t="s">
        <v>5</v>
      </c>
      <c r="K79" s="16" t="s">
        <v>325</v>
      </c>
      <c r="L79" s="17">
        <v>2024</v>
      </c>
      <c r="M79" s="18">
        <v>45419</v>
      </c>
      <c r="N79" s="18">
        <v>45783</v>
      </c>
      <c r="O79" s="18"/>
      <c r="P79" s="16"/>
      <c r="Q79" s="16" t="s">
        <v>343</v>
      </c>
      <c r="R79" s="16" t="s">
        <v>59</v>
      </c>
      <c r="S79" t="s">
        <v>60</v>
      </c>
      <c r="T79">
        <v>1</v>
      </c>
      <c r="U79">
        <f>COUNTIF(Postdocs[Unique ID],Postdocs[[#This Row],[Unique ID]])</f>
        <v>1</v>
      </c>
      <c r="V79" t="s">
        <v>87</v>
      </c>
    </row>
    <row r="80" spans="1:29">
      <c r="A80" s="9">
        <v>79</v>
      </c>
      <c r="B80" s="16" t="s">
        <v>344</v>
      </c>
      <c r="C80" s="16" t="s">
        <v>345</v>
      </c>
      <c r="D80" s="16" t="s">
        <v>346</v>
      </c>
      <c r="E80" s="16" t="s">
        <v>9</v>
      </c>
      <c r="F80" s="16" t="s">
        <v>135</v>
      </c>
      <c r="G80" s="16" t="s">
        <v>10</v>
      </c>
      <c r="H80" s="16"/>
      <c r="I80" s="16"/>
      <c r="J80" s="19" t="s">
        <v>5</v>
      </c>
      <c r="K80" s="16" t="s">
        <v>325</v>
      </c>
      <c r="L80" s="17">
        <v>2024</v>
      </c>
      <c r="M80" s="18">
        <v>45419</v>
      </c>
      <c r="N80" s="18">
        <v>45783</v>
      </c>
      <c r="O80" s="18"/>
      <c r="P80" s="16"/>
      <c r="Q80" s="16" t="s">
        <v>347</v>
      </c>
      <c r="R80" s="16" t="s">
        <v>59</v>
      </c>
      <c r="S80" t="s">
        <v>60</v>
      </c>
      <c r="T80">
        <v>1</v>
      </c>
      <c r="U80">
        <f>COUNTIF(Postdocs[Unique ID],Postdocs[[#This Row],[Unique ID]])</f>
        <v>1</v>
      </c>
      <c r="V80" t="s">
        <v>87</v>
      </c>
    </row>
    <row r="81" spans="1:22">
      <c r="A81" s="9">
        <v>80</v>
      </c>
      <c r="B81" s="16" t="s">
        <v>348</v>
      </c>
      <c r="C81" s="16" t="s">
        <v>349</v>
      </c>
      <c r="D81" s="16" t="s">
        <v>350</v>
      </c>
      <c r="E81" s="16" t="s">
        <v>8</v>
      </c>
      <c r="F81" s="16" t="s">
        <v>128</v>
      </c>
      <c r="G81" s="16" t="s">
        <v>18</v>
      </c>
      <c r="H81" s="16"/>
      <c r="I81" s="16"/>
      <c r="J81" s="19" t="s">
        <v>5</v>
      </c>
      <c r="K81" s="16" t="s">
        <v>325</v>
      </c>
      <c r="L81" s="17">
        <v>2024</v>
      </c>
      <c r="M81" s="18">
        <v>45419</v>
      </c>
      <c r="N81" s="18">
        <v>45783</v>
      </c>
      <c r="O81" s="18"/>
      <c r="P81" s="16"/>
      <c r="Q81" s="16" t="s">
        <v>351</v>
      </c>
      <c r="R81" s="16" t="s">
        <v>59</v>
      </c>
      <c r="S81" t="s">
        <v>60</v>
      </c>
      <c r="T81">
        <v>1</v>
      </c>
      <c r="U81">
        <f>COUNTIF(Postdocs[Unique ID],Postdocs[[#This Row],[Unique ID]])</f>
        <v>1</v>
      </c>
      <c r="V81" t="s">
        <v>87</v>
      </c>
    </row>
    <row r="82" spans="1:22">
      <c r="A82" s="9">
        <v>81</v>
      </c>
      <c r="B82" s="16" t="s">
        <v>352</v>
      </c>
      <c r="C82" s="16" t="s">
        <v>353</v>
      </c>
      <c r="D82" s="16" t="s">
        <v>354</v>
      </c>
      <c r="E82" s="16" t="s">
        <v>8</v>
      </c>
      <c r="F82" s="16" t="s">
        <v>128</v>
      </c>
      <c r="G82" s="16" t="s">
        <v>17</v>
      </c>
      <c r="H82" s="16"/>
      <c r="I82" s="16"/>
      <c r="J82" s="19" t="s">
        <v>5</v>
      </c>
      <c r="K82" s="16" t="s">
        <v>325</v>
      </c>
      <c r="L82" s="17">
        <v>2024</v>
      </c>
      <c r="M82" s="18">
        <v>45419</v>
      </c>
      <c r="N82" s="18">
        <v>45783</v>
      </c>
      <c r="O82" s="18"/>
      <c r="P82" s="16"/>
      <c r="Q82" s="16" t="s">
        <v>355</v>
      </c>
      <c r="R82" s="16" t="s">
        <v>59</v>
      </c>
      <c r="S82" t="s">
        <v>60</v>
      </c>
      <c r="T82">
        <v>1</v>
      </c>
      <c r="U82">
        <f>COUNTIF(Postdocs[Unique ID],Postdocs[[#This Row],[Unique ID]])</f>
        <v>1</v>
      </c>
      <c r="V82" t="s">
        <v>87</v>
      </c>
    </row>
    <row r="83" spans="1:22">
      <c r="A83" s="9">
        <v>82</v>
      </c>
      <c r="B83" s="16" t="s">
        <v>356</v>
      </c>
      <c r="C83" s="16" t="s">
        <v>357</v>
      </c>
      <c r="D83" s="16" t="s">
        <v>358</v>
      </c>
      <c r="E83" s="16" t="s">
        <v>8</v>
      </c>
      <c r="F83" s="16" t="s">
        <v>56</v>
      </c>
      <c r="G83" s="16" t="s">
        <v>15</v>
      </c>
      <c r="H83" s="16"/>
      <c r="I83" s="16"/>
      <c r="J83" s="19" t="s">
        <v>5</v>
      </c>
      <c r="K83" s="16" t="s">
        <v>325</v>
      </c>
      <c r="L83" s="17">
        <v>2024</v>
      </c>
      <c r="M83" s="18">
        <v>45419</v>
      </c>
      <c r="N83" s="18">
        <v>45783</v>
      </c>
      <c r="O83" s="18"/>
      <c r="P83" s="16"/>
      <c r="Q83" s="16" t="s">
        <v>359</v>
      </c>
      <c r="R83" s="16" t="s">
        <v>59</v>
      </c>
      <c r="S83" t="s">
        <v>60</v>
      </c>
      <c r="T83">
        <v>1</v>
      </c>
      <c r="U83">
        <f>COUNTIF(Postdocs[Unique ID],Postdocs[[#This Row],[Unique ID]])</f>
        <v>1</v>
      </c>
      <c r="V83" t="s">
        <v>87</v>
      </c>
    </row>
    <row r="84" spans="1:22">
      <c r="A84" s="9">
        <v>83</v>
      </c>
      <c r="B84" s="16" t="s">
        <v>360</v>
      </c>
      <c r="C84" s="16" t="s">
        <v>361</v>
      </c>
      <c r="D84" s="16" t="s">
        <v>362</v>
      </c>
      <c r="E84" s="16" t="s">
        <v>8</v>
      </c>
      <c r="F84" s="16" t="s">
        <v>57</v>
      </c>
      <c r="G84" s="16" t="s">
        <v>19</v>
      </c>
      <c r="H84" s="16"/>
      <c r="I84" s="16"/>
      <c r="J84" s="19" t="s">
        <v>5</v>
      </c>
      <c r="K84" s="16" t="s">
        <v>325</v>
      </c>
      <c r="L84" s="17">
        <v>2024</v>
      </c>
      <c r="M84" s="18">
        <v>45419</v>
      </c>
      <c r="N84" s="18">
        <v>45783</v>
      </c>
      <c r="O84" s="18"/>
      <c r="P84" s="16"/>
      <c r="Q84" s="16" t="s">
        <v>363</v>
      </c>
      <c r="R84" s="16" t="s">
        <v>59</v>
      </c>
      <c r="S84" t="s">
        <v>60</v>
      </c>
      <c r="T84">
        <v>1</v>
      </c>
      <c r="U84">
        <f>COUNTIF(Postdocs[Unique ID],Postdocs[[#This Row],[Unique ID]])</f>
        <v>1</v>
      </c>
      <c r="V84" t="s">
        <v>87</v>
      </c>
    </row>
    <row r="85" spans="1:22">
      <c r="A85" s="9">
        <v>84</v>
      </c>
      <c r="B85" s="16" t="s">
        <v>364</v>
      </c>
      <c r="C85" s="16" t="s">
        <v>365</v>
      </c>
      <c r="D85" s="16" t="s">
        <v>366</v>
      </c>
      <c r="E85" s="16" t="s">
        <v>8</v>
      </c>
      <c r="F85" s="16" t="s">
        <v>85</v>
      </c>
      <c r="G85" s="16" t="s">
        <v>17</v>
      </c>
      <c r="H85" s="16"/>
      <c r="I85" s="16"/>
      <c r="J85" s="19" t="s">
        <v>5</v>
      </c>
      <c r="K85" s="16" t="s">
        <v>325</v>
      </c>
      <c r="L85" s="17">
        <v>2024</v>
      </c>
      <c r="M85" s="18">
        <v>45419</v>
      </c>
      <c r="N85" s="18">
        <v>45783</v>
      </c>
      <c r="O85" s="18"/>
      <c r="P85" s="16"/>
      <c r="Q85" s="16" t="s">
        <v>367</v>
      </c>
      <c r="R85" s="16" t="s">
        <v>59</v>
      </c>
      <c r="S85" t="s">
        <v>60</v>
      </c>
      <c r="T85">
        <v>1</v>
      </c>
      <c r="U85">
        <f>COUNTIF(Postdocs[Unique ID],Postdocs[[#This Row],[Unique ID]])</f>
        <v>1</v>
      </c>
      <c r="V85" t="s">
        <v>87</v>
      </c>
    </row>
  </sheetData>
  <conditionalFormatting sqref="B1:B1048576">
    <cfRule type="duplicateValues" dxfId="25" priority="1"/>
  </conditionalFormatting>
  <pageMargins left="0.7" right="0.7" top="0.75" bottom="0.75" header="0.3" footer="0.3"/>
  <pageSetup paperSize="9" orientation="portrait" horizontalDpi="300" verticalDpi="30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6650A-4E54-4C71-9A64-1924B3468F2C}">
  <dimension ref="A3:H69"/>
  <sheetViews>
    <sheetView topLeftCell="A52" workbookViewId="0">
      <selection activeCell="H61" sqref="H61"/>
    </sheetView>
  </sheetViews>
  <sheetFormatPr defaultRowHeight="14.45"/>
  <cols>
    <col min="1" max="1" width="13" bestFit="1" customWidth="1"/>
    <col min="2" max="3" width="6.85546875" bestFit="1" customWidth="1"/>
    <col min="4" max="4" width="10.7109375" bestFit="1" customWidth="1"/>
    <col min="6" max="6" width="21.85546875" customWidth="1"/>
    <col min="7" max="7" width="9.85546875" customWidth="1"/>
  </cols>
  <sheetData>
    <row r="3" spans="1:8">
      <c r="A3" s="8" t="s">
        <v>1</v>
      </c>
      <c r="B3" s="8" t="s">
        <v>3</v>
      </c>
    </row>
    <row r="4" spans="1:8">
      <c r="A4" s="8" t="s">
        <v>29</v>
      </c>
      <c r="B4" t="s">
        <v>8</v>
      </c>
      <c r="C4" t="s">
        <v>9</v>
      </c>
      <c r="D4" t="s">
        <v>6</v>
      </c>
      <c r="F4" s="1" t="s">
        <v>368</v>
      </c>
    </row>
    <row r="5" spans="1:8">
      <c r="A5" t="s">
        <v>82</v>
      </c>
      <c r="B5">
        <v>1</v>
      </c>
      <c r="D5">
        <v>1</v>
      </c>
      <c r="F5" t="s">
        <v>369</v>
      </c>
      <c r="G5">
        <f>COUNT(B5:B68)</f>
        <v>34</v>
      </c>
      <c r="H5" s="30">
        <f>G5/55</f>
        <v>0.61818181818181817</v>
      </c>
    </row>
    <row r="6" spans="1:8">
      <c r="A6" t="s">
        <v>125</v>
      </c>
      <c r="C6">
        <v>1</v>
      </c>
      <c r="D6">
        <v>1</v>
      </c>
      <c r="F6" t="s">
        <v>370</v>
      </c>
      <c r="G6">
        <f>COUNT(C5:C68)</f>
        <v>30</v>
      </c>
      <c r="H6" s="30">
        <f>G6/55</f>
        <v>0.54545454545454541</v>
      </c>
    </row>
    <row r="7" spans="1:8">
      <c r="A7" t="s">
        <v>108</v>
      </c>
      <c r="C7">
        <v>1</v>
      </c>
      <c r="D7">
        <v>1</v>
      </c>
    </row>
    <row r="8" spans="1:8">
      <c r="A8" t="s">
        <v>178</v>
      </c>
      <c r="C8">
        <v>1</v>
      </c>
      <c r="D8">
        <v>1</v>
      </c>
    </row>
    <row r="9" spans="1:8">
      <c r="A9" t="s">
        <v>72</v>
      </c>
      <c r="C9">
        <v>2</v>
      </c>
      <c r="D9">
        <v>2</v>
      </c>
      <c r="G9" t="s">
        <v>371</v>
      </c>
    </row>
    <row r="10" spans="1:8">
      <c r="A10" t="s">
        <v>188</v>
      </c>
      <c r="C10">
        <v>1</v>
      </c>
      <c r="D10">
        <v>1</v>
      </c>
    </row>
    <row r="11" spans="1:8">
      <c r="A11" t="s">
        <v>139</v>
      </c>
      <c r="B11">
        <v>1</v>
      </c>
      <c r="D11">
        <v>1</v>
      </c>
      <c r="F11" s="1" t="s">
        <v>372</v>
      </c>
    </row>
    <row r="12" spans="1:8">
      <c r="A12" t="s">
        <v>194</v>
      </c>
      <c r="C12">
        <v>1</v>
      </c>
      <c r="D12">
        <v>1</v>
      </c>
      <c r="F12" s="21" t="s">
        <v>370</v>
      </c>
      <c r="G12">
        <v>17</v>
      </c>
    </row>
    <row r="13" spans="1:8">
      <c r="A13" t="s">
        <v>142</v>
      </c>
      <c r="B13">
        <v>1</v>
      </c>
      <c r="D13">
        <v>1</v>
      </c>
      <c r="F13" t="s">
        <v>369</v>
      </c>
      <c r="G13">
        <v>20</v>
      </c>
    </row>
    <row r="14" spans="1:8">
      <c r="A14" t="s">
        <v>105</v>
      </c>
      <c r="C14">
        <v>1</v>
      </c>
      <c r="D14">
        <v>1</v>
      </c>
      <c r="F14" s="1" t="s">
        <v>373</v>
      </c>
    </row>
    <row r="15" spans="1:8">
      <c r="A15" t="s">
        <v>67</v>
      </c>
      <c r="C15">
        <v>2</v>
      </c>
      <c r="D15">
        <v>2</v>
      </c>
      <c r="F15" t="s">
        <v>370</v>
      </c>
      <c r="G15">
        <v>12</v>
      </c>
    </row>
    <row r="16" spans="1:8">
      <c r="A16" t="s">
        <v>62</v>
      </c>
      <c r="B16">
        <v>2</v>
      </c>
      <c r="D16">
        <v>2</v>
      </c>
      <c r="F16" t="s">
        <v>369</v>
      </c>
      <c r="G16">
        <v>6</v>
      </c>
    </row>
    <row r="17" spans="1:4">
      <c r="A17" t="s">
        <v>158</v>
      </c>
      <c r="B17">
        <v>1</v>
      </c>
      <c r="D17">
        <v>1</v>
      </c>
    </row>
    <row r="18" spans="1:4">
      <c r="A18" t="s">
        <v>101</v>
      </c>
      <c r="C18">
        <v>2</v>
      </c>
      <c r="D18">
        <v>2</v>
      </c>
    </row>
    <row r="19" spans="1:4">
      <c r="A19" t="s">
        <v>79</v>
      </c>
      <c r="C19">
        <v>2</v>
      </c>
      <c r="D19">
        <v>2</v>
      </c>
    </row>
    <row r="20" spans="1:4">
      <c r="A20" t="s">
        <v>198</v>
      </c>
      <c r="C20">
        <v>1</v>
      </c>
      <c r="D20">
        <v>1</v>
      </c>
    </row>
    <row r="21" spans="1:4">
      <c r="A21" t="s">
        <v>88</v>
      </c>
      <c r="B21">
        <v>2</v>
      </c>
      <c r="D21">
        <v>2</v>
      </c>
    </row>
    <row r="22" spans="1:4">
      <c r="A22" t="s">
        <v>151</v>
      </c>
      <c r="B22">
        <v>1</v>
      </c>
      <c r="D22">
        <v>1</v>
      </c>
    </row>
    <row r="23" spans="1:4">
      <c r="A23" t="s">
        <v>221</v>
      </c>
      <c r="B23">
        <v>1</v>
      </c>
      <c r="D23">
        <v>1</v>
      </c>
    </row>
    <row r="24" spans="1:4">
      <c r="A24" t="s">
        <v>206</v>
      </c>
      <c r="B24">
        <v>2</v>
      </c>
      <c r="D24">
        <v>2</v>
      </c>
    </row>
    <row r="25" spans="1:4">
      <c r="A25" t="s">
        <v>122</v>
      </c>
      <c r="B25">
        <v>1</v>
      </c>
      <c r="D25">
        <v>1</v>
      </c>
    </row>
    <row r="26" spans="1:4">
      <c r="A26" t="s">
        <v>145</v>
      </c>
      <c r="B26">
        <v>2</v>
      </c>
      <c r="D26">
        <v>2</v>
      </c>
    </row>
    <row r="27" spans="1:4">
      <c r="A27" t="s">
        <v>94</v>
      </c>
      <c r="C27">
        <v>2</v>
      </c>
      <c r="D27">
        <v>2</v>
      </c>
    </row>
    <row r="28" spans="1:4">
      <c r="A28" t="s">
        <v>136</v>
      </c>
      <c r="C28">
        <v>2</v>
      </c>
      <c r="D28">
        <v>2</v>
      </c>
    </row>
    <row r="29" spans="1:4">
      <c r="A29" t="s">
        <v>76</v>
      </c>
      <c r="C29">
        <v>2</v>
      </c>
      <c r="D29">
        <v>2</v>
      </c>
    </row>
    <row r="30" spans="1:4">
      <c r="A30" t="s">
        <v>201</v>
      </c>
      <c r="C30">
        <v>1</v>
      </c>
      <c r="D30">
        <v>1</v>
      </c>
    </row>
    <row r="31" spans="1:4">
      <c r="A31" t="s">
        <v>115</v>
      </c>
      <c r="C31">
        <v>2</v>
      </c>
      <c r="D31">
        <v>2</v>
      </c>
    </row>
    <row r="32" spans="1:4">
      <c r="A32" t="s">
        <v>112</v>
      </c>
      <c r="B32">
        <v>1</v>
      </c>
      <c r="D32">
        <v>1</v>
      </c>
    </row>
    <row r="33" spans="1:4">
      <c r="A33" t="s">
        <v>118</v>
      </c>
      <c r="C33">
        <v>2</v>
      </c>
      <c r="D33">
        <v>2</v>
      </c>
    </row>
    <row r="34" spans="1:4">
      <c r="A34" t="s">
        <v>53</v>
      </c>
      <c r="B34">
        <v>2</v>
      </c>
      <c r="D34">
        <v>2</v>
      </c>
    </row>
    <row r="35" spans="1:4">
      <c r="A35" t="s">
        <v>209</v>
      </c>
      <c r="B35">
        <v>1</v>
      </c>
      <c r="D35">
        <v>1</v>
      </c>
    </row>
    <row r="36" spans="1:4">
      <c r="A36" t="s">
        <v>132</v>
      </c>
      <c r="B36">
        <v>2</v>
      </c>
      <c r="D36">
        <v>2</v>
      </c>
    </row>
    <row r="37" spans="1:4">
      <c r="A37" t="s">
        <v>172</v>
      </c>
      <c r="C37">
        <v>1</v>
      </c>
      <c r="D37">
        <v>1</v>
      </c>
    </row>
    <row r="38" spans="1:4">
      <c r="A38" t="s">
        <v>245</v>
      </c>
      <c r="B38">
        <v>1</v>
      </c>
      <c r="D38">
        <v>1</v>
      </c>
    </row>
    <row r="39" spans="1:4">
      <c r="A39" t="s">
        <v>154</v>
      </c>
      <c r="B39">
        <v>2</v>
      </c>
      <c r="D39">
        <v>2</v>
      </c>
    </row>
    <row r="40" spans="1:4">
      <c r="A40" t="s">
        <v>166</v>
      </c>
      <c r="C40">
        <v>3</v>
      </c>
      <c r="D40">
        <v>3</v>
      </c>
    </row>
    <row r="41" spans="1:4">
      <c r="A41" t="s">
        <v>216</v>
      </c>
      <c r="C41">
        <v>2</v>
      </c>
      <c r="D41">
        <v>2</v>
      </c>
    </row>
    <row r="42" spans="1:4">
      <c r="A42" t="s">
        <v>169</v>
      </c>
      <c r="C42">
        <v>1</v>
      </c>
      <c r="D42">
        <v>1</v>
      </c>
    </row>
    <row r="43" spans="1:4">
      <c r="A43" t="s">
        <v>184</v>
      </c>
      <c r="C43">
        <v>1</v>
      </c>
      <c r="D43">
        <v>1</v>
      </c>
    </row>
    <row r="44" spans="1:4">
      <c r="A44" t="s">
        <v>203</v>
      </c>
      <c r="C44">
        <v>1</v>
      </c>
      <c r="D44">
        <v>1</v>
      </c>
    </row>
    <row r="45" spans="1:4">
      <c r="A45" t="s">
        <v>191</v>
      </c>
      <c r="C45">
        <v>1</v>
      </c>
      <c r="D45">
        <v>1</v>
      </c>
    </row>
    <row r="46" spans="1:4">
      <c r="A46" t="s">
        <v>148</v>
      </c>
      <c r="B46">
        <v>1</v>
      </c>
      <c r="D46">
        <v>1</v>
      </c>
    </row>
    <row r="47" spans="1:4">
      <c r="A47" t="s">
        <v>175</v>
      </c>
      <c r="C47">
        <v>2</v>
      </c>
      <c r="D47">
        <v>2</v>
      </c>
    </row>
    <row r="48" spans="1:4">
      <c r="A48" t="s">
        <v>181</v>
      </c>
      <c r="C48">
        <v>1</v>
      </c>
      <c r="D48">
        <v>1</v>
      </c>
    </row>
    <row r="49" spans="1:6">
      <c r="A49" t="s">
        <v>259</v>
      </c>
      <c r="C49">
        <v>1</v>
      </c>
      <c r="D49">
        <v>1</v>
      </c>
    </row>
    <row r="50" spans="1:6">
      <c r="A50" t="s">
        <v>235</v>
      </c>
      <c r="B50">
        <v>1</v>
      </c>
      <c r="D50">
        <v>1</v>
      </c>
    </row>
    <row r="51" spans="1:6">
      <c r="A51" t="s">
        <v>219</v>
      </c>
      <c r="B51">
        <v>1</v>
      </c>
      <c r="D51">
        <v>1</v>
      </c>
    </row>
    <row r="52" spans="1:6">
      <c r="A52" t="s">
        <v>310</v>
      </c>
      <c r="B52">
        <v>1</v>
      </c>
      <c r="D52">
        <v>1</v>
      </c>
    </row>
    <row r="53" spans="1:6">
      <c r="A53" t="s">
        <v>163</v>
      </c>
      <c r="B53">
        <v>1</v>
      </c>
      <c r="D53">
        <v>1</v>
      </c>
    </row>
    <row r="54" spans="1:6">
      <c r="A54" t="s">
        <v>290</v>
      </c>
      <c r="C54">
        <v>1</v>
      </c>
      <c r="D54">
        <v>1</v>
      </c>
    </row>
    <row r="55" spans="1:6">
      <c r="A55" t="s">
        <v>298</v>
      </c>
      <c r="C55">
        <v>1</v>
      </c>
      <c r="D55">
        <v>1</v>
      </c>
    </row>
    <row r="56" spans="1:6">
      <c r="A56" t="s">
        <v>273</v>
      </c>
      <c r="B56">
        <v>1</v>
      </c>
      <c r="D56">
        <v>1</v>
      </c>
    </row>
    <row r="57" spans="1:6">
      <c r="A57" t="s">
        <v>225</v>
      </c>
      <c r="B57">
        <v>1</v>
      </c>
      <c r="D57">
        <v>1</v>
      </c>
    </row>
    <row r="58" spans="1:6">
      <c r="A58" t="s">
        <v>281</v>
      </c>
      <c r="B58">
        <v>1</v>
      </c>
      <c r="D58">
        <v>1</v>
      </c>
      <c r="F58" s="30"/>
    </row>
    <row r="59" spans="1:6">
      <c r="A59" t="s">
        <v>255</v>
      </c>
      <c r="B59">
        <v>1</v>
      </c>
      <c r="D59">
        <v>1</v>
      </c>
      <c r="F59" s="30"/>
    </row>
    <row r="60" spans="1:6">
      <c r="A60" t="s">
        <v>330</v>
      </c>
      <c r="B60">
        <v>1</v>
      </c>
      <c r="D60">
        <v>1</v>
      </c>
    </row>
    <row r="61" spans="1:6">
      <c r="A61" t="s">
        <v>335</v>
      </c>
      <c r="B61">
        <v>1</v>
      </c>
      <c r="D61">
        <v>1</v>
      </c>
    </row>
    <row r="62" spans="1:6">
      <c r="A62" t="s">
        <v>340</v>
      </c>
      <c r="B62">
        <v>1</v>
      </c>
      <c r="D62">
        <v>1</v>
      </c>
    </row>
    <row r="63" spans="1:6">
      <c r="A63" t="s">
        <v>344</v>
      </c>
      <c r="C63">
        <v>1</v>
      </c>
      <c r="D63">
        <v>1</v>
      </c>
    </row>
    <row r="64" spans="1:6">
      <c r="A64" t="s">
        <v>348</v>
      </c>
      <c r="B64">
        <v>1</v>
      </c>
      <c r="D64">
        <v>1</v>
      </c>
    </row>
    <row r="65" spans="1:4">
      <c r="A65" t="s">
        <v>352</v>
      </c>
      <c r="B65">
        <v>1</v>
      </c>
      <c r="D65">
        <v>1</v>
      </c>
    </row>
    <row r="66" spans="1:4">
      <c r="A66" t="s">
        <v>356</v>
      </c>
      <c r="B66">
        <v>1</v>
      </c>
      <c r="D66">
        <v>1</v>
      </c>
    </row>
    <row r="67" spans="1:4">
      <c r="A67" t="s">
        <v>360</v>
      </c>
      <c r="B67">
        <v>1</v>
      </c>
      <c r="D67">
        <v>1</v>
      </c>
    </row>
    <row r="68" spans="1:4">
      <c r="A68" t="s">
        <v>364</v>
      </c>
      <c r="B68">
        <v>1</v>
      </c>
      <c r="D68">
        <v>1</v>
      </c>
    </row>
    <row r="69" spans="1:4">
      <c r="A69" t="s">
        <v>6</v>
      </c>
      <c r="B69">
        <v>41</v>
      </c>
      <c r="C69">
        <v>43</v>
      </c>
      <c r="D69">
        <v>84</v>
      </c>
    </row>
  </sheetData>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
  <sheetViews>
    <sheetView tabSelected="1" workbookViewId="0">
      <selection activeCell="B15" sqref="B15"/>
    </sheetView>
  </sheetViews>
  <sheetFormatPr defaultRowHeight="14.45"/>
  <cols>
    <col min="1" max="1" width="26" bestFit="1" customWidth="1"/>
    <col min="2" max="2" width="11.7109375" customWidth="1"/>
    <col min="3" max="3" width="9.85546875" customWidth="1"/>
    <col min="4" max="4" width="11.85546875" customWidth="1"/>
    <col min="5" max="5" width="10.85546875" bestFit="1" customWidth="1"/>
    <col min="6" max="6" width="10.7109375" bestFit="1" customWidth="1"/>
    <col min="7" max="7" width="11.7109375" bestFit="1" customWidth="1"/>
  </cols>
  <sheetData>
    <row r="1" spans="1:7">
      <c r="A1" s="8" t="s">
        <v>20</v>
      </c>
      <c r="B1" s="49">
        <v>2024</v>
      </c>
    </row>
    <row r="3" spans="1:7">
      <c r="A3" s="8" t="s">
        <v>374</v>
      </c>
      <c r="B3" s="8" t="s">
        <v>375</v>
      </c>
    </row>
    <row r="4" spans="1:7">
      <c r="B4" t="s">
        <v>8</v>
      </c>
      <c r="D4" t="s">
        <v>376</v>
      </c>
      <c r="E4" t="s">
        <v>9</v>
      </c>
      <c r="F4" t="s">
        <v>377</v>
      </c>
      <c r="G4" t="s">
        <v>6</v>
      </c>
    </row>
    <row r="5" spans="1:7">
      <c r="A5" s="8" t="s">
        <v>378</v>
      </c>
      <c r="B5" t="s">
        <v>327</v>
      </c>
      <c r="C5" t="s">
        <v>59</v>
      </c>
      <c r="E5" t="s">
        <v>59</v>
      </c>
    </row>
    <row r="6" spans="1:7">
      <c r="A6" s="20" t="s">
        <v>4</v>
      </c>
      <c r="B6" s="53">
        <v>1</v>
      </c>
      <c r="C6" s="53">
        <v>2</v>
      </c>
      <c r="D6" s="53">
        <v>3</v>
      </c>
      <c r="E6" s="53">
        <v>1</v>
      </c>
      <c r="F6" s="53">
        <v>1</v>
      </c>
      <c r="G6" s="53">
        <v>4</v>
      </c>
    </row>
    <row r="7" spans="1:7">
      <c r="A7" s="20" t="s">
        <v>5</v>
      </c>
      <c r="B7" s="53"/>
      <c r="C7" s="53">
        <v>6</v>
      </c>
      <c r="D7" s="53">
        <v>6</v>
      </c>
      <c r="E7" s="53">
        <v>1</v>
      </c>
      <c r="F7" s="53">
        <v>1</v>
      </c>
      <c r="G7" s="53">
        <v>7</v>
      </c>
    </row>
    <row r="8" spans="1:7">
      <c r="A8" s="20" t="s">
        <v>6</v>
      </c>
      <c r="B8" s="53">
        <v>1</v>
      </c>
      <c r="C8" s="53">
        <v>8</v>
      </c>
      <c r="D8" s="53">
        <v>9</v>
      </c>
      <c r="E8" s="53">
        <v>2</v>
      </c>
      <c r="F8" s="53">
        <v>2</v>
      </c>
      <c r="G8" s="53">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9"/>
  <sheetViews>
    <sheetView topLeftCell="A13" workbookViewId="0">
      <selection activeCell="F16" sqref="F16"/>
    </sheetView>
  </sheetViews>
  <sheetFormatPr defaultRowHeight="14.45"/>
  <cols>
    <col min="1" max="1" width="23.85546875" bestFit="1" customWidth="1"/>
    <col min="2" max="3" width="6.85546875" bestFit="1" customWidth="1"/>
    <col min="4" max="4" width="10.7109375" bestFit="1" customWidth="1"/>
    <col min="5" max="6" width="13" bestFit="1" customWidth="1"/>
    <col min="7" max="7" width="10.7109375" bestFit="1" customWidth="1"/>
    <col min="8" max="8" width="10.42578125" bestFit="1" customWidth="1"/>
    <col min="9" max="9" width="13.42578125" bestFit="1" customWidth="1"/>
    <col min="10" max="10" width="10.7109375" bestFit="1" customWidth="1"/>
  </cols>
  <sheetData>
    <row r="1" spans="1:2">
      <c r="A1" s="8" t="s">
        <v>44</v>
      </c>
      <c r="B1" t="s">
        <v>21</v>
      </c>
    </row>
    <row r="3" spans="1:2">
      <c r="A3" s="8" t="s">
        <v>3</v>
      </c>
      <c r="B3" t="s">
        <v>374</v>
      </c>
    </row>
    <row r="4" spans="1:2">
      <c r="A4" t="s">
        <v>8</v>
      </c>
      <c r="B4">
        <v>9</v>
      </c>
    </row>
    <row r="5" spans="1:2">
      <c r="A5" t="s">
        <v>9</v>
      </c>
      <c r="B5">
        <v>2</v>
      </c>
    </row>
    <row r="6" spans="1:2">
      <c r="A6" t="s">
        <v>6</v>
      </c>
      <c r="B6">
        <v>11</v>
      </c>
    </row>
    <row r="14" spans="1:2">
      <c r="A14" s="8" t="s">
        <v>44</v>
      </c>
      <c r="B14" t="s">
        <v>21</v>
      </c>
    </row>
    <row r="16" spans="1:2">
      <c r="A16" s="8" t="s">
        <v>374</v>
      </c>
      <c r="B16" s="8" t="s">
        <v>3</v>
      </c>
    </row>
    <row r="17" spans="1:4">
      <c r="A17" s="8" t="s">
        <v>29</v>
      </c>
      <c r="B17" t="s">
        <v>8</v>
      </c>
      <c r="C17" t="s">
        <v>9</v>
      </c>
      <c r="D17" t="s">
        <v>6</v>
      </c>
    </row>
    <row r="18" spans="1:4">
      <c r="A18" t="s">
        <v>206</v>
      </c>
      <c r="B18">
        <v>1</v>
      </c>
      <c r="D18">
        <v>1</v>
      </c>
    </row>
    <row r="19" spans="1:4">
      <c r="A19" t="s">
        <v>166</v>
      </c>
      <c r="C19">
        <v>1</v>
      </c>
      <c r="D19">
        <v>1</v>
      </c>
    </row>
    <row r="20" spans="1:4">
      <c r="A20" t="s">
        <v>330</v>
      </c>
      <c r="B20">
        <v>1</v>
      </c>
      <c r="D20">
        <v>1</v>
      </c>
    </row>
    <row r="21" spans="1:4">
      <c r="A21" t="s">
        <v>364</v>
      </c>
      <c r="B21">
        <v>1</v>
      </c>
      <c r="D21">
        <v>1</v>
      </c>
    </row>
    <row r="22" spans="1:4">
      <c r="A22" t="s">
        <v>340</v>
      </c>
      <c r="B22">
        <v>1</v>
      </c>
      <c r="D22">
        <v>1</v>
      </c>
    </row>
    <row r="23" spans="1:4">
      <c r="A23" t="s">
        <v>352</v>
      </c>
      <c r="B23">
        <v>1</v>
      </c>
      <c r="D23">
        <v>1</v>
      </c>
    </row>
    <row r="24" spans="1:4">
      <c r="A24" t="s">
        <v>356</v>
      </c>
      <c r="B24">
        <v>1</v>
      </c>
      <c r="D24">
        <v>1</v>
      </c>
    </row>
    <row r="25" spans="1:4">
      <c r="A25" t="s">
        <v>360</v>
      </c>
      <c r="B25">
        <v>1</v>
      </c>
      <c r="D25">
        <v>1</v>
      </c>
    </row>
    <row r="26" spans="1:4">
      <c r="A26" t="s">
        <v>348</v>
      </c>
      <c r="B26">
        <v>1</v>
      </c>
      <c r="D26">
        <v>1</v>
      </c>
    </row>
    <row r="27" spans="1:4">
      <c r="A27" t="s">
        <v>335</v>
      </c>
      <c r="B27">
        <v>1</v>
      </c>
      <c r="D27">
        <v>1</v>
      </c>
    </row>
    <row r="28" spans="1:4">
      <c r="A28" t="s">
        <v>344</v>
      </c>
      <c r="C28">
        <v>1</v>
      </c>
      <c r="D28">
        <v>1</v>
      </c>
    </row>
    <row r="29" spans="1:4">
      <c r="A29" t="s">
        <v>6</v>
      </c>
      <c r="B29">
        <v>9</v>
      </c>
      <c r="C29">
        <v>2</v>
      </c>
      <c r="D29">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28"/>
  <sheetViews>
    <sheetView workbookViewId="0">
      <selection activeCell="A2" sqref="A2"/>
    </sheetView>
  </sheetViews>
  <sheetFormatPr defaultRowHeight="14.45"/>
  <cols>
    <col min="1" max="1" width="41.28515625" bestFit="1" customWidth="1"/>
    <col min="2" max="2" width="17" bestFit="1" customWidth="1"/>
    <col min="3" max="3" width="6.85546875" bestFit="1" customWidth="1"/>
    <col min="4" max="4" width="10.7109375" bestFit="1" customWidth="1"/>
    <col min="5" max="6" width="9.140625" bestFit="1" customWidth="1"/>
    <col min="7" max="7" width="12.140625" bestFit="1" customWidth="1"/>
    <col min="8" max="8" width="10.42578125" bestFit="1" customWidth="1"/>
    <col min="9" max="9" width="13.42578125" bestFit="1" customWidth="1"/>
    <col min="10" max="10" width="10.7109375" bestFit="1" customWidth="1"/>
  </cols>
  <sheetData>
    <row r="2" spans="1:4">
      <c r="A2" s="8" t="s">
        <v>35</v>
      </c>
      <c r="B2" t="s">
        <v>21</v>
      </c>
    </row>
    <row r="3" spans="1:4">
      <c r="A3" s="8" t="s">
        <v>2</v>
      </c>
      <c r="B3" t="s">
        <v>21</v>
      </c>
    </row>
    <row r="5" spans="1:4">
      <c r="A5" s="8" t="s">
        <v>379</v>
      </c>
      <c r="B5" s="8" t="s">
        <v>3</v>
      </c>
    </row>
    <row r="6" spans="1:4">
      <c r="A6" s="8" t="s">
        <v>20</v>
      </c>
      <c r="B6" t="s">
        <v>8</v>
      </c>
      <c r="C6" t="s">
        <v>9</v>
      </c>
      <c r="D6" t="s">
        <v>6</v>
      </c>
    </row>
    <row r="7" spans="1:4">
      <c r="A7" s="6">
        <v>2024</v>
      </c>
      <c r="B7">
        <v>9</v>
      </c>
      <c r="C7">
        <v>2</v>
      </c>
      <c r="D7">
        <v>11</v>
      </c>
    </row>
    <row r="8" spans="1:4">
      <c r="A8" s="6" t="s">
        <v>6</v>
      </c>
      <c r="B8">
        <v>9</v>
      </c>
      <c r="C8">
        <v>2</v>
      </c>
      <c r="D8">
        <v>11</v>
      </c>
    </row>
    <row r="18" spans="1:2">
      <c r="A18" s="8" t="s">
        <v>35</v>
      </c>
      <c r="B18" t="s">
        <v>21</v>
      </c>
    </row>
    <row r="19" spans="1:2">
      <c r="A19" s="8" t="s">
        <v>2</v>
      </c>
      <c r="B19" t="s">
        <v>21</v>
      </c>
    </row>
    <row r="20" spans="1:2">
      <c r="A20" s="8" t="s">
        <v>20</v>
      </c>
      <c r="B20" s="49">
        <v>2024</v>
      </c>
    </row>
    <row r="22" spans="1:2">
      <c r="A22" s="8" t="s">
        <v>33</v>
      </c>
      <c r="B22" t="s">
        <v>379</v>
      </c>
    </row>
    <row r="23" spans="1:2">
      <c r="A23" t="s">
        <v>24</v>
      </c>
      <c r="B23">
        <v>1</v>
      </c>
    </row>
    <row r="24" spans="1:2">
      <c r="A24" t="s">
        <v>19</v>
      </c>
      <c r="B24">
        <v>1</v>
      </c>
    </row>
    <row r="25" spans="1:2">
      <c r="A25" t="s">
        <v>380</v>
      </c>
      <c r="B25">
        <v>7</v>
      </c>
    </row>
    <row r="26" spans="1:2">
      <c r="A26" t="s">
        <v>333</v>
      </c>
      <c r="B26">
        <v>1</v>
      </c>
    </row>
    <row r="27" spans="1:2">
      <c r="A27" t="s">
        <v>338</v>
      </c>
      <c r="B27">
        <v>1</v>
      </c>
    </row>
    <row r="28" spans="1:2">
      <c r="A28" t="s">
        <v>6</v>
      </c>
      <c r="B28">
        <v>11</v>
      </c>
    </row>
  </sheetData>
  <pageMargins left="0.7" right="0.7" top="0.75" bottom="0.75" header="0.3" footer="0.3"/>
  <pageSetup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N39"/>
  <sheetViews>
    <sheetView workbookViewId="0">
      <selection activeCell="A2" sqref="A2:D8"/>
    </sheetView>
  </sheetViews>
  <sheetFormatPr defaultRowHeight="14.45"/>
  <cols>
    <col min="1" max="1" width="23.85546875" bestFit="1" customWidth="1"/>
    <col min="2" max="3" width="16" bestFit="1" customWidth="1"/>
    <col min="4" max="4" width="10.7109375" bestFit="1" customWidth="1"/>
    <col min="5" max="5" width="16" bestFit="1" customWidth="1"/>
    <col min="6" max="6" width="10.7109375" bestFit="1" customWidth="1"/>
    <col min="7" max="7" width="16" bestFit="1" customWidth="1"/>
    <col min="8" max="8" width="10.7109375" bestFit="1" customWidth="1"/>
  </cols>
  <sheetData>
    <row r="2" spans="1:14">
      <c r="A2" s="8" t="s">
        <v>20</v>
      </c>
      <c r="B2" s="49">
        <v>2024</v>
      </c>
    </row>
    <row r="4" spans="1:14">
      <c r="A4" s="8" t="s">
        <v>374</v>
      </c>
      <c r="B4" s="8" t="s">
        <v>3</v>
      </c>
    </row>
    <row r="5" spans="1:14">
      <c r="A5" s="8" t="s">
        <v>2</v>
      </c>
      <c r="B5" t="s">
        <v>8</v>
      </c>
      <c r="C5" t="s">
        <v>9</v>
      </c>
      <c r="D5" t="s">
        <v>6</v>
      </c>
    </row>
    <row r="6" spans="1:14">
      <c r="A6" t="s">
        <v>4</v>
      </c>
      <c r="B6">
        <v>3</v>
      </c>
      <c r="C6">
        <v>1</v>
      </c>
      <c r="D6">
        <v>4</v>
      </c>
    </row>
    <row r="7" spans="1:14">
      <c r="A7" t="s">
        <v>5</v>
      </c>
      <c r="B7">
        <v>6</v>
      </c>
      <c r="C7">
        <v>1</v>
      </c>
      <c r="D7">
        <v>7</v>
      </c>
    </row>
    <row r="8" spans="1:14">
      <c r="A8" t="s">
        <v>6</v>
      </c>
      <c r="B8">
        <v>9</v>
      </c>
      <c r="C8">
        <v>2</v>
      </c>
      <c r="D8">
        <v>11</v>
      </c>
    </row>
    <row r="14" spans="1:14">
      <c r="A14" s="8" t="s">
        <v>20</v>
      </c>
      <c r="B14" s="49">
        <v>2024</v>
      </c>
    </row>
    <row r="16" spans="1:14">
      <c r="A16" s="8" t="s">
        <v>374</v>
      </c>
      <c r="B16" s="8" t="s">
        <v>3</v>
      </c>
      <c r="M16" t="s">
        <v>4</v>
      </c>
      <c r="N16">
        <v>24</v>
      </c>
    </row>
    <row r="17" spans="1:14">
      <c r="A17" s="8" t="s">
        <v>2</v>
      </c>
      <c r="B17" t="s">
        <v>8</v>
      </c>
      <c r="C17" t="s">
        <v>9</v>
      </c>
      <c r="D17" t="s">
        <v>6</v>
      </c>
      <c r="M17" t="s">
        <v>5</v>
      </c>
      <c r="N17">
        <v>48</v>
      </c>
    </row>
    <row r="18" spans="1:14">
      <c r="A18" t="s">
        <v>4</v>
      </c>
      <c r="B18">
        <v>3</v>
      </c>
      <c r="C18">
        <v>1</v>
      </c>
      <c r="D18">
        <v>4</v>
      </c>
      <c r="M18" t="s">
        <v>224</v>
      </c>
      <c r="N18">
        <v>1</v>
      </c>
    </row>
    <row r="19" spans="1:14">
      <c r="A19" t="s">
        <v>5</v>
      </c>
      <c r="B19">
        <v>6</v>
      </c>
      <c r="C19">
        <v>1</v>
      </c>
      <c r="D19">
        <v>7</v>
      </c>
    </row>
    <row r="20" spans="1:14">
      <c r="A20" t="s">
        <v>6</v>
      </c>
      <c r="B20">
        <v>9</v>
      </c>
      <c r="C20">
        <v>2</v>
      </c>
      <c r="D20">
        <v>11</v>
      </c>
    </row>
    <row r="25" spans="1:14">
      <c r="A25" s="8" t="s">
        <v>20</v>
      </c>
      <c r="B25" s="49">
        <v>2024</v>
      </c>
    </row>
    <row r="26" spans="1:14">
      <c r="A26" s="8" t="s">
        <v>2</v>
      </c>
      <c r="B26" t="s">
        <v>21</v>
      </c>
    </row>
    <row r="28" spans="1:14">
      <c r="A28" s="8" t="s">
        <v>374</v>
      </c>
      <c r="B28" s="8" t="s">
        <v>43</v>
      </c>
    </row>
    <row r="29" spans="1:14">
      <c r="A29" s="8" t="s">
        <v>3</v>
      </c>
      <c r="B29">
        <v>1</v>
      </c>
      <c r="C29">
        <v>2</v>
      </c>
      <c r="D29" t="s">
        <v>6</v>
      </c>
    </row>
    <row r="30" spans="1:14">
      <c r="A30" t="s">
        <v>8</v>
      </c>
      <c r="B30">
        <v>8</v>
      </c>
      <c r="C30">
        <v>1</v>
      </c>
      <c r="D30">
        <v>9</v>
      </c>
      <c r="G30" s="8"/>
      <c r="H30" s="8"/>
    </row>
    <row r="31" spans="1:14">
      <c r="A31" t="s">
        <v>9</v>
      </c>
      <c r="B31">
        <v>1</v>
      </c>
      <c r="C31">
        <v>1</v>
      </c>
      <c r="D31">
        <v>2</v>
      </c>
    </row>
    <row r="32" spans="1:14">
      <c r="A32" t="s">
        <v>6</v>
      </c>
      <c r="B32">
        <v>9</v>
      </c>
      <c r="C32">
        <v>2</v>
      </c>
      <c r="D32">
        <v>11</v>
      </c>
    </row>
    <row r="38" spans="8:9">
      <c r="H38" t="s">
        <v>8</v>
      </c>
      <c r="I38">
        <v>32</v>
      </c>
    </row>
    <row r="39" spans="8:9">
      <c r="H39" t="s">
        <v>9</v>
      </c>
      <c r="I39">
        <v>41</v>
      </c>
    </row>
  </sheetData>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0"/>
  <sheetViews>
    <sheetView workbookViewId="0">
      <pane ySplit="1" topLeftCell="A14" activePane="bottomLeft" state="frozen"/>
      <selection pane="bottomLeft" activeCell="E34" sqref="E34"/>
      <selection activeCell="C1" sqref="C1"/>
    </sheetView>
  </sheetViews>
  <sheetFormatPr defaultRowHeight="14.45"/>
  <cols>
    <col min="1" max="1" width="10.42578125" customWidth="1"/>
    <col min="2" max="2" width="26" customWidth="1"/>
    <col min="3" max="3" width="32.140625" customWidth="1"/>
    <col min="4" max="4" width="23.85546875" customWidth="1"/>
    <col min="5" max="5" width="18.42578125" customWidth="1"/>
    <col min="6" max="6" width="15.42578125" customWidth="1"/>
    <col min="7" max="7" width="10.5703125" customWidth="1"/>
    <col min="8" max="8" width="19.5703125" customWidth="1"/>
    <col min="9" max="9" width="17" customWidth="1"/>
    <col min="10" max="10" width="15.85546875" customWidth="1"/>
    <col min="11" max="11" width="18.85546875" customWidth="1"/>
    <col min="12" max="12" width="19.85546875" customWidth="1"/>
    <col min="13" max="13" width="39.140625" customWidth="1"/>
    <col min="14" max="14" width="20" customWidth="1"/>
    <col min="15" max="15" width="12.85546875" customWidth="1"/>
    <col min="16" max="16" width="14.140625" customWidth="1"/>
  </cols>
  <sheetData>
    <row r="1" spans="1:16" ht="29.1">
      <c r="A1" s="27" t="s">
        <v>28</v>
      </c>
      <c r="B1" s="27" t="s">
        <v>30</v>
      </c>
      <c r="C1" s="27" t="s">
        <v>381</v>
      </c>
      <c r="D1" s="27" t="s">
        <v>33</v>
      </c>
      <c r="E1" s="27" t="s">
        <v>34</v>
      </c>
      <c r="F1" s="27" t="s">
        <v>35</v>
      </c>
      <c r="G1" s="28" t="s">
        <v>20</v>
      </c>
      <c r="H1" s="29" t="s">
        <v>36</v>
      </c>
      <c r="I1" s="29" t="s">
        <v>37</v>
      </c>
      <c r="J1" s="29" t="s">
        <v>38</v>
      </c>
      <c r="K1" s="27" t="s">
        <v>39</v>
      </c>
      <c r="L1" s="27" t="s">
        <v>382</v>
      </c>
      <c r="M1" s="27" t="s">
        <v>2</v>
      </c>
      <c r="N1" s="27" t="s">
        <v>383</v>
      </c>
      <c r="O1" s="27" t="s">
        <v>384</v>
      </c>
      <c r="P1" s="46" t="s">
        <v>385</v>
      </c>
    </row>
    <row r="2" spans="1:16">
      <c r="A2" s="2">
        <v>1</v>
      </c>
      <c r="B2" s="2" t="s">
        <v>386</v>
      </c>
      <c r="C2" s="2" t="s">
        <v>26</v>
      </c>
      <c r="D2" s="2"/>
      <c r="E2" s="2"/>
      <c r="F2" s="2" t="s">
        <v>387</v>
      </c>
      <c r="G2" s="2">
        <v>2015</v>
      </c>
      <c r="H2" s="4" t="s">
        <v>388</v>
      </c>
      <c r="I2" s="4">
        <v>2016</v>
      </c>
      <c r="J2" s="4"/>
      <c r="K2" s="2"/>
      <c r="L2" s="2"/>
      <c r="M2" s="4" t="s">
        <v>4</v>
      </c>
      <c r="N2" s="2"/>
      <c r="O2" s="2" t="s">
        <v>389</v>
      </c>
    </row>
    <row r="3" spans="1:16">
      <c r="A3" s="2">
        <v>2</v>
      </c>
      <c r="B3" s="2" t="s">
        <v>390</v>
      </c>
      <c r="C3" s="2" t="s">
        <v>19</v>
      </c>
      <c r="D3" s="2" t="s">
        <v>391</v>
      </c>
      <c r="E3" s="2" t="s">
        <v>92</v>
      </c>
      <c r="F3" s="2" t="s">
        <v>392</v>
      </c>
      <c r="G3" s="2">
        <v>2014</v>
      </c>
      <c r="H3" s="4">
        <v>2015</v>
      </c>
      <c r="I3" s="4">
        <v>42005</v>
      </c>
      <c r="J3" s="4"/>
      <c r="K3" s="2"/>
      <c r="L3" s="2"/>
      <c r="M3" s="4" t="s">
        <v>4</v>
      </c>
      <c r="N3" s="2"/>
      <c r="O3" s="2" t="s">
        <v>389</v>
      </c>
    </row>
    <row r="4" spans="1:16">
      <c r="A4" s="2">
        <v>3</v>
      </c>
      <c r="B4" s="2" t="s">
        <v>393</v>
      </c>
      <c r="C4" s="2" t="s">
        <v>26</v>
      </c>
      <c r="D4" s="2" t="s">
        <v>394</v>
      </c>
      <c r="E4" s="2" t="s">
        <v>57</v>
      </c>
      <c r="F4" s="2" t="s">
        <v>395</v>
      </c>
      <c r="G4" s="2">
        <v>2015</v>
      </c>
      <c r="H4" s="4">
        <v>2014</v>
      </c>
      <c r="I4" s="4">
        <v>2016</v>
      </c>
      <c r="J4" s="4"/>
      <c r="K4" s="2"/>
      <c r="L4" s="2"/>
      <c r="M4" s="4" t="s">
        <v>4</v>
      </c>
      <c r="N4" s="2"/>
      <c r="O4" s="2" t="s">
        <v>389</v>
      </c>
    </row>
    <row r="5" spans="1:16">
      <c r="A5" s="2">
        <v>4</v>
      </c>
      <c r="B5" s="2" t="s">
        <v>396</v>
      </c>
      <c r="C5" s="2" t="s">
        <v>15</v>
      </c>
      <c r="D5" s="2" t="s">
        <v>394</v>
      </c>
      <c r="E5" s="2" t="s">
        <v>57</v>
      </c>
      <c r="F5" s="2" t="s">
        <v>397</v>
      </c>
      <c r="G5" s="2">
        <v>2014</v>
      </c>
      <c r="H5" s="4">
        <v>2015</v>
      </c>
      <c r="I5" s="4"/>
      <c r="J5" s="4"/>
      <c r="K5" s="2"/>
      <c r="L5" s="2"/>
      <c r="M5" s="4" t="s">
        <v>4</v>
      </c>
      <c r="N5" s="2"/>
      <c r="O5" s="2" t="s">
        <v>389</v>
      </c>
    </row>
    <row r="6" spans="1:16">
      <c r="A6" s="2">
        <v>5</v>
      </c>
      <c r="B6" s="2" t="s">
        <v>398</v>
      </c>
      <c r="C6" s="2" t="s">
        <v>26</v>
      </c>
      <c r="D6" s="2" t="s">
        <v>394</v>
      </c>
      <c r="E6" s="2" t="s">
        <v>57</v>
      </c>
      <c r="F6" s="2" t="s">
        <v>399</v>
      </c>
      <c r="G6" s="2">
        <v>2015</v>
      </c>
      <c r="H6" s="4"/>
      <c r="I6" s="4"/>
      <c r="J6" s="4"/>
      <c r="K6" s="2"/>
      <c r="L6" s="2"/>
      <c r="M6" s="4" t="s">
        <v>4</v>
      </c>
      <c r="N6" s="2"/>
      <c r="O6" s="2" t="s">
        <v>389</v>
      </c>
    </row>
    <row r="7" spans="1:16">
      <c r="A7" s="2">
        <v>6</v>
      </c>
      <c r="B7" s="2" t="s">
        <v>80</v>
      </c>
      <c r="C7" s="2" t="s">
        <v>16</v>
      </c>
      <c r="D7" s="2"/>
      <c r="E7" s="2" t="s">
        <v>57</v>
      </c>
      <c r="F7" s="2" t="s">
        <v>400</v>
      </c>
      <c r="G7" s="2">
        <v>2016</v>
      </c>
      <c r="H7" s="4">
        <v>42552</v>
      </c>
      <c r="I7" s="4"/>
      <c r="J7" s="4"/>
      <c r="K7" s="2"/>
      <c r="L7" s="2"/>
      <c r="M7" s="4" t="s">
        <v>4</v>
      </c>
      <c r="N7" s="2"/>
      <c r="O7" s="2" t="s">
        <v>389</v>
      </c>
    </row>
    <row r="8" spans="1:16">
      <c r="A8" s="2">
        <v>7</v>
      </c>
      <c r="B8" s="2" t="s">
        <v>102</v>
      </c>
      <c r="C8" s="2" t="s">
        <v>13</v>
      </c>
      <c r="D8" s="2" t="s">
        <v>394</v>
      </c>
      <c r="E8" s="2" t="s">
        <v>57</v>
      </c>
      <c r="F8" s="2" t="s">
        <v>401</v>
      </c>
      <c r="G8" s="2">
        <v>2016</v>
      </c>
      <c r="H8" s="4">
        <v>42795</v>
      </c>
      <c r="I8" s="4"/>
      <c r="J8" s="4"/>
      <c r="K8" s="2"/>
      <c r="L8" s="2"/>
      <c r="M8" s="4" t="s">
        <v>4</v>
      </c>
      <c r="N8" s="2"/>
      <c r="O8" s="2" t="s">
        <v>389</v>
      </c>
    </row>
    <row r="9" spans="1:16">
      <c r="A9" s="2">
        <v>8</v>
      </c>
      <c r="B9" s="2" t="s">
        <v>95</v>
      </c>
      <c r="C9" s="2" t="s">
        <v>13</v>
      </c>
      <c r="D9" s="2"/>
      <c r="E9" s="2"/>
      <c r="F9" s="2"/>
      <c r="G9" s="2">
        <v>2017</v>
      </c>
      <c r="H9" s="4">
        <v>2017</v>
      </c>
      <c r="I9" s="4"/>
      <c r="J9" s="4"/>
      <c r="K9" s="2"/>
      <c r="L9" s="2"/>
      <c r="M9" s="4" t="s">
        <v>4</v>
      </c>
      <c r="N9" s="2"/>
      <c r="O9" s="2" t="s">
        <v>389</v>
      </c>
    </row>
    <row r="10" spans="1:16">
      <c r="A10" s="2">
        <v>9</v>
      </c>
      <c r="B10" s="2" t="s">
        <v>402</v>
      </c>
      <c r="C10" s="2" t="s">
        <v>18</v>
      </c>
      <c r="D10" s="2"/>
      <c r="E10" s="2"/>
      <c r="F10" s="2" t="s">
        <v>403</v>
      </c>
      <c r="G10" s="2">
        <v>2017</v>
      </c>
      <c r="H10" s="4">
        <v>2017</v>
      </c>
      <c r="I10" s="4"/>
      <c r="J10" s="4"/>
      <c r="K10" s="2"/>
      <c r="L10" s="2"/>
      <c r="M10" s="4" t="s">
        <v>4</v>
      </c>
      <c r="N10" s="2"/>
      <c r="O10" s="2" t="s">
        <v>389</v>
      </c>
    </row>
    <row r="11" spans="1:16">
      <c r="A11" s="2">
        <v>10</v>
      </c>
      <c r="B11" s="2" t="s">
        <v>404</v>
      </c>
      <c r="C11" s="2" t="s">
        <v>405</v>
      </c>
      <c r="D11" s="2"/>
      <c r="E11" s="2"/>
      <c r="F11" s="2"/>
      <c r="G11" s="2">
        <v>2017</v>
      </c>
      <c r="H11" s="4">
        <v>44013</v>
      </c>
      <c r="I11" s="4"/>
      <c r="J11" s="4"/>
      <c r="K11" s="2"/>
      <c r="L11" s="2"/>
      <c r="M11" s="4" t="s">
        <v>4</v>
      </c>
      <c r="N11" s="2"/>
      <c r="O11" s="2" t="s">
        <v>389</v>
      </c>
    </row>
    <row r="12" spans="1:16">
      <c r="A12" s="2">
        <v>11</v>
      </c>
      <c r="B12" s="2" t="s">
        <v>291</v>
      </c>
      <c r="C12" s="2" t="s">
        <v>16</v>
      </c>
      <c r="D12" s="2"/>
      <c r="E12" s="2"/>
      <c r="F12" s="2" t="s">
        <v>406</v>
      </c>
      <c r="G12" s="2">
        <v>2020</v>
      </c>
      <c r="H12" s="4"/>
      <c r="I12" s="4">
        <v>44012</v>
      </c>
      <c r="J12" s="4"/>
      <c r="K12" s="2"/>
      <c r="L12" s="2"/>
      <c r="M12" s="4" t="s">
        <v>4</v>
      </c>
      <c r="N12" s="2"/>
      <c r="O12" s="2" t="s">
        <v>389</v>
      </c>
    </row>
    <row r="13" spans="1:16">
      <c r="A13" s="2">
        <v>12</v>
      </c>
      <c r="B13" s="2" t="s">
        <v>407</v>
      </c>
      <c r="C13" s="2" t="s">
        <v>19</v>
      </c>
      <c r="D13" s="2" t="s">
        <v>408</v>
      </c>
      <c r="E13" s="2" t="s">
        <v>57</v>
      </c>
      <c r="F13" s="2" t="s">
        <v>409</v>
      </c>
      <c r="G13" s="2">
        <v>2020</v>
      </c>
      <c r="H13" s="4">
        <v>43831</v>
      </c>
      <c r="I13" s="4"/>
      <c r="J13" s="4"/>
      <c r="K13" s="2"/>
      <c r="L13" s="2"/>
      <c r="M13" s="4" t="s">
        <v>4</v>
      </c>
      <c r="N13" s="2"/>
      <c r="O13" s="2" t="s">
        <v>389</v>
      </c>
    </row>
    <row r="14" spans="1:16">
      <c r="A14" s="2">
        <v>13</v>
      </c>
      <c r="B14" s="2" t="s">
        <v>410</v>
      </c>
      <c r="C14" s="2" t="s">
        <v>13</v>
      </c>
      <c r="D14" s="2"/>
      <c r="E14" s="2"/>
      <c r="F14" s="2" t="s">
        <v>411</v>
      </c>
      <c r="G14" s="2">
        <v>2020</v>
      </c>
      <c r="H14" s="4">
        <v>2019</v>
      </c>
      <c r="I14" s="4">
        <v>44196</v>
      </c>
      <c r="J14" s="4"/>
      <c r="K14" s="2"/>
      <c r="L14" s="2" t="s">
        <v>327</v>
      </c>
      <c r="M14" s="4" t="s">
        <v>4</v>
      </c>
      <c r="N14" s="2"/>
      <c r="O14" s="2" t="s">
        <v>389</v>
      </c>
    </row>
    <row r="15" spans="1:16">
      <c r="A15" s="2">
        <v>14</v>
      </c>
      <c r="B15" s="2" t="s">
        <v>412</v>
      </c>
      <c r="C15" s="2" t="s">
        <v>10</v>
      </c>
      <c r="D15" s="2" t="s">
        <v>10</v>
      </c>
      <c r="E15" s="2" t="s">
        <v>135</v>
      </c>
      <c r="F15" s="2" t="s">
        <v>413</v>
      </c>
      <c r="G15" s="2">
        <v>2019</v>
      </c>
      <c r="H15" s="4"/>
      <c r="I15" s="4"/>
      <c r="J15" s="4"/>
      <c r="K15" s="2"/>
      <c r="L15" s="2"/>
      <c r="M15" s="4" t="s">
        <v>4</v>
      </c>
      <c r="N15" s="2"/>
      <c r="O15" s="2" t="s">
        <v>389</v>
      </c>
    </row>
    <row r="16" spans="1:16">
      <c r="A16" s="2">
        <v>15</v>
      </c>
      <c r="B16" s="2" t="s">
        <v>414</v>
      </c>
      <c r="C16" s="2" t="s">
        <v>16</v>
      </c>
      <c r="D16" s="2"/>
      <c r="E16" s="2"/>
      <c r="F16" s="2"/>
      <c r="G16" s="2"/>
      <c r="H16" s="4"/>
      <c r="I16" s="4"/>
      <c r="J16" s="4"/>
      <c r="K16" s="2"/>
      <c r="L16" s="2"/>
      <c r="M16" s="4"/>
      <c r="N16" s="2"/>
      <c r="O16" s="2" t="s">
        <v>389</v>
      </c>
    </row>
    <row r="17" spans="1:16">
      <c r="A17" s="2">
        <v>16</v>
      </c>
      <c r="B17" s="2" t="s">
        <v>415</v>
      </c>
      <c r="C17" s="2" t="s">
        <v>26</v>
      </c>
      <c r="D17" s="2"/>
      <c r="E17" s="2"/>
      <c r="F17" s="2"/>
      <c r="G17" s="2"/>
      <c r="H17" s="4">
        <v>43313</v>
      </c>
      <c r="I17" s="4"/>
      <c r="J17" s="4"/>
      <c r="K17" s="2"/>
      <c r="L17" s="2"/>
      <c r="M17" s="4"/>
      <c r="N17" s="2"/>
      <c r="O17" s="2" t="s">
        <v>389</v>
      </c>
    </row>
    <row r="18" spans="1:16">
      <c r="A18" s="2">
        <v>17</v>
      </c>
      <c r="B18" s="2" t="s">
        <v>416</v>
      </c>
      <c r="C18" s="2" t="s">
        <v>15</v>
      </c>
      <c r="D18" s="2" t="s">
        <v>417</v>
      </c>
      <c r="E18" s="2" t="s">
        <v>71</v>
      </c>
      <c r="F18" s="2" t="s">
        <v>418</v>
      </c>
      <c r="G18" s="2">
        <v>2018</v>
      </c>
      <c r="H18" s="4"/>
      <c r="I18" s="4">
        <v>44044</v>
      </c>
      <c r="J18" s="4"/>
      <c r="K18" s="2"/>
      <c r="L18" s="2"/>
      <c r="M18" s="4" t="s">
        <v>419</v>
      </c>
      <c r="N18" s="2"/>
      <c r="O18" s="2" t="s">
        <v>389</v>
      </c>
    </row>
    <row r="19" spans="1:16">
      <c r="A19" s="2">
        <v>18</v>
      </c>
      <c r="B19" s="2" t="s">
        <v>420</v>
      </c>
      <c r="C19" s="2" t="s">
        <v>13</v>
      </c>
      <c r="D19" s="2" t="s">
        <v>13</v>
      </c>
      <c r="E19" s="2" t="s">
        <v>97</v>
      </c>
      <c r="F19" s="2" t="s">
        <v>421</v>
      </c>
      <c r="G19" s="2">
        <v>2020</v>
      </c>
      <c r="H19" s="4"/>
      <c r="I19" s="4"/>
      <c r="J19" s="4"/>
      <c r="K19" s="2"/>
      <c r="L19" s="2"/>
      <c r="M19" s="4" t="s">
        <v>422</v>
      </c>
      <c r="N19" s="2"/>
      <c r="O19" s="2" t="s">
        <v>389</v>
      </c>
    </row>
    <row r="20" spans="1:16">
      <c r="A20" s="2">
        <v>19</v>
      </c>
      <c r="B20" s="2" t="s">
        <v>423</v>
      </c>
      <c r="C20" s="2" t="s">
        <v>17</v>
      </c>
      <c r="D20" s="2" t="s">
        <v>424</v>
      </c>
      <c r="E20" s="2" t="s">
        <v>92</v>
      </c>
      <c r="F20" s="2"/>
      <c r="G20" s="3">
        <v>2021</v>
      </c>
      <c r="H20" s="4">
        <v>44409</v>
      </c>
      <c r="I20" s="4">
        <v>44533</v>
      </c>
      <c r="J20" s="4"/>
      <c r="K20" s="2">
        <v>2021</v>
      </c>
      <c r="L20" s="2"/>
      <c r="M20" s="2" t="s">
        <v>425</v>
      </c>
      <c r="N20" s="2"/>
      <c r="O20" s="2" t="s">
        <v>389</v>
      </c>
    </row>
    <row r="21" spans="1:16">
      <c r="A21" s="2">
        <v>20</v>
      </c>
      <c r="B21" s="2" t="s">
        <v>291</v>
      </c>
      <c r="C21" s="2" t="s">
        <v>16</v>
      </c>
      <c r="D21" s="2" t="s">
        <v>426</v>
      </c>
      <c r="E21" s="2" t="s">
        <v>57</v>
      </c>
      <c r="F21" s="2"/>
      <c r="G21" s="3">
        <v>2021</v>
      </c>
      <c r="H21" s="4">
        <v>44470</v>
      </c>
      <c r="I21" s="4">
        <v>44469</v>
      </c>
      <c r="J21" s="4"/>
      <c r="K21" s="2"/>
      <c r="L21" s="2"/>
      <c r="M21" s="2" t="s">
        <v>4</v>
      </c>
      <c r="N21" s="2"/>
      <c r="O21" s="2" t="s">
        <v>389</v>
      </c>
    </row>
    <row r="22" spans="1:16">
      <c r="A22" s="2">
        <v>21</v>
      </c>
      <c r="B22" s="41" t="s">
        <v>102</v>
      </c>
      <c r="C22" s="41" t="s">
        <v>13</v>
      </c>
      <c r="D22" s="2" t="s">
        <v>427</v>
      </c>
      <c r="E22" s="2"/>
      <c r="F22" s="2"/>
      <c r="G22" s="3">
        <v>2019</v>
      </c>
      <c r="H22" s="4"/>
      <c r="I22" s="4"/>
      <c r="J22" s="4"/>
      <c r="K22" s="2"/>
      <c r="L22" s="2"/>
      <c r="M22" s="2"/>
      <c r="N22" s="2"/>
      <c r="O22" s="2"/>
    </row>
    <row r="23" spans="1:16">
      <c r="A23" s="2">
        <v>22</v>
      </c>
      <c r="B23" s="2" t="s">
        <v>164</v>
      </c>
      <c r="C23" s="2" t="s">
        <v>19</v>
      </c>
      <c r="D23" s="2" t="s">
        <v>428</v>
      </c>
      <c r="E23" s="2" t="s">
        <v>71</v>
      </c>
      <c r="F23" s="2"/>
      <c r="G23" s="3">
        <v>2022</v>
      </c>
      <c r="H23" s="4"/>
      <c r="I23" s="4"/>
      <c r="J23" s="4"/>
      <c r="K23" s="2"/>
      <c r="L23" s="2"/>
      <c r="M23" s="2"/>
      <c r="N23" s="2"/>
      <c r="O23" s="2" t="s">
        <v>389</v>
      </c>
    </row>
    <row r="24" spans="1:16">
      <c r="A24" s="2">
        <v>23</v>
      </c>
      <c r="B24" s="2" t="s">
        <v>429</v>
      </c>
      <c r="C24" s="2" t="s">
        <v>17</v>
      </c>
      <c r="D24" s="2" t="s">
        <v>430</v>
      </c>
      <c r="E24" s="2"/>
      <c r="F24" s="2"/>
      <c r="G24" s="3">
        <v>2022</v>
      </c>
      <c r="H24" s="2"/>
      <c r="I24" s="2"/>
      <c r="J24" s="2"/>
      <c r="K24" s="2"/>
      <c r="L24" s="2"/>
      <c r="M24" s="2"/>
      <c r="N24" s="2"/>
      <c r="O24" s="2"/>
    </row>
    <row r="25" spans="1:16">
      <c r="A25" s="2">
        <v>24</v>
      </c>
      <c r="B25" s="2" t="s">
        <v>236</v>
      </c>
      <c r="C25" s="2" t="s">
        <v>405</v>
      </c>
      <c r="D25" s="2" t="s">
        <v>431</v>
      </c>
      <c r="E25" s="2"/>
      <c r="F25" s="2"/>
      <c r="G25" s="3">
        <v>2022</v>
      </c>
      <c r="H25" s="2"/>
      <c r="I25" s="2"/>
      <c r="J25" s="2"/>
      <c r="K25" s="2"/>
      <c r="L25" s="2"/>
      <c r="M25" s="2" t="s">
        <v>432</v>
      </c>
      <c r="N25" s="2"/>
      <c r="O25" s="2"/>
    </row>
    <row r="26" spans="1:16">
      <c r="A26" s="2">
        <v>25</v>
      </c>
      <c r="B26" s="2" t="s">
        <v>433</v>
      </c>
      <c r="C26" s="2" t="s">
        <v>18</v>
      </c>
      <c r="D26" s="2" t="s">
        <v>434</v>
      </c>
      <c r="E26" s="2" t="s">
        <v>213</v>
      </c>
      <c r="F26" s="2" t="s">
        <v>435</v>
      </c>
      <c r="G26" s="2">
        <v>2022</v>
      </c>
      <c r="H26" s="4">
        <v>44896</v>
      </c>
      <c r="I26" s="2" t="s">
        <v>436</v>
      </c>
      <c r="J26" s="2"/>
      <c r="K26" s="2"/>
      <c r="L26" s="2"/>
      <c r="M26" s="2" t="s">
        <v>432</v>
      </c>
      <c r="N26" s="2"/>
      <c r="O26" s="2"/>
    </row>
    <row r="27" spans="1:16">
      <c r="A27" s="2">
        <v>26</v>
      </c>
      <c r="B27" s="31" t="s">
        <v>437</v>
      </c>
      <c r="C27" s="31" t="s">
        <v>13</v>
      </c>
      <c r="D27" s="31" t="s">
        <v>438</v>
      </c>
      <c r="E27" s="33" t="s">
        <v>92</v>
      </c>
      <c r="F27" t="s">
        <v>439</v>
      </c>
      <c r="G27" s="32">
        <v>2023</v>
      </c>
      <c r="H27" s="7">
        <v>45170</v>
      </c>
      <c r="I27" s="7">
        <v>45535</v>
      </c>
      <c r="M27" t="s">
        <v>432</v>
      </c>
      <c r="O27" t="s">
        <v>440</v>
      </c>
    </row>
    <row r="28" spans="1:16">
      <c r="A28" s="2">
        <v>27</v>
      </c>
      <c r="B28" s="31" t="s">
        <v>441</v>
      </c>
      <c r="C28" s="31" t="s">
        <v>13</v>
      </c>
      <c r="D28" s="31" t="s">
        <v>442</v>
      </c>
      <c r="E28" s="33" t="s">
        <v>97</v>
      </c>
      <c r="F28" s="33" t="s">
        <v>443</v>
      </c>
      <c r="G28" s="32">
        <v>2024</v>
      </c>
      <c r="H28" s="7">
        <v>45352</v>
      </c>
      <c r="M28" t="s">
        <v>432</v>
      </c>
      <c r="P28" t="s">
        <v>444</v>
      </c>
    </row>
    <row r="29" spans="1:16">
      <c r="A29" s="2">
        <v>28</v>
      </c>
      <c r="B29" s="31" t="s">
        <v>445</v>
      </c>
      <c r="C29" s="31" t="s">
        <v>13</v>
      </c>
    </row>
    <row r="30" spans="1:16">
      <c r="A30" s="2">
        <v>29</v>
      </c>
      <c r="B30" s="31" t="s">
        <v>446</v>
      </c>
      <c r="C30" t="s">
        <v>447</v>
      </c>
      <c r="D30" s="31" t="s">
        <v>448</v>
      </c>
      <c r="E30" s="33" t="s">
        <v>449</v>
      </c>
      <c r="F30" t="s">
        <v>450</v>
      </c>
      <c r="G30" s="6">
        <v>2024</v>
      </c>
      <c r="H30" s="7">
        <v>45474</v>
      </c>
    </row>
  </sheetData>
  <autoFilter ref="A1:O1" xr:uid="{00000000-0009-0000-0000-000007000000}"/>
  <conditionalFormatting sqref="B1:B23 B25:B30">
    <cfRule type="duplicateValues" dxfId="1" priority="2"/>
  </conditionalFormatting>
  <conditionalFormatting sqref="B24">
    <cfRule type="duplicateValues" dxfId="0" priority="1"/>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0EECF-C08A-422F-AC1E-0A1A6CBDEE82}">
  <dimension ref="B2:I20"/>
  <sheetViews>
    <sheetView topLeftCell="B1" workbookViewId="0">
      <selection activeCell="C9" sqref="C9"/>
    </sheetView>
  </sheetViews>
  <sheetFormatPr defaultRowHeight="14.45"/>
  <cols>
    <col min="2" max="2" width="23.85546875" bestFit="1" customWidth="1"/>
    <col min="3" max="3" width="9.85546875" customWidth="1"/>
    <col min="4" max="4" width="6.42578125" customWidth="1"/>
    <col min="5" max="5" width="8.5703125" customWidth="1"/>
    <col min="6" max="7" width="9.140625" bestFit="1" customWidth="1"/>
    <col min="8" max="8" width="12.140625" bestFit="1" customWidth="1"/>
    <col min="9" max="9" width="10.7109375" bestFit="1" customWidth="1"/>
  </cols>
  <sheetData>
    <row r="2" spans="2:9">
      <c r="B2" s="8" t="s">
        <v>41</v>
      </c>
      <c r="C2" t="s">
        <v>59</v>
      </c>
    </row>
    <row r="3" spans="2:9">
      <c r="B3" s="8" t="s">
        <v>20</v>
      </c>
      <c r="C3" s="49">
        <v>2024</v>
      </c>
    </row>
    <row r="5" spans="2:9">
      <c r="B5" s="8" t="s">
        <v>374</v>
      </c>
      <c r="C5" s="8" t="s">
        <v>2</v>
      </c>
      <c r="D5" s="8" t="s">
        <v>3</v>
      </c>
    </row>
    <row r="6" spans="2:9">
      <c r="C6" t="s">
        <v>4</v>
      </c>
      <c r="E6" t="s">
        <v>451</v>
      </c>
      <c r="F6" t="s">
        <v>5</v>
      </c>
      <c r="H6" t="s">
        <v>452</v>
      </c>
      <c r="I6" t="s">
        <v>6</v>
      </c>
    </row>
    <row r="7" spans="2:9">
      <c r="B7" s="8" t="s">
        <v>32</v>
      </c>
      <c r="C7" t="s">
        <v>8</v>
      </c>
      <c r="D7" t="s">
        <v>9</v>
      </c>
      <c r="F7" t="s">
        <v>8</v>
      </c>
      <c r="G7" t="s">
        <v>9</v>
      </c>
    </row>
    <row r="8" spans="2:9">
      <c r="B8" t="s">
        <v>85</v>
      </c>
      <c r="F8">
        <v>1</v>
      </c>
      <c r="H8">
        <v>1</v>
      </c>
      <c r="I8">
        <v>1</v>
      </c>
    </row>
    <row r="9" spans="2:9">
      <c r="B9" t="s">
        <v>65</v>
      </c>
      <c r="C9">
        <v>1</v>
      </c>
      <c r="E9">
        <v>1</v>
      </c>
      <c r="I9">
        <v>1</v>
      </c>
    </row>
    <row r="10" spans="2:9">
      <c r="B10" t="s">
        <v>56</v>
      </c>
      <c r="C10">
        <v>1</v>
      </c>
      <c r="E10">
        <v>1</v>
      </c>
      <c r="F10">
        <v>2</v>
      </c>
      <c r="H10">
        <v>2</v>
      </c>
      <c r="I10">
        <v>3</v>
      </c>
    </row>
    <row r="11" spans="2:9">
      <c r="B11" t="s">
        <v>128</v>
      </c>
      <c r="F11">
        <v>2</v>
      </c>
      <c r="H11">
        <v>2</v>
      </c>
      <c r="I11">
        <v>2</v>
      </c>
    </row>
    <row r="12" spans="2:9">
      <c r="B12" t="s">
        <v>57</v>
      </c>
      <c r="F12">
        <v>1</v>
      </c>
      <c r="H12">
        <v>1</v>
      </c>
      <c r="I12">
        <v>1</v>
      </c>
    </row>
    <row r="13" spans="2:9">
      <c r="B13" t="s">
        <v>135</v>
      </c>
      <c r="G13">
        <v>1</v>
      </c>
      <c r="H13">
        <v>1</v>
      </c>
      <c r="I13">
        <v>1</v>
      </c>
    </row>
    <row r="14" spans="2:9">
      <c r="B14" t="s">
        <v>97</v>
      </c>
      <c r="D14">
        <v>1</v>
      </c>
      <c r="E14">
        <v>1</v>
      </c>
      <c r="I14">
        <v>1</v>
      </c>
    </row>
    <row r="15" spans="2:9">
      <c r="B15" t="s">
        <v>6</v>
      </c>
      <c r="C15">
        <v>2</v>
      </c>
      <c r="D15">
        <v>1</v>
      </c>
      <c r="E15">
        <v>3</v>
      </c>
      <c r="F15">
        <v>6</v>
      </c>
      <c r="G15">
        <v>1</v>
      </c>
      <c r="H15">
        <v>7</v>
      </c>
      <c r="I15">
        <v>10</v>
      </c>
    </row>
    <row r="16" spans="2:9">
      <c r="C16" s="47"/>
      <c r="D16" s="47"/>
      <c r="E16" s="47"/>
      <c r="F16" s="47"/>
    </row>
    <row r="17" spans="3:6">
      <c r="C17" s="47"/>
      <c r="D17" s="47"/>
      <c r="E17" s="47"/>
      <c r="F17" s="47"/>
    </row>
    <row r="18" spans="3:6">
      <c r="C18" s="47"/>
      <c r="D18" s="47"/>
      <c r="E18" s="47"/>
      <c r="F18" s="47"/>
    </row>
    <row r="19" spans="3:6" ht="15" thickBot="1">
      <c r="C19" s="47"/>
      <c r="D19" s="47"/>
      <c r="E19" s="47"/>
      <c r="F19" s="47"/>
    </row>
    <row r="20" spans="3:6" ht="15" thickTop="1">
      <c r="C20" s="48"/>
      <c r="D20" s="48"/>
      <c r="E20" s="48"/>
      <c r="F20"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2021-01-29T11:15:26Z</dcterms:created>
  <dcterms:modified xsi:type="dcterms:W3CDTF">2025-10-31T07:56:22Z</dcterms:modified>
  <cp:category/>
  <cp:contentStatus/>
</cp:coreProperties>
</file>