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8" documentId="13_ncr:1_{4D0E5611-347A-4675-B69B-D50AC6A875FD}" xr6:coauthVersionLast="47" xr6:coauthVersionMax="47" xr10:uidLastSave="{441CFD89-B6DF-4E02-8513-67EB9BE345B8}"/>
  <bookViews>
    <workbookView xWindow="-90" yWindow="0" windowWidth="9780" windowHeight="10170" firstSheet="4" activeTab="4" xr2:uid="{00000000-000D-0000-FFFF-FFFF00000000}"/>
  </bookViews>
  <sheets>
    <sheet name="Dashboard" sheetId="16" r:id="rId1"/>
    <sheet name="Pivot Analysis" sheetId="4" r:id="rId2"/>
    <sheet name="Sheet2" sheetId="21" state="hidden" r:id="rId3"/>
    <sheet name="Summary of terminations" sheetId="20" r:id="rId4"/>
    <sheet name="Fellows" sheetId="1" r:id="rId5"/>
    <sheet name="Terminations" sheetId="19" r:id="rId6"/>
    <sheet name="Promotions" sheetId="22" r:id="rId7"/>
  </sheets>
  <definedNames>
    <definedName name="_xlnm._FilterDatabase" localSheetId="4" hidden="1">Fellows!$A$1:$XCB$266</definedName>
  </definedNames>
  <calcPr calcId="191028"/>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19" l="1"/>
  <c r="S42"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<sst xmlns="http://schemas.openxmlformats.org/spreadsheetml/2006/main" count="10140" uniqueCount="3849">
  <si>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</si>
  <si>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</si>
  <si>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</si>
  <si>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</si>
  <si>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</si>
  <si>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</si>
  <si>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</si>
  <si>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</si>
  <si>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</si>
  <si>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</si>
  <si>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</si>
  <si>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</si>
  <si>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</si>
  <si>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</si>
  <si>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</si>
  <si>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</si>
  <si>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</si>
  <si>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</si>
  <si>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</si>
  <si>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</si>
  <si>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</si>
  <si>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</si>
  <si>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</si>
  <si>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</si>
  <si>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</si>
  <si>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</si>
  <si>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</si>
  <si>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</si>
  <si>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</si>
  <si>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</si>
  <si>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</si>
  <si>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</si>
  <si>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</si>
  <si>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</si>
  <si>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</si>
  <si>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</si>
  <si>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</si>
  <si>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</si>
  <si>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Nairobi</t>
  </si>
  <si>
    <t>University of Rwanda</t>
  </si>
  <si>
    <t>University of the Malawi</t>
  </si>
  <si>
    <t>University of Dar es Salaam</t>
  </si>
  <si>
    <t>University of the Witwatersrand</t>
  </si>
  <si>
    <t>(blank)</t>
  </si>
  <si>
    <t>University of Malawi</t>
  </si>
  <si>
    <t>Somali National University</t>
  </si>
  <si>
    <t>Retention Rate</t>
  </si>
  <si>
    <t>Nationality</t>
  </si>
  <si>
    <t>Kenya</t>
  </si>
  <si>
    <t>Malawi</t>
  </si>
  <si>
    <t>Nigeria</t>
  </si>
  <si>
    <t>Rwanda</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</si>
  <si>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</si>
  <si>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</si>
  <si>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</si>
  <si>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</si>
  <si>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</si>
  <si>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</si>
  <si>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</si>
  <si>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</si>
  <si>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</si>
  <si>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</si>
  <si>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</si>
  <si>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</si>
  <si>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</si>
  <si>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</si>
  <si>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</si>
  <si>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</si>
  <si>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</si>
  <si>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</si>
  <si>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</si>
  <si>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</si>
  <si>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</si>
  <si>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</si>
  <si>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</si>
  <si>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</si>
  <si>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</si>
  <si>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</si>
  <si>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</si>
  <si>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</si>
  <si>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</si>
  <si>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</si>
  <si>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</si>
  <si>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</si>
  <si>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</si>
  <si>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</si>
  <si>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</si>
  <si>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</si>
  <si>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</si>
  <si>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</si>
  <si>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</si>
  <si>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</si>
  <si>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</si>
  <si>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</si>
  <si>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</si>
  <si>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</si>
  <si>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</si>
  <si>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</si>
  <si>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</si>
  <si>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</si>
  <si>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</si>
  <si>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</si>
  <si>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</si>
  <si>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</si>
  <si>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</si>
  <si>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</si>
  <si>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</si>
  <si>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</si>
  <si>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</si>
  <si>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</si>
  <si>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</si>
  <si>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</si>
  <si>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</si>
  <si>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</si>
  <si>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</si>
  <si>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</si>
  <si>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</si>
  <si>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</si>
  <si>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</si>
  <si>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</si>
  <si>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</si>
  <si>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</si>
  <si>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</si>
  <si>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</si>
  <si>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</si>
  <si>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</si>
  <si>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</si>
  <si>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</si>
  <si>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</si>
  <si>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</si>
  <si>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</si>
  <si>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</si>
  <si>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</si>
  <si>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</si>
  <si>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</si>
  <si>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</si>
  <si>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</si>
  <si>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</si>
  <si>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</si>
  <si>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</si>
  <si>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</si>
  <si>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</si>
  <si>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</si>
  <si>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</si>
  <si>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</si>
  <si>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</si>
  <si>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</si>
  <si>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</si>
  <si>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</si>
  <si>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</si>
  <si>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</si>
  <si>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</si>
  <si>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</si>
  <si>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</si>
  <si>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</si>
  <si>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</si>
  <si>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</si>
  <si>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</si>
  <si>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</si>
  <si>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</si>
  <si>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</si>
  <si>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</si>
  <si>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</si>
  <si>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</si>
  <si>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</si>
  <si>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</si>
  <si>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</si>
  <si>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</si>
  <si>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</si>
  <si>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</si>
  <si>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</si>
  <si>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</si>
  <si>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</si>
  <si>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</si>
  <si>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</si>
  <si>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</si>
  <si>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</si>
  <si>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</si>
  <si>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</si>
  <si>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</si>
  <si>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</si>
  <si>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</si>
  <si>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</si>
  <si>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</si>
  <si>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</si>
  <si>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</si>
  <si>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</si>
  <si>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</si>
  <si>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</si>
  <si>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</si>
  <si>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</si>
  <si>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</si>
  <si>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</si>
  <si>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</si>
  <si>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</si>
  <si>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</si>
  <si>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</si>
  <si>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</si>
  <si>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</si>
  <si>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</si>
  <si>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</si>
  <si>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</si>
  <si>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</si>
  <si>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</si>
  <si>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</si>
  <si>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</si>
  <si>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</si>
  <si>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</si>
  <si>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</si>
  <si>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</si>
  <si>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</si>
  <si>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</si>
  <si>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</si>
  <si>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</si>
  <si>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</si>
  <si>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</si>
  <si>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</si>
  <si>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</si>
  <si>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</si>
  <si>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</si>
  <si>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</si>
  <si>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</si>
  <si>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</si>
  <si>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</si>
  <si>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</si>
  <si>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</si>
  <si>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</si>
  <si>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</si>
  <si>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</si>
  <si>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</si>
  <si>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</si>
  <si>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</si>
  <si>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</si>
  <si>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</si>
  <si>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</si>
  <si>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</si>
  <si>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</si>
  <si>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</si>
  <si>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</si>
  <si>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</si>
  <si>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</si>
  <si>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</si>
  <si>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</si>
  <si>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</si>
  <si>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</si>
  <si>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</si>
  <si>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</si>
  <si>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</si>
  <si>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</si>
  <si>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</si>
  <si>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</si>
  <si>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</si>
  <si>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</si>
  <si>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</si>
  <si>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</si>
  <si>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</si>
  <si>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</si>
  <si>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</si>
  <si>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</si>
  <si>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</si>
  <si>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</si>
  <si>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</si>
  <si>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</si>
  <si>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</si>
  <si>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</si>
  <si>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</si>
  <si>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</si>
  <si>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</si>
  <si>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</si>
  <si>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</si>
  <si>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</si>
  <si>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</si>
  <si>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</si>
  <si>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</si>
  <si>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</si>
  <si>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</si>
  <si>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</si>
  <si>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</si>
  <si>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</si>
  <si>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</si>
  <si>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</si>
  <si>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</si>
  <si>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</si>
  <si>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</si>
  <si>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</si>
  <si>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</si>
  <si>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</si>
  <si>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</si>
  <si>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</si>
  <si>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</si>
  <si>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</si>
  <si>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</si>
  <si>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</si>
  <si>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</si>
  <si>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</si>
  <si>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</si>
  <si>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</si>
  <si>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</si>
  <si>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</si>
  <si>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</si>
  <si>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</si>
  <si>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</si>
  <si>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</si>
  <si>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</si>
  <si>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</si>
  <si>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</si>
  <si>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</si>
  <si>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</si>
  <si>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</si>
  <si>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</si>
  <si>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</si>
  <si>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</si>
  <si>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</si>
  <si>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</si>
  <si>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</si>
  <si>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</si>
  <si>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</si>
  <si>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</si>
  <si>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</si>
  <si>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</si>
  <si>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</si>
  <si>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</si>
  <si>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</si>
  <si>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</si>
  <si>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</si>
  <si>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</si>
  <si>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</si>
  <si>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</si>
  <si>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</si>
  <si>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</si>
  <si>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</si>
  <si>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</si>
  <si>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</si>
  <si>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</si>
  <si>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</si>
  <si>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</si>
  <si>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</si>
  <si>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</si>
  <si>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</si>
  <si>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</si>
  <si>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</si>
  <si>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</si>
  <si>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</si>
  <si>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</si>
  <si>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</si>
  <si>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</si>
  <si>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</si>
  <si>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</si>
  <si>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</si>
  <si>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</si>
  <si>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</si>
  <si>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</si>
  <si>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</si>
  <si>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</si>
  <si>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</si>
  <si>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</si>
  <si>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</si>
  <si>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</si>
  <si>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</si>
  <si>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</si>
  <si>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</si>
  <si>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</si>
  <si>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</si>
  <si>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</si>
  <si>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</si>
  <si>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</si>
  <si>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</si>
  <si>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</si>
  <si>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</si>
  <si>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</si>
  <si>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</si>
  <si>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</si>
  <si>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</si>
  <si>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</si>
  <si>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</si>
  <si>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</si>
  <si>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</si>
  <si>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</si>
  <si>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</si>
  <si>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</si>
  <si>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</si>
  <si>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</si>
  <si>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</si>
  <si>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</si>
  <si>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</si>
  <si>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</si>
  <si>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</si>
  <si>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</si>
  <si>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</si>
  <si>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</si>
  <si>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</si>
  <si>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</si>
  <si>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</si>
  <si>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</si>
  <si>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</si>
  <si>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</si>
  <si>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</si>
  <si>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</si>
  <si>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</si>
  <si>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</si>
  <si>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</si>
  <si>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</si>
  <si>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</si>
  <si>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</si>
  <si>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</si>
  <si>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</si>
  <si>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</si>
  <si>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</si>
  <si>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</si>
  <si>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</si>
  <si>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</si>
  <si>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</si>
  <si>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</si>
  <si>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</si>
  <si>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</si>
  <si>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</si>
  <si>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</si>
  <si>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</si>
  <si>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</si>
  <si>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</si>
  <si>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</si>
  <si>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</si>
  <si>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</si>
  <si>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</si>
  <si>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</si>
  <si>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</si>
  <si>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</si>
  <si>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</si>
  <si>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</si>
  <si>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</si>
  <si>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</si>
  <si>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</si>
  <si>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</si>
  <si>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</si>
  <si>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</si>
  <si>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</si>
  <si>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</si>
  <si>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</si>
  <si>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</si>
  <si>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</si>
  <si>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</si>
  <si>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</si>
  <si>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</si>
  <si>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</si>
  <si>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</si>
  <si>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</si>
  <si>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</si>
  <si>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</si>
  <si>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</si>
  <si>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</si>
  <si>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</si>
  <si>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</si>
  <si>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</si>
  <si>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</si>
  <si>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</si>
  <si>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</si>
  <si>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</si>
  <si>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</si>
  <si>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</si>
  <si>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</si>
  <si>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</si>
  <si>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</si>
  <si>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</si>
  <si>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</si>
  <si>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</si>
  <si>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</si>
  <si>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</si>
  <si>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</si>
  <si>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</si>
  <si>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</si>
  <si>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</si>
  <si>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</si>
  <si>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</si>
  <si>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</si>
  <si>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</si>
  <si>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</si>
  <si>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</si>
  <si>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</si>
  <si>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</si>
  <si>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</si>
  <si>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</si>
  <si>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</si>
  <si>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</si>
  <si>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</si>
  <si>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</si>
  <si>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</si>
  <si>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</si>
  <si>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</si>
  <si>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</si>
  <si>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</si>
  <si>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</si>
  <si>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</si>
  <si>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</si>
  <si>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</si>
  <si>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</si>
  <si>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</si>
  <si>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</si>
  <si>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</si>
  <si>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</si>
  <si>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</si>
  <si>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</si>
  <si>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</si>
  <si>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</si>
  <si>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</si>
  <si>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</si>
  <si>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</si>
  <si>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</si>
  <si>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</si>
  <si>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</si>
  <si>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</si>
  <si>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</si>
  <si>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</si>
  <si>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</si>
  <si>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</si>
  <si>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</si>
  <si>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</si>
  <si>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</si>
  <si>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</si>
  <si>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</si>
  <si>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</si>
  <si>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</si>
  <si>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</si>
  <si>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</si>
  <si>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</si>
  <si>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</si>
  <si>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</si>
  <si>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</si>
  <si>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</si>
  <si>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</si>
  <si>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</si>
  <si>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</si>
  <si>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</si>
  <si>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</si>
  <si>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</si>
  <si>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</si>
  <si>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</si>
  <si>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</si>
  <si>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</si>
  <si>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</si>
  <si>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</si>
  <si>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</si>
  <si>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</si>
  <si>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</si>
  <si>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</si>
  <si>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</si>
  <si>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</si>
  <si>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</si>
  <si>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</si>
  <si>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</si>
  <si>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</si>
  <si>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</si>
  <si>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</si>
  <si>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</si>
  <si>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</si>
  <si>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</si>
  <si>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</si>
  <si>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</si>
  <si>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</si>
  <si>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</si>
  <si>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</si>
  <si>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</si>
  <si>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</si>
  <si>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</si>
  <si>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</si>
  <si>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</si>
  <si>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</si>
  <si>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</si>
  <si>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</si>
  <si>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</si>
  <si>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</si>
  <si>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</si>
  <si>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</si>
  <si>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</si>
  <si>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</si>
  <si>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</si>
  <si>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</si>
  <si>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</si>
  <si>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</si>
  <si>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</si>
  <si>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</si>
  <si>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</si>
  <si>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</si>
  <si>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</si>
  <si>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</si>
  <si>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</si>
  <si>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</si>
  <si>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</si>
  <si>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</si>
  <si>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</si>
  <si>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</si>
  <si>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</si>
  <si>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</si>
  <si>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</si>
  <si>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</si>
  <si>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</si>
  <si>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</si>
  <si>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</si>
  <si>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</si>
  <si>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</si>
  <si>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</si>
  <si>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</si>
  <si>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</si>
  <si>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</si>
  <si>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</si>
  <si>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</si>
  <si>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</si>
  <si>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</si>
  <si>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</si>
  <si>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</si>
  <si>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</si>
  <si>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</si>
  <si>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</si>
  <si>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</si>
  <si>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</si>
  <si>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</si>
  <si>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</si>
  <si>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</si>
  <si>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</si>
  <si>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</si>
  <si>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</si>
  <si>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</si>
  <si>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</si>
  <si>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</si>
  <si>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</si>
  <si>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</si>
  <si>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</si>
  <si>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</si>
  <si>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</si>
  <si>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</si>
  <si>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</si>
  <si>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</si>
  <si>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</si>
  <si>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</si>
  <si>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</si>
  <si>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</si>
  <si>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</si>
  <si>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</si>
  <si>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</si>
  <si>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</si>
  <si>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</si>
  <si>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</si>
  <si>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</si>
  <si>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</si>
  <si>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</si>
  <si>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</si>
  <si>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</si>
  <si>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</si>
  <si>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</si>
  <si>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</si>
  <si>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</si>
  <si>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</si>
  <si>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</si>
  <si>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</si>
  <si>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</si>
  <si>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</si>
  <si>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</si>
  <si>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</si>
  <si>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</si>
  <si>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</si>
  <si>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</si>
  <si>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</si>
  <si>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</si>
  <si>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</si>
  <si>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</si>
  <si>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</si>
  <si>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</si>
  <si>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</si>
  <si>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</si>
  <si>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</si>
  <si>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</si>
  <si>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</si>
  <si>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</si>
  <si>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</si>
  <si>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</si>
  <si>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</si>
  <si>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</si>
  <si>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</si>
  <si>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</si>
  <si>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</si>
  <si>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</si>
  <si>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</si>
  <si>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</si>
  <si>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</si>
  <si>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</si>
  <si>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</si>
  <si>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</si>
  <si>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</si>
  <si>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</si>
  <si>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</si>
  <si>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</si>
  <si>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</si>
  <si>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</si>
  <si>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</si>
  <si>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</si>
  <si>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</si>
  <si>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</si>
  <si>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</si>
  <si>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</si>
  <si>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</si>
  <si>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</si>
  <si>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</si>
  <si>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</si>
  <si>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</si>
  <si>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</si>
  <si>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</si>
  <si>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</si>
  <si>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</si>
  <si>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</si>
  <si>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</si>
  <si>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</si>
  <si>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</si>
  <si>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</si>
  <si>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</si>
  <si>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</si>
  <si>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</si>
  <si>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</si>
  <si>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</si>
  <si>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</si>
  <si>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</si>
  <si>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</si>
  <si>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</si>
  <si>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</si>
  <si>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</si>
  <si>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</si>
  <si>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</si>
  <si>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</si>
  <si>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</si>
  <si>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</si>
  <si>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</si>
  <si>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</si>
  <si>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</si>
  <si>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</si>
  <si>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</si>
  <si>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</si>
  <si>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</si>
  <si>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</si>
  <si>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</si>
  <si>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</si>
  <si>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</si>
  <si>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</si>
  <si>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</si>
  <si>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</si>
  <si>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</si>
  <si>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</si>
  <si>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</si>
  <si>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</si>
  <si>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</si>
  <si>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</si>
  <si>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</si>
  <si>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</si>
  <si>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</si>
  <si>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</si>
  <si>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</si>
  <si>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</si>
  <si>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</si>
  <si>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</si>
  <si>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</si>
  <si>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</si>
  <si>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</si>
  <si>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</si>
  <si>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</si>
  <si>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</si>
  <si>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</si>
  <si>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</si>
  <si>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</si>
  <si>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</si>
  <si>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</si>
  <si>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</si>
  <si>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</si>
  <si>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</si>
  <si>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</si>
  <si>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</si>
  <si>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</si>
  <si>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</si>
  <si>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</si>
  <si>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</si>
  <si>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</si>
  <si>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</si>
  <si>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</si>
  <si>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</si>
  <si>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</si>
  <si>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</si>
  <si>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</si>
  <si>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</si>
  <si>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</si>
  <si>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</si>
  <si>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</si>
  <si>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</si>
  <si>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</si>
  <si>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</si>
  <si>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</si>
  <si>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</si>
  <si>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</si>
  <si>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</si>
  <si>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</si>
  <si>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</si>
  <si>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</si>
  <si>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</si>
  <si>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</si>
  <si>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</si>
  <si>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</si>
  <si>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</si>
  <si>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</si>
  <si>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</si>
  <si>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</si>
  <si>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</si>
  <si>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</si>
  <si>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</si>
  <si>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</si>
  <si>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</si>
  <si>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</si>
  <si>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</si>
  <si>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</si>
  <si>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</si>
  <si>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</si>
  <si>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</si>
  <si>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</si>
  <si>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</si>
  <si>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</si>
  <si>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</si>
  <si>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</si>
  <si>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</si>
  <si>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</si>
  <si>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</si>
  <si>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</si>
  <si>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</si>
  <si>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</si>
  <si>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</si>
  <si>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</si>
  <si>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</si>
  <si>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</si>
  <si>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</si>
  <si>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</si>
  <si>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</si>
  <si>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</si>
  <si>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</si>
  <si>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</si>
  <si>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</si>
  <si>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</si>
  <si>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</si>
  <si>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</si>
  <si>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</si>
  <si>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</si>
  <si>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</si>
  <si>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</si>
  <si>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</si>
  <si>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</si>
  <si>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</si>
  <si>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</si>
  <si>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</si>
  <si>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</si>
  <si>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</si>
  <si>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</si>
  <si>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</si>
  <si>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</si>
  <si>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</si>
  <si>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</si>
  <si>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</si>
  <si>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</si>
  <si>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</si>
  <si>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</si>
  <si>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</si>
  <si>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</si>
  <si>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</si>
  <si>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</si>
  <si>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</si>
  <si>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</si>
  <si>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</si>
  <si>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</si>
  <si>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</si>
  <si>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</si>
  <si>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</si>
  <si>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</si>
  <si>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</si>
  <si>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</si>
  <si>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</si>
  <si>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</si>
  <si>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</si>
  <si>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</si>
  <si>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</si>
  <si>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</si>
  <si>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</si>
  <si>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</si>
  <si>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</si>
  <si>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</si>
  <si>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</si>
  <si>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</si>
  <si>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</si>
  <si>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</si>
  <si>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</si>
  <si>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</si>
  <si>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</si>
  <si>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</si>
  <si>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</si>
  <si>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</si>
  <si>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</si>
  <si>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</si>
  <si>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</si>
  <si>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</si>
  <si>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</si>
  <si>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</si>
  <si>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</si>
  <si>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</si>
  <si>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</si>
  <si>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</si>
  <si>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</si>
  <si>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</si>
  <si>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</si>
  <si>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</si>
  <si>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</si>
  <si>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</si>
  <si>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</si>
  <si>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</si>
  <si>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</si>
  <si>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</si>
  <si>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</si>
  <si>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</si>
  <si>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</si>
  <si>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</si>
  <si>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</si>
  <si>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</si>
  <si>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</si>
  <si>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</si>
  <si>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</si>
  <si>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</si>
  <si>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</si>
  <si>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</si>
  <si>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</si>
  <si>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</si>
  <si>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</si>
  <si>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</si>
  <si>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</si>
  <si>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</si>
  <si>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</si>
  <si>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</si>
  <si>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</si>
  <si>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</si>
  <si>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</si>
  <si>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</si>
  <si>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</si>
  <si>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</si>
  <si>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</si>
  <si>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</si>
  <si>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</si>
  <si>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</si>
  <si>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</si>
  <si>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</si>
  <si>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</si>
  <si>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</si>
  <si>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</si>
  <si>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</si>
  <si>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</si>
  <si>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</si>
  <si>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</si>
  <si>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</si>
  <si>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</si>
  <si>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</si>
  <si>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</si>
  <si>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</si>
  <si>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</si>
  <si>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</si>
  <si>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</si>
  <si>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</si>
  <si>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</si>
  <si>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</si>
  <si>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</si>
  <si>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</si>
  <si>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</si>
  <si>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</si>
  <si>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</si>
  <si>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</si>
  <si>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</si>
  <si>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</si>
  <si>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</si>
  <si>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</si>
  <si>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</si>
  <si>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</si>
  <si>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</si>
  <si>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</si>
  <si>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</si>
  <si>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</si>
  <si>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</si>
  <si>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</si>
  <si>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</si>
  <si>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</si>
  <si>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</si>
  <si>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</si>
  <si>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</si>
  <si>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</si>
  <si>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</si>
  <si>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</si>
  <si>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</si>
  <si>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</si>
  <si>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</si>
  <si>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</si>
  <si>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</si>
  <si>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</si>
  <si>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</si>
  <si>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</si>
  <si>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</si>
  <si>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</si>
  <si>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</si>
  <si>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</si>
  <si>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</si>
  <si>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</si>
  <si>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</si>
  <si>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</si>
  <si>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</si>
  <si>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</si>
  <si>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</si>
  <si>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</si>
  <si>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</si>
  <si>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</si>
  <si>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</si>
  <si>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</si>
  <si>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</si>
  <si>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</si>
  <si>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</si>
  <si>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</si>
  <si>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</si>
  <si>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</si>
  <si>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</si>
  <si>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</si>
  <si>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</si>
  <si>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</si>
  <si>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</si>
  <si>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</si>
  <si>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</si>
  <si>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</si>
  <si>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</si>
  <si>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</si>
  <si>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</si>
  <si>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</si>
  <si>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</si>
  <si>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</si>
  <si>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</si>
  <si>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</si>
  <si>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</si>
  <si>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</si>
  <si>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</si>
  <si>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</si>
  <si>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</si>
  <si>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</si>
  <si>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</si>
  <si>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</si>
  <si>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</si>
  <si>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</si>
  <si>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</si>
  <si>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</si>
  <si>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</si>
  <si>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</si>
  <si>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</si>
  <si>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</si>
  <si>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</si>
  <si>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</si>
  <si>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</si>
  <si>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</si>
  <si>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</si>
  <si>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</si>
  <si>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</si>
  <si>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</si>
  <si>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</si>
  <si>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</si>
  <si>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</si>
  <si>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</si>
  <si>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</si>
  <si>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</si>
  <si>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</si>
  <si>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</si>
  <si>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</si>
  <si>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</si>
  <si>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</si>
  <si>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</si>
  <si>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</si>
  <si>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</si>
  <si>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</si>
  <si>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</si>
  <si>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</si>
  <si>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</si>
  <si>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</si>
  <si>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</si>
  <si>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</si>
  <si>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</si>
  <si>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</si>
  <si>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</si>
  <si>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</si>
  <si>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</si>
  <si>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</si>
  <si>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</si>
  <si>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</si>
  <si>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</si>
  <si>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</si>
  <si>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</si>
  <si>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</si>
  <si>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</si>
  <si>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</si>
  <si>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</si>
  <si>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</si>
  <si>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</si>
  <si>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</si>
  <si>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</si>
  <si>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</si>
  <si>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</si>
  <si>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</si>
  <si>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</si>
  <si>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</si>
  <si>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</si>
  <si>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</si>
  <si>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</si>
  <si>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</si>
  <si>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</si>
  <si>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</si>
  <si>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</si>
  <si>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</si>
  <si>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</si>
  <si>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</si>
  <si>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</si>
  <si>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</si>
  <si>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</si>
  <si>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</si>
  <si>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</si>
  <si>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</si>
  <si>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</si>
  <si>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</si>
  <si>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</si>
  <si>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</si>
  <si>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</si>
  <si>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</si>
  <si>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</si>
  <si>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</si>
  <si>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</si>
  <si>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</si>
  <si>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</si>
  <si>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</si>
  <si>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</si>
  <si>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</si>
  <si>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</si>
  <si>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</si>
  <si>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</si>
  <si>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</si>
  <si>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</si>
  <si>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</si>
  <si>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</si>
  <si>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</si>
  <si>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</si>
  <si>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</si>
  <si>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</si>
  <si>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</si>
  <si>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</si>
  <si>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</si>
  <si>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</si>
  <si>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</si>
  <si>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</si>
  <si>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</si>
  <si>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</si>
  <si>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</si>
  <si>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</si>
  <si>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</si>
  <si>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</si>
  <si>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</si>
  <si>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</si>
  <si>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</si>
  <si>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</si>
  <si>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</si>
  <si>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</si>
  <si>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</si>
  <si>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</si>
  <si>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</si>
  <si>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</si>
  <si>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</si>
  <si>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</si>
  <si>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</si>
  <si>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</si>
  <si>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</si>
  <si>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</si>
  <si>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</si>
  <si>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</si>
  <si>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</si>
  <si>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</si>
  <si>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</si>
  <si>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</si>
  <si>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</si>
  <si>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</si>
  <si>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</si>
  <si>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</si>
  <si>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</si>
  <si>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</si>
  <si>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</si>
  <si>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</si>
  <si>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</si>
  <si>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</si>
  <si>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</si>
  <si>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</si>
  <si>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</si>
  <si>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</si>
  <si>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</si>
  <si>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</si>
  <si>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</si>
  <si>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</si>
  <si>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</si>
  <si>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</si>
  <si>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</si>
  <si>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</si>
  <si>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</si>
  <si>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</si>
  <si>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</si>
  <si>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</si>
  <si>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</si>
  <si>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</si>
  <si>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</si>
  <si>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</si>
  <si>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</si>
  <si>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</si>
  <si>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</si>
  <si>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</si>
  <si>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</si>
  <si>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</si>
  <si>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</si>
  <si>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</si>
  <si>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</si>
  <si>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</si>
  <si>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</si>
  <si>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</si>
  <si>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</si>
  <si>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</si>
  <si>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</si>
  <si>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</si>
  <si>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</si>
  <si>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</si>
  <si>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</si>
  <si>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</si>
  <si>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</si>
  <si>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</si>
  <si>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</si>
  <si>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</si>
  <si>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</si>
  <si>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</si>
  <si>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</si>
  <si>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</si>
  <si>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</si>
  <si>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</si>
  <si>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</si>
  <si>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</si>
  <si>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</si>
  <si>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</si>
  <si>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</si>
  <si>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</si>
  <si>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</si>
  <si>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</si>
  <si>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</si>
  <si>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</si>
  <si>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</si>
  <si>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</si>
  <si>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</si>
  <si>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</si>
  <si>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</si>
  <si>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</si>
  <si>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</si>
  <si>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</si>
  <si>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</si>
  <si>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</si>
  <si>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</si>
  <si>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</si>
  <si>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</si>
  <si>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</si>
  <si>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</si>
  <si>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</si>
  <si>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</si>
  <si>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</si>
  <si>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</si>
  <si>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</si>
  <si>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</si>
  <si>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</si>
  <si>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</si>
  <si>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</si>
  <si>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</si>
  <si>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</si>
  <si>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</si>
  <si>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</si>
  <si>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</si>
  <si>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</si>
  <si>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</si>
  <si>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</si>
  <si>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</si>
  <si>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</si>
  <si>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</si>
  <si>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</si>
  <si>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</si>
  <si>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</si>
  <si>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</si>
  <si>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</si>
  <si>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</si>
  <si>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</si>
  <si>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</si>
  <si>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</si>
  <si>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</si>
  <si>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</si>
  <si>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</si>
  <si>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</si>
  <si>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</si>
  <si>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</si>
  <si>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</si>
  <si>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</si>
  <si>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</si>
  <si>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</si>
  <si>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</si>
  <si>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</si>
  <si>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</si>
  <si>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</si>
  <si>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</si>
  <si>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</si>
  <si>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</si>
  <si>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</si>
  <si>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</si>
  <si>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</si>
  <si>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</si>
  <si>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</si>
  <si>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</si>
  <si>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</si>
  <si>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</si>
  <si>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</si>
  <si>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</si>
  <si>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</si>
  <si>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</si>
  <si>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</si>
  <si>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</si>
  <si>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</si>
  <si>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</si>
  <si>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</si>
  <si>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</si>
  <si>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</si>
  <si>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</si>
  <si>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</si>
  <si>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</si>
  <si>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</si>
  <si>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</si>
  <si>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</si>
  <si>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</si>
  <si>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</si>
  <si>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</si>
  <si>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</si>
  <si>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</si>
  <si>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</si>
  <si>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</si>
  <si>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</si>
  <si>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</si>
  <si>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</si>
  <si>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</si>
  <si>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</si>
  <si>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</si>
  <si>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</si>
  <si>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</si>
  <si>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</si>
  <si>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</si>
  <si>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</si>
  <si>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</si>
  <si>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</si>
  <si>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</si>
  <si>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</si>
  <si>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</si>
  <si>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</si>
  <si>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</si>
  <si>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</si>
  <si>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</si>
  <si>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</si>
  <si>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</si>
  <si>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</si>
  <si>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</si>
  <si>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</si>
  <si>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</si>
  <si>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</si>
  <si>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</si>
  <si>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</si>
  <si>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</si>
  <si>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</si>
  <si>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</si>
  <si>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</si>
  <si>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</si>
  <si>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</si>
  <si>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</si>
  <si>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</si>
  <si>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</si>
  <si>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</si>
  <si>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</si>
  <si>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</si>
  <si>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</si>
  <si>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</si>
  <si>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</si>
  <si>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</si>
  <si>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</si>
  <si>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</si>
  <si>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</si>
  <si>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</si>
  <si>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</si>
  <si>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</si>
  <si>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</si>
  <si>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</si>
  <si>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</si>
  <si>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</si>
  <si>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</si>
  <si>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</si>
  <si>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</si>
  <si>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</si>
  <si>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</si>
  <si>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</si>
  <si>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</si>
  <si>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</si>
  <si>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</si>
  <si>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</si>
  <si>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</si>
  <si>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</si>
  <si>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</si>
  <si>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</si>
  <si>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</si>
  <si>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</si>
  <si>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</si>
  <si>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</si>
  <si>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</si>
  <si>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</si>
  <si>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</si>
  <si>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</si>
  <si>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</si>
  <si>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</si>
  <si>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</si>
  <si>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</si>
  <si>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</si>
  <si>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</si>
  <si>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</si>
  <si>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</si>
  <si>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</si>
  <si>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</si>
  <si>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</si>
  <si>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</si>
  <si>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</si>
  <si>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</si>
  <si>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</si>
  <si>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</si>
  <si>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</si>
  <si>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</si>
  <si>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</si>
  <si>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</si>
  <si>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</si>
  <si>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</si>
  <si>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</si>
  <si>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</si>
  <si>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</si>
  <si>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</si>
  <si>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</si>
  <si>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</si>
  <si>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</si>
  <si>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</si>
  <si>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</si>
  <si>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</si>
  <si>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</si>
  <si>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</si>
  <si>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</si>
  <si>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</si>
  <si>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Senegal</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</si>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</sst>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numFmt numFmtId="0" formatCode="General"/>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In progress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Analysis'!$A$6:$A$15</c:f>
              <c:strCache>
                <c:ptCount val="9"/>
                <c:pt idx="0">
                  <c:v>Makerere University</c:v>
                </c:pt>
                <c:pt idx="1">
                  <c:v>Moi University</c:v>
                </c:pt>
                <c:pt idx="2">
                  <c:v>Obafemi Awolowo University</c:v>
                </c:pt>
                <c:pt idx="3">
                  <c:v>University of Ibadan</c:v>
                </c:pt>
                <c:pt idx="4">
                  <c:v>University of Nairobi</c:v>
                </c:pt>
                <c:pt idx="5">
                  <c:v>University of Rwanda</c:v>
                </c:pt>
                <c:pt idx="6">
                  <c:v>University of the Malawi</c:v>
                </c:pt>
                <c:pt idx="7">
                  <c:v>University of the Witwatersrand</c:v>
                </c:pt>
                <c:pt idx="8">
                  <c:v>(blank)</c:v>
                </c:pt>
              </c:strCache>
            </c:strRef>
          </c:cat>
          <c:val>
            <c:numRef>
              <c:f>'Pivot Analysis'!$B$6:$B$15</c:f>
              <c:numCache>
                <c:formatCode>General</c:formatCode>
                <c:ptCount val="9"/>
                <c:pt idx="0">
                  <c:v>3</c:v>
                </c:pt>
                <c:pt idx="1">
                  <c:v>5</c:v>
                </c:pt>
                <c:pt idx="2">
                  <c:v>1</c:v>
                </c:pt>
                <c:pt idx="3">
                  <c:v>8</c:v>
                </c:pt>
                <c:pt idx="4">
                  <c:v>8</c:v>
                </c:pt>
                <c:pt idx="5">
                  <c:v>3</c:v>
                </c:pt>
                <c:pt idx="6">
                  <c:v>3</c:v>
                </c:pt>
                <c:pt idx="7">
                  <c:v>12</c:v>
                </c:pt>
                <c:pt idx="8">
                  <c:v>9</c:v>
                </c:pt>
              </c:numCache>
            </c:numRef>
          </c:val>
          <c:extLst>
            <c:ext xmlns:c16="http://schemas.microsoft.com/office/drawing/2014/chart" uri="{C3380CC4-5D6E-409C-BE32-E72D297353CC}">
              <c16:uniqueId val="{00000000-50FB-404A-8FD1-17DDC477980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General</c:formatCode>
                <c:ptCount val="11"/>
                <c:pt idx="0">
                  <c:v>20</c:v>
                </c:pt>
                <c:pt idx="1">
                  <c:v>15</c:v>
                </c:pt>
                <c:pt idx="2">
                  <c:v>18</c:v>
                </c:pt>
                <c:pt idx="3">
                  <c:v>25</c:v>
                </c:pt>
                <c:pt idx="4">
                  <c:v>18</c:v>
                </c:pt>
                <c:pt idx="5">
                  <c:v>23</c:v>
                </c:pt>
                <c:pt idx="6">
                  <c:v>24</c:v>
                </c:pt>
                <c:pt idx="7">
                  <c:v>17</c:v>
                </c:pt>
                <c:pt idx="8">
                  <c:v>15</c:v>
                </c:pt>
                <c:pt idx="9">
                  <c:v>13</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General</c:formatCode>
                <c:ptCount val="11"/>
                <c:pt idx="1">
                  <c:v>1</c:v>
                </c:pt>
                <c:pt idx="2">
                  <c:v>3</c:v>
                </c:pt>
                <c:pt idx="3">
                  <c:v>1</c:v>
                </c:pt>
                <c:pt idx="4">
                  <c:v>2</c:v>
                </c:pt>
                <c:pt idx="5">
                  <c:v>1</c:v>
                </c:pt>
                <c:pt idx="7">
                  <c:v>6</c:v>
                </c:pt>
                <c:pt idx="8">
                  <c:v>7</c:v>
                </c:pt>
                <c:pt idx="9">
                  <c:v>11</c:v>
                </c:pt>
                <c:pt idx="10">
                  <c:v>20</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105</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Analysis'!$A$48:$A$57</c:f>
              <c:strCache>
                <c:ptCount val="9"/>
                <c:pt idx="0">
                  <c:v>2</c:v>
                </c:pt>
                <c:pt idx="1">
                  <c:v>3</c:v>
                </c:pt>
                <c:pt idx="2">
                  <c:v>4</c:v>
                </c:pt>
                <c:pt idx="3">
                  <c:v>5</c:v>
                </c:pt>
                <c:pt idx="4">
                  <c:v>6</c:v>
                </c:pt>
                <c:pt idx="5">
                  <c:v>8</c:v>
                </c:pt>
                <c:pt idx="6">
                  <c:v>9</c:v>
                </c:pt>
                <c:pt idx="7">
                  <c:v>10</c:v>
                </c:pt>
                <c:pt idx="8">
                  <c:v>11</c:v>
                </c:pt>
              </c:strCache>
            </c:strRef>
          </c:cat>
          <c:val>
            <c:numRef>
              <c:f>'Pivot Analysis'!$B$48:$B$57</c:f>
              <c:numCache>
                <c:formatCode>General</c:formatCode>
                <c:ptCount val="9"/>
                <c:pt idx="1">
                  <c:v>2</c:v>
                </c:pt>
                <c:pt idx="2">
                  <c:v>1</c:v>
                </c:pt>
                <c:pt idx="3">
                  <c:v>1</c:v>
                </c:pt>
                <c:pt idx="4">
                  <c:v>1</c:v>
                </c:pt>
                <c:pt idx="5">
                  <c:v>3</c:v>
                </c:pt>
                <c:pt idx="6">
                  <c:v>3</c:v>
                </c:pt>
                <c:pt idx="7">
                  <c:v>8</c:v>
                </c:pt>
                <c:pt idx="8">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Analysis'!$A$48:$A$57</c:f>
              <c:strCache>
                <c:ptCount val="9"/>
                <c:pt idx="0">
                  <c:v>2</c:v>
                </c:pt>
                <c:pt idx="1">
                  <c:v>3</c:v>
                </c:pt>
                <c:pt idx="2">
                  <c:v>4</c:v>
                </c:pt>
                <c:pt idx="3">
                  <c:v>5</c:v>
                </c:pt>
                <c:pt idx="4">
                  <c:v>6</c:v>
                </c:pt>
                <c:pt idx="5">
                  <c:v>8</c:v>
                </c:pt>
                <c:pt idx="6">
                  <c:v>9</c:v>
                </c:pt>
                <c:pt idx="7">
                  <c:v>10</c:v>
                </c:pt>
                <c:pt idx="8">
                  <c:v>11</c:v>
                </c:pt>
              </c:strCache>
            </c:strRef>
          </c:cat>
          <c:val>
            <c:numRef>
              <c:f>'Pivot Analysis'!$C$48:$C$57</c:f>
              <c:numCache>
                <c:formatCode>General</c:formatCode>
                <c:ptCount val="9"/>
                <c:pt idx="0">
                  <c:v>1</c:v>
                </c:pt>
                <c:pt idx="1">
                  <c:v>1</c:v>
                </c:pt>
                <c:pt idx="3">
                  <c:v>1</c:v>
                </c:pt>
                <c:pt idx="5">
                  <c:v>3</c:v>
                </c:pt>
                <c:pt idx="6">
                  <c:v>4</c:v>
                </c:pt>
                <c:pt idx="7">
                  <c:v>3</c:v>
                </c:pt>
                <c:pt idx="8">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39</xdr:row>
      <xdr:rowOff>43296</xdr:rowOff>
    </xdr:from>
    <xdr:to>
      <xdr:col>18</xdr:col>
      <xdr:colOff>7792</xdr:colOff>
      <xdr:row>58</xdr:row>
      <xdr:rowOff>21124</xdr:rowOff>
    </xdr:to>
    <xdr:graphicFrame macro="">
      <xdr:nvGraphicFramePr>
        <xdr:cNvPr id="3" name="Chart 2">
          <a:extLst>
            <a:ext uri="{FF2B5EF4-FFF2-40B4-BE49-F238E27FC236}">
              <a16:creationId xmlns:a16="http://schemas.microsoft.com/office/drawing/2014/main" id="{8AE78F0B-DDFB-4519-B9D7-CDD1AF5E3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293564</xdr:colOff>
      <xdr:row>8</xdr:row>
      <xdr:rowOff>133553</xdr:rowOff>
    </xdr:from>
    <xdr:to>
      <xdr:col>16</xdr:col>
      <xdr:colOff>836592</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928.279685185182"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ount="160">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3-11-10T00:00:00"/>
        <d v="2025-02-14T00:00:00"/>
        <d v="2023-08-30T00:00:00"/>
        <d v="2023-10-30T00:00:00"/>
        <d v="2024-07-10T00:00:00"/>
        <s v="31/05/2024"/>
        <d v="2023-10-27T00:00:00"/>
        <d v="2023-08-25T00:00:00"/>
        <d v="2024-05-29T00:00:00"/>
        <d v="2023-11-28T00:00:00"/>
        <d v="2023-01-12T00:00:00"/>
        <d v="2024-01-22T00:00:00"/>
        <d v="2024-09-03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19"/>
    <x v="2"/>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2"/>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3"/>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4"/>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5"/>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6"/>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7"/>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8"/>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6"/>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89"/>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1"/>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2"/>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3"/>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4"/>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5"/>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6"/>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7"/>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8"/>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99"/>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1"/>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2"/>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3"/>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2"/>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3"/>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4"/>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5"/>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6"/>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7"/>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8"/>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09"/>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0"/>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1"/>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2"/>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3"/>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4"/>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5"/>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6"/>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3"/>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7"/>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8"/>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19"/>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1"/>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2"/>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3"/>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4"/>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5"/>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6"/>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8"/>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7"/>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8"/>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29"/>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8"/>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1"/>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2"/>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3"/>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4"/>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5"/>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6"/>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6"/>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9"/>
    <x v="2"/>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7"/>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38"/>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39"/>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1"/>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2"/>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3"/>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4"/>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5"/>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6"/>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7"/>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48"/>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49"/>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9"/>
    <x v="2"/>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0"/>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1"/>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7"/>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2"/>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3"/>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4"/>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5"/>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6"/>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57"/>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58"/>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8"/>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59"/>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3">
      <pivotArea outline="0" collapsedLevelsAreSubtotals="1" fieldPosition="0"/>
    </format>
    <format dxfId="12">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1">
        <item h="1" x="142"/>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6"/>
        <item h="1" x="14"/>
        <item h="1" x="34"/>
        <item h="1" x="77"/>
        <item h="1" x="85"/>
        <item h="1" x="55"/>
        <item h="1" x="62"/>
        <item h="1" x="63"/>
        <item h="1" x="57"/>
        <item h="1" x="24"/>
        <item h="1" x="71"/>
        <item h="1" x="43"/>
        <item h="1" x="89"/>
        <item h="1" x="87"/>
        <item h="1" x="66"/>
        <item h="1" x="60"/>
        <item h="1" x="65"/>
        <item h="1" x="72"/>
        <item h="1" x="90"/>
        <item h="1" x="12"/>
        <item h="1" x="82"/>
        <item h="1" x="76"/>
        <item h="1" x="110"/>
        <item h="1" x="25"/>
        <item h="1" x="97"/>
        <item h="1" x="45"/>
        <item h="1" x="93"/>
        <item h="1" x="29"/>
        <item h="1" x="56"/>
        <item h="1" x="70"/>
        <item h="1" x="78"/>
        <item h="1" x="91"/>
        <item h="1" x="94"/>
        <item h="1" x="81"/>
        <item h="1" x="64"/>
        <item h="1" x="73"/>
        <item h="1" x="75"/>
        <item h="1" x="107"/>
        <item h="1" x="47"/>
        <item h="1" x="84"/>
        <item h="1" x="99"/>
        <item h="1" x="58"/>
        <item h="1" x="68"/>
        <item h="1" x="102"/>
        <item h="1" x="115"/>
        <item h="1" x="48"/>
        <item h="1" x="119"/>
        <item h="1" x="118"/>
        <item h="1" x="74"/>
        <item h="1" x="130"/>
        <item h="1" x="49"/>
        <item h="1" x="105"/>
        <item h="1" x="92"/>
        <item h="1" x="109"/>
        <item h="1" x="80"/>
        <item h="1" x="104"/>
        <item h="1" x="113"/>
        <item h="1" x="53"/>
        <item h="1" x="121"/>
        <item h="1" x="69"/>
        <item h="1" x="52"/>
        <item h="1" x="117"/>
        <item h="1" x="39"/>
        <item h="1" x="86"/>
        <item h="1" x="127"/>
        <item h="1" x="50"/>
        <item h="1" x="126"/>
        <item h="1" x="123"/>
        <item h="1" x="95"/>
        <item h="1" x="131"/>
        <item h="1" x="61"/>
        <item h="1" x="116"/>
        <item h="1" x="128"/>
        <item h="1" x="120"/>
        <item h="1" x="129"/>
        <item h="1" x="108"/>
        <item h="1" x="147"/>
        <item h="1" x="79"/>
        <item h="1" x="111"/>
        <item h="1" x="125"/>
        <item h="1" x="98"/>
        <item h="1" x="144"/>
        <item h="1" x="139"/>
        <item h="1" x="20"/>
        <item h="1" x="151"/>
        <item h="1" x="51"/>
        <item h="1" x="112"/>
        <item h="1" x="136"/>
        <item h="1" x="155"/>
        <item h="1" x="143"/>
        <item h="1" x="140"/>
        <item h="1" x="137"/>
        <item h="1" x="153"/>
        <item h="1" x="132"/>
        <item h="1" x="106"/>
        <item h="1" x="154"/>
        <item h="1" x="146"/>
        <item h="1" x="103"/>
        <item h="1" x="148"/>
        <item h="1" x="135"/>
        <item h="1" x="124"/>
        <item h="1" x="145"/>
        <item h="1" x="100"/>
        <item h="1" x="141"/>
        <item h="1" x="133"/>
        <item h="1" x="149"/>
        <item h="1" x="156"/>
        <item h="1" x="157"/>
        <item h="1" x="83"/>
        <item h="1" x="114"/>
        <item h="1" x="159"/>
        <item h="1" x="88"/>
        <item h="1" x="158"/>
        <item x="134"/>
        <item x="138"/>
        <item x="150"/>
        <item x="152"/>
        <item x="122"/>
        <item x="101"/>
        <item h="1" x="19"/>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7"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0">
    <i>
      <x v="1"/>
    </i>
    <i>
      <x v="2"/>
    </i>
    <i>
      <x v="3"/>
    </i>
    <i>
      <x v="4"/>
    </i>
    <i>
      <x v="5"/>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C15"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0">
    <i>
      <x/>
    </i>
    <i>
      <x v="1"/>
    </i>
    <i>
      <x v="2"/>
    </i>
    <i>
      <x v="4"/>
    </i>
    <i>
      <x v="5"/>
    </i>
    <i>
      <x v="6"/>
    </i>
    <i>
      <x v="7"/>
    </i>
    <i>
      <x v="8"/>
    </i>
    <i>
      <x v="9"/>
    </i>
    <i t="grand">
      <x/>
    </i>
  </rowItems>
  <colFields count="1">
    <field x="63"/>
  </colFields>
  <colItems count="2">
    <i>
      <x v="2"/>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5"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0">
    <i>
      <x/>
    </i>
    <i>
      <x v="1"/>
    </i>
    <i>
      <x v="2"/>
    </i>
    <i>
      <x v="3"/>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C34" zoomScale="88" zoomScaleNormal="88" workbookViewId="0">
      <selection activeCell="G43" sqref="G43"/>
    </sheetView>
  </sheetViews>
  <sheetFormatPr defaultColWidth="8.7265625" defaultRowHeight="14.5" x14ac:dyDescent="0.35"/>
  <cols>
    <col min="1" max="1" width="0" style="303" hidden="1" customWidth="1"/>
    <col min="2" max="2" width="10.54296875" style="303" bestFit="1" customWidth="1"/>
    <col min="3" max="3" width="15.26953125" style="303" customWidth="1"/>
    <col min="4" max="4" width="16.54296875" style="303" customWidth="1"/>
    <col min="5" max="5" width="13" style="303" customWidth="1"/>
    <col min="6" max="6" width="11.81640625" style="303" customWidth="1"/>
    <col min="7" max="7" width="8.7265625" style="303"/>
    <col min="8" max="8" width="13.7265625" style="303" customWidth="1"/>
    <col min="9" max="18" width="8.7265625" style="303"/>
    <col min="19" max="19" width="19.453125" style="303" customWidth="1"/>
    <col min="20" max="20" width="13.1796875" style="303" customWidth="1"/>
    <col min="21" max="16384" width="8.7265625" style="303"/>
  </cols>
  <sheetData>
    <row r="2" spans="19:20" x14ac:dyDescent="0.35">
      <c r="S2" s="304" t="s">
        <v>0</v>
      </c>
      <c r="T2" s="305">
        <f>Dashboard!G53</f>
        <v>0</v>
      </c>
    </row>
    <row r="3" spans="19:20" x14ac:dyDescent="0.35">
      <c r="S3" s="304" t="s">
        <v>1</v>
      </c>
      <c r="T3" s="306" t="s">
        <v>2</v>
      </c>
    </row>
    <row r="4" spans="19:20" x14ac:dyDescent="0.35">
      <c r="S4" s="304" t="s">
        <v>3</v>
      </c>
      <c r="T4" s="307">
        <f>Dashboard!G43</f>
        <v>0</v>
      </c>
    </row>
    <row r="5" spans="19:20" x14ac:dyDescent="0.35">
      <c r="S5" s="304" t="s">
        <v>4</v>
      </c>
      <c r="T5" s="307">
        <f>Dashboard!G44</f>
        <v>0</v>
      </c>
    </row>
    <row r="6" spans="19:20" x14ac:dyDescent="0.35">
      <c r="S6" s="304" t="s">
        <v>5</v>
      </c>
      <c r="T6" s="307">
        <f>Dashboard!G45</f>
        <v>0</v>
      </c>
    </row>
    <row r="7" spans="19:20" x14ac:dyDescent="0.35">
      <c r="S7" s="304" t="s">
        <v>6</v>
      </c>
      <c r="T7" s="307">
        <f>Dashboard!G46</f>
        <v>0</v>
      </c>
    </row>
    <row r="8" spans="19:20" x14ac:dyDescent="0.35">
      <c r="S8" s="304" t="s">
        <v>7</v>
      </c>
      <c r="T8" s="307">
        <f>Dashboard!G47</f>
        <v>0</v>
      </c>
    </row>
    <row r="9" spans="19:20" x14ac:dyDescent="0.35">
      <c r="S9" s="304" t="s">
        <v>8</v>
      </c>
      <c r="T9" s="307">
        <f>Dashboard!G48</f>
        <v>0</v>
      </c>
    </row>
    <row r="10" spans="19:20" x14ac:dyDescent="0.35">
      <c r="S10" s="304" t="s">
        <v>9</v>
      </c>
      <c r="T10" s="307">
        <f>Dashboard!G49</f>
        <v>0</v>
      </c>
    </row>
    <row r="11" spans="19:20" x14ac:dyDescent="0.35">
      <c r="S11" s="304" t="s">
        <v>10</v>
      </c>
      <c r="T11" s="307">
        <f>Dashboard!G50</f>
        <v>0</v>
      </c>
    </row>
    <row r="12" spans="19:20" x14ac:dyDescent="0.35">
      <c r="S12" s="304" t="s">
        <v>11</v>
      </c>
      <c r="T12" s="307">
        <f>Dashboard!G51</f>
        <v>0</v>
      </c>
    </row>
    <row r="13" spans="19:20" x14ac:dyDescent="0.35">
      <c r="S13" s="304" t="s">
        <v>12</v>
      </c>
      <c r="T13" s="307">
        <f>Dashboard!G52</f>
        <v>0</v>
      </c>
    </row>
    <row r="40" spans="2:19" x14ac:dyDescent="0.35">
      <c r="B40" s="60" t="s">
        <v>13</v>
      </c>
      <c r="C40"/>
      <c r="D40"/>
      <c r="E40"/>
      <c r="F40"/>
      <c r="G40"/>
    </row>
    <row r="41" spans="2:19" x14ac:dyDescent="0.35">
      <c r="B41" s="54" t="s">
        <v>14</v>
      </c>
      <c r="C41" s="54" t="s">
        <v>15</v>
      </c>
      <c r="D41"/>
      <c r="E41"/>
      <c r="F41"/>
      <c r="G41"/>
    </row>
    <row r="42" spans="2:19" x14ac:dyDescent="0.35">
      <c r="B42" s="54" t="s">
        <v>16</v>
      </c>
      <c r="C42" t="s">
        <v>17</v>
      </c>
      <c r="D42" t="s">
        <v>18</v>
      </c>
      <c r="E42" t="s">
        <v>19</v>
      </c>
      <c r="F42" t="s">
        <v>20</v>
      </c>
      <c r="G42" s="312" t="s">
        <v>1</v>
      </c>
      <c r="S42" s="303">
        <f>2</f>
        <v>2</v>
      </c>
    </row>
    <row r="43" spans="2:19" x14ac:dyDescent="0.35">
      <c r="B43">
        <v>1</v>
      </c>
      <c r="C43">
        <v>20</v>
      </c>
      <c r="D43"/>
      <c r="E43">
        <v>3</v>
      </c>
      <c r="F43">
        <v>23</v>
      </c>
      <c r="G43" s="313"/>
    </row>
    <row r="44" spans="2:19" x14ac:dyDescent="0.35">
      <c r="B44">
        <v>2</v>
      </c>
      <c r="C44">
        <v>15</v>
      </c>
      <c r="D44">
        <v>1</v>
      </c>
      <c r="E44">
        <v>4</v>
      </c>
      <c r="F44">
        <v>20</v>
      </c>
      <c r="G44" s="313"/>
    </row>
    <row r="45" spans="2:19" x14ac:dyDescent="0.35">
      <c r="B45">
        <v>3</v>
      </c>
      <c r="C45">
        <v>18</v>
      </c>
      <c r="D45">
        <v>3</v>
      </c>
      <c r="E45">
        <v>2</v>
      </c>
      <c r="F45">
        <v>23</v>
      </c>
      <c r="G45" s="313"/>
    </row>
    <row r="46" spans="2:19" x14ac:dyDescent="0.35">
      <c r="B46">
        <v>4</v>
      </c>
      <c r="C46">
        <v>25</v>
      </c>
      <c r="D46">
        <v>1</v>
      </c>
      <c r="E46">
        <v>1</v>
      </c>
      <c r="F46">
        <v>27</v>
      </c>
      <c r="G46" s="313"/>
    </row>
    <row r="47" spans="2:19" x14ac:dyDescent="0.35">
      <c r="B47">
        <v>5</v>
      </c>
      <c r="C47">
        <v>18</v>
      </c>
      <c r="D47">
        <v>2</v>
      </c>
      <c r="E47">
        <v>5</v>
      </c>
      <c r="F47">
        <v>25</v>
      </c>
      <c r="G47" s="313"/>
    </row>
    <row r="48" spans="2:19" x14ac:dyDescent="0.35">
      <c r="B48">
        <v>6</v>
      </c>
      <c r="C48">
        <v>23</v>
      </c>
      <c r="D48">
        <v>1</v>
      </c>
      <c r="E48">
        <v>1</v>
      </c>
      <c r="F48">
        <v>25</v>
      </c>
      <c r="G48" s="313"/>
    </row>
    <row r="49" spans="2:8" x14ac:dyDescent="0.35">
      <c r="B49">
        <v>7</v>
      </c>
      <c r="C49">
        <v>24</v>
      </c>
      <c r="D49"/>
      <c r="E49">
        <v>3</v>
      </c>
      <c r="F49">
        <v>27</v>
      </c>
      <c r="G49" s="313"/>
      <c r="H49" s="303" t="s">
        <v>21</v>
      </c>
    </row>
    <row r="50" spans="2:8" x14ac:dyDescent="0.35">
      <c r="B50">
        <v>8</v>
      </c>
      <c r="C50">
        <v>17</v>
      </c>
      <c r="D50">
        <v>6</v>
      </c>
      <c r="E50">
        <v>3</v>
      </c>
      <c r="F50">
        <v>26</v>
      </c>
      <c r="G50" s="313"/>
    </row>
    <row r="51" spans="2:8" x14ac:dyDescent="0.35">
      <c r="B51">
        <v>9</v>
      </c>
      <c r="C51">
        <v>15</v>
      </c>
      <c r="D51">
        <v>7</v>
      </c>
      <c r="E51">
        <v>2</v>
      </c>
      <c r="F51">
        <v>24</v>
      </c>
      <c r="G51" s="313"/>
    </row>
    <row r="52" spans="2:8" x14ac:dyDescent="0.35">
      <c r="B52">
        <v>10</v>
      </c>
      <c r="C52">
        <v>13</v>
      </c>
      <c r="D52">
        <v>11</v>
      </c>
      <c r="E52">
        <v>1</v>
      </c>
      <c r="F52">
        <v>25</v>
      </c>
      <c r="G52" s="313"/>
    </row>
    <row r="53" spans="2:8" x14ac:dyDescent="0.35">
      <c r="B53">
        <v>11</v>
      </c>
      <c r="C53"/>
      <c r="D53">
        <v>20</v>
      </c>
      <c r="E53"/>
      <c r="F53">
        <v>20</v>
      </c>
      <c r="G53" s="313"/>
    </row>
    <row r="54" spans="2:8" x14ac:dyDescent="0.35">
      <c r="B54" t="s">
        <v>20</v>
      </c>
      <c r="C54">
        <v>188</v>
      </c>
      <c r="D54">
        <v>52</v>
      </c>
      <c r="E54">
        <v>25</v>
      </c>
      <c r="F54">
        <v>265</v>
      </c>
      <c r="G54" s="313"/>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37" zoomScale="72" zoomScaleNormal="72" workbookViewId="0">
      <selection activeCell="B7" sqref="B7"/>
    </sheetView>
  </sheetViews>
  <sheetFormatPr defaultRowHeight="14.5" x14ac:dyDescent="0.35"/>
  <cols>
    <col min="1" max="1" width="26.54296875" customWidth="1"/>
    <col min="2" max="2" width="9.453125" customWidth="1"/>
    <col min="3" max="3" width="11.54296875" customWidth="1"/>
    <col min="4" max="4" width="10.54296875" customWidth="1"/>
    <col min="5" max="5" width="14.54296875" customWidth="1"/>
    <col min="6" max="6" width="10.54296875" customWidth="1"/>
    <col min="7" max="7" width="26.81640625" customWidth="1"/>
    <col min="8" max="8" width="19.81640625" customWidth="1"/>
    <col min="9" max="9" width="9.81640625" customWidth="1"/>
    <col min="10" max="10" width="12.45312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28</v>
      </c>
      <c r="O2" s="54" t="s">
        <v>15</v>
      </c>
      <c r="P2" t="s">
        <v>17</v>
      </c>
      <c r="R2" s="56" t="s">
        <v>29</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30</v>
      </c>
      <c r="B5" t="s">
        <v>18</v>
      </c>
      <c r="C5" t="s">
        <v>20</v>
      </c>
      <c r="G5" s="54" t="s">
        <v>31</v>
      </c>
      <c r="H5" t="s">
        <v>17</v>
      </c>
      <c r="I5" t="s">
        <v>18</v>
      </c>
      <c r="J5" t="s">
        <v>19</v>
      </c>
      <c r="K5" t="s">
        <v>20</v>
      </c>
      <c r="M5" t="s">
        <v>25</v>
      </c>
      <c r="N5">
        <v>147</v>
      </c>
      <c r="O5" t="s">
        <v>25</v>
      </c>
      <c r="P5">
        <v>105</v>
      </c>
    </row>
    <row r="6" spans="1:21" x14ac:dyDescent="0.35">
      <c r="A6" t="s">
        <v>32</v>
      </c>
      <c r="B6">
        <v>3</v>
      </c>
      <c r="C6">
        <v>3</v>
      </c>
      <c r="G6" t="s">
        <v>33</v>
      </c>
      <c r="H6">
        <v>1</v>
      </c>
      <c r="I6">
        <v>1</v>
      </c>
      <c r="K6">
        <v>2</v>
      </c>
      <c r="M6" t="s">
        <v>24</v>
      </c>
      <c r="N6">
        <v>118</v>
      </c>
      <c r="O6" t="s">
        <v>24</v>
      </c>
      <c r="P6">
        <v>83</v>
      </c>
    </row>
    <row r="7" spans="1:21" x14ac:dyDescent="0.35">
      <c r="A7" t="s">
        <v>34</v>
      </c>
      <c r="B7">
        <v>5</v>
      </c>
      <c r="C7">
        <v>5</v>
      </c>
      <c r="G7" t="s">
        <v>35</v>
      </c>
      <c r="H7">
        <v>4</v>
      </c>
      <c r="J7">
        <v>1</v>
      </c>
      <c r="K7">
        <v>5</v>
      </c>
      <c r="M7" t="s">
        <v>20</v>
      </c>
      <c r="N7">
        <v>265</v>
      </c>
      <c r="O7" t="s">
        <v>20</v>
      </c>
      <c r="P7">
        <v>188</v>
      </c>
    </row>
    <row r="8" spans="1:21" x14ac:dyDescent="0.35">
      <c r="A8" t="s">
        <v>36</v>
      </c>
      <c r="B8">
        <v>1</v>
      </c>
      <c r="C8">
        <v>1</v>
      </c>
      <c r="G8" t="s">
        <v>37</v>
      </c>
      <c r="H8">
        <v>6</v>
      </c>
      <c r="I8">
        <v>2</v>
      </c>
      <c r="J8">
        <v>1</v>
      </c>
      <c r="K8">
        <v>9</v>
      </c>
    </row>
    <row r="9" spans="1:21" x14ac:dyDescent="0.35">
      <c r="A9" t="s">
        <v>29</v>
      </c>
      <c r="B9">
        <v>8</v>
      </c>
      <c r="C9">
        <v>8</v>
      </c>
      <c r="G9" t="s">
        <v>32</v>
      </c>
      <c r="H9">
        <v>19</v>
      </c>
      <c r="I9">
        <v>4</v>
      </c>
      <c r="J9">
        <v>4</v>
      </c>
      <c r="K9">
        <v>27</v>
      </c>
    </row>
    <row r="10" spans="1:21" x14ac:dyDescent="0.35">
      <c r="A10" t="s">
        <v>38</v>
      </c>
      <c r="B10">
        <v>8</v>
      </c>
      <c r="C10">
        <v>8</v>
      </c>
      <c r="G10" t="s">
        <v>34</v>
      </c>
      <c r="H10">
        <v>13</v>
      </c>
      <c r="I10">
        <v>7</v>
      </c>
      <c r="J10">
        <v>1</v>
      </c>
      <c r="K10">
        <v>21</v>
      </c>
    </row>
    <row r="11" spans="1:21" x14ac:dyDescent="0.35">
      <c r="A11" t="s">
        <v>39</v>
      </c>
      <c r="B11">
        <v>3</v>
      </c>
      <c r="C11">
        <v>3</v>
      </c>
      <c r="G11" t="s">
        <v>36</v>
      </c>
      <c r="H11">
        <v>28</v>
      </c>
      <c r="I11">
        <v>5</v>
      </c>
      <c r="K11">
        <v>33</v>
      </c>
    </row>
    <row r="12" spans="1:21" x14ac:dyDescent="0.35">
      <c r="A12" t="s">
        <v>40</v>
      </c>
      <c r="B12">
        <v>3</v>
      </c>
      <c r="C12">
        <v>3</v>
      </c>
      <c r="G12" t="s">
        <v>41</v>
      </c>
      <c r="H12">
        <v>4</v>
      </c>
      <c r="J12">
        <v>2</v>
      </c>
      <c r="K12">
        <v>6</v>
      </c>
    </row>
    <row r="13" spans="1:21" x14ac:dyDescent="0.35">
      <c r="A13" t="s">
        <v>42</v>
      </c>
      <c r="B13">
        <v>12</v>
      </c>
      <c r="C13">
        <v>12</v>
      </c>
      <c r="G13" t="s">
        <v>29</v>
      </c>
      <c r="H13">
        <v>32</v>
      </c>
      <c r="I13">
        <v>7</v>
      </c>
      <c r="K13">
        <v>39</v>
      </c>
    </row>
    <row r="14" spans="1:21" x14ac:dyDescent="0.35">
      <c r="A14" t="s">
        <v>43</v>
      </c>
      <c r="B14">
        <v>9</v>
      </c>
      <c r="C14">
        <v>9</v>
      </c>
      <c r="G14" t="s">
        <v>44</v>
      </c>
      <c r="H14">
        <v>22</v>
      </c>
      <c r="I14">
        <v>8</v>
      </c>
      <c r="J14">
        <v>3</v>
      </c>
      <c r="K14">
        <v>33</v>
      </c>
    </row>
    <row r="15" spans="1:21" x14ac:dyDescent="0.35">
      <c r="A15" t="s">
        <v>20</v>
      </c>
      <c r="B15">
        <v>52</v>
      </c>
      <c r="C15">
        <v>52</v>
      </c>
      <c r="G15" t="s">
        <v>38</v>
      </c>
      <c r="H15">
        <v>17</v>
      </c>
      <c r="I15">
        <v>6</v>
      </c>
      <c r="J15">
        <v>7</v>
      </c>
      <c r="K15">
        <v>30</v>
      </c>
    </row>
    <row r="16" spans="1:21" x14ac:dyDescent="0.35">
      <c r="G16" t="s">
        <v>39</v>
      </c>
      <c r="H16">
        <v>18</v>
      </c>
      <c r="I16">
        <v>8</v>
      </c>
      <c r="J16">
        <v>1</v>
      </c>
      <c r="K16">
        <v>27</v>
      </c>
    </row>
    <row r="17" spans="1:11" x14ac:dyDescent="0.35">
      <c r="G17" t="s">
        <v>42</v>
      </c>
      <c r="H17">
        <v>24</v>
      </c>
      <c r="I17">
        <v>2</v>
      </c>
      <c r="J17">
        <v>5</v>
      </c>
      <c r="K17">
        <v>31</v>
      </c>
    </row>
    <row r="18" spans="1:11" x14ac:dyDescent="0.35">
      <c r="G18" t="s">
        <v>45</v>
      </c>
      <c r="I18">
        <v>2</v>
      </c>
      <c r="K18">
        <v>2</v>
      </c>
    </row>
    <row r="19" spans="1:11" x14ac:dyDescent="0.35">
      <c r="G19" t="s">
        <v>20</v>
      </c>
      <c r="H19">
        <v>188</v>
      </c>
      <c r="I19">
        <v>52</v>
      </c>
      <c r="J19">
        <v>25</v>
      </c>
      <c r="K19">
        <v>265</v>
      </c>
    </row>
    <row r="22" spans="1:11" x14ac:dyDescent="0.35">
      <c r="A22" s="60" t="s">
        <v>13</v>
      </c>
      <c r="G22" s="54" t="s">
        <v>15</v>
      </c>
      <c r="H22" t="s">
        <v>18</v>
      </c>
    </row>
    <row r="23" spans="1:11" x14ac:dyDescent="0.35">
      <c r="A23" s="54" t="s">
        <v>14</v>
      </c>
      <c r="B23" s="54" t="s">
        <v>15</v>
      </c>
    </row>
    <row r="24" spans="1:11" x14ac:dyDescent="0.35">
      <c r="A24" s="54" t="s">
        <v>16</v>
      </c>
      <c r="B24" t="s">
        <v>17</v>
      </c>
      <c r="C24" t="s">
        <v>18</v>
      </c>
      <c r="D24" t="s">
        <v>19</v>
      </c>
      <c r="E24" t="s">
        <v>20</v>
      </c>
      <c r="F24" t="s">
        <v>46</v>
      </c>
      <c r="G24" s="54" t="s">
        <v>14</v>
      </c>
      <c r="H24" s="54" t="s">
        <v>27</v>
      </c>
    </row>
    <row r="25" spans="1:11" x14ac:dyDescent="0.35">
      <c r="A25">
        <v>1</v>
      </c>
      <c r="B25">
        <v>20</v>
      </c>
      <c r="D25">
        <v>3</v>
      </c>
      <c r="E25">
        <v>23</v>
      </c>
      <c r="F25" s="398"/>
      <c r="G25" s="54" t="s">
        <v>47</v>
      </c>
      <c r="H25" t="s">
        <v>25</v>
      </c>
      <c r="I25" t="s">
        <v>24</v>
      </c>
      <c r="J25" t="s">
        <v>20</v>
      </c>
    </row>
    <row r="26" spans="1:11" x14ac:dyDescent="0.35">
      <c r="A26">
        <v>2</v>
      </c>
      <c r="B26">
        <v>15</v>
      </c>
      <c r="C26">
        <v>1</v>
      </c>
      <c r="D26">
        <v>4</v>
      </c>
      <c r="E26">
        <v>20</v>
      </c>
      <c r="F26" s="398"/>
      <c r="G26" t="s">
        <v>48</v>
      </c>
      <c r="H26">
        <v>9</v>
      </c>
      <c r="I26">
        <v>4</v>
      </c>
      <c r="J26">
        <v>13</v>
      </c>
    </row>
    <row r="27" spans="1:11" x14ac:dyDescent="0.35">
      <c r="A27">
        <v>3</v>
      </c>
      <c r="B27">
        <v>18</v>
      </c>
      <c r="C27">
        <v>3</v>
      </c>
      <c r="D27">
        <v>2</v>
      </c>
      <c r="E27">
        <v>23</v>
      </c>
      <c r="F27" s="398"/>
      <c r="G27" t="s">
        <v>49</v>
      </c>
      <c r="H27">
        <v>4</v>
      </c>
      <c r="I27">
        <v>4</v>
      </c>
      <c r="J27">
        <v>8</v>
      </c>
    </row>
    <row r="28" spans="1:11" x14ac:dyDescent="0.35">
      <c r="A28">
        <v>4</v>
      </c>
      <c r="B28">
        <v>25</v>
      </c>
      <c r="C28">
        <v>1</v>
      </c>
      <c r="D28">
        <v>1</v>
      </c>
      <c r="E28">
        <v>27</v>
      </c>
      <c r="F28" s="398"/>
      <c r="G28" t="s">
        <v>50</v>
      </c>
      <c r="H28">
        <v>8</v>
      </c>
      <c r="I28">
        <v>4</v>
      </c>
      <c r="J28">
        <v>12</v>
      </c>
    </row>
    <row r="29" spans="1:11" x14ac:dyDescent="0.35">
      <c r="A29">
        <v>5</v>
      </c>
      <c r="B29">
        <v>18</v>
      </c>
      <c r="C29">
        <v>2</v>
      </c>
      <c r="D29">
        <v>5</v>
      </c>
      <c r="E29">
        <v>25</v>
      </c>
      <c r="F29" s="398"/>
      <c r="G29" t="s">
        <v>51</v>
      </c>
      <c r="H29">
        <v>2</v>
      </c>
      <c r="I29">
        <v>6</v>
      </c>
      <c r="J29">
        <v>8</v>
      </c>
    </row>
    <row r="30" spans="1:11" x14ac:dyDescent="0.35">
      <c r="A30">
        <v>6</v>
      </c>
      <c r="B30">
        <v>23</v>
      </c>
      <c r="C30">
        <v>1</v>
      </c>
      <c r="D30">
        <v>1</v>
      </c>
      <c r="E30">
        <v>25</v>
      </c>
      <c r="F30" s="398"/>
      <c r="G30" t="s">
        <v>52</v>
      </c>
      <c r="H30">
        <v>1</v>
      </c>
      <c r="I30">
        <v>1</v>
      </c>
      <c r="J30">
        <v>2</v>
      </c>
    </row>
    <row r="31" spans="1:11" x14ac:dyDescent="0.35">
      <c r="A31">
        <v>7</v>
      </c>
      <c r="B31">
        <v>24</v>
      </c>
      <c r="D31">
        <v>3</v>
      </c>
      <c r="E31">
        <v>27</v>
      </c>
      <c r="F31" s="398"/>
      <c r="G31" t="s">
        <v>53</v>
      </c>
      <c r="H31">
        <v>1</v>
      </c>
      <c r="J31">
        <v>1</v>
      </c>
    </row>
    <row r="32" spans="1:11" x14ac:dyDescent="0.35">
      <c r="A32">
        <v>8</v>
      </c>
      <c r="B32">
        <v>17</v>
      </c>
      <c r="C32">
        <v>6</v>
      </c>
      <c r="D32">
        <v>3</v>
      </c>
      <c r="E32">
        <v>26</v>
      </c>
      <c r="F32" s="398"/>
      <c r="G32" t="s">
        <v>54</v>
      </c>
      <c r="H32">
        <v>2</v>
      </c>
      <c r="J32">
        <v>2</v>
      </c>
    </row>
    <row r="33" spans="1:15" x14ac:dyDescent="0.35">
      <c r="A33">
        <v>9</v>
      </c>
      <c r="B33">
        <v>15</v>
      </c>
      <c r="C33">
        <v>7</v>
      </c>
      <c r="D33">
        <v>2</v>
      </c>
      <c r="E33">
        <v>24</v>
      </c>
      <c r="F33" s="398"/>
      <c r="G33" t="s">
        <v>55</v>
      </c>
      <c r="H33">
        <v>2</v>
      </c>
      <c r="I33">
        <v>2</v>
      </c>
      <c r="J33">
        <v>4</v>
      </c>
    </row>
    <row r="34" spans="1:15" x14ac:dyDescent="0.35">
      <c r="A34">
        <v>10</v>
      </c>
      <c r="B34">
        <v>13</v>
      </c>
      <c r="C34">
        <v>11</v>
      </c>
      <c r="D34">
        <v>1</v>
      </c>
      <c r="E34">
        <v>25</v>
      </c>
      <c r="F34" s="398"/>
      <c r="G34" t="s">
        <v>56</v>
      </c>
      <c r="H34">
        <v>1</v>
      </c>
      <c r="I34">
        <v>1</v>
      </c>
      <c r="J34">
        <v>2</v>
      </c>
    </row>
    <row r="35" spans="1:15" x14ac:dyDescent="0.35">
      <c r="A35">
        <v>11</v>
      </c>
      <c r="C35">
        <v>20</v>
      </c>
      <c r="E35">
        <v>20</v>
      </c>
      <c r="F35" s="398"/>
      <c r="G35" t="s">
        <v>20</v>
      </c>
      <c r="H35">
        <v>30</v>
      </c>
      <c r="I35">
        <v>22</v>
      </c>
      <c r="J35">
        <v>52</v>
      </c>
    </row>
    <row r="36" spans="1:15" x14ac:dyDescent="0.35">
      <c r="A36" t="s">
        <v>20</v>
      </c>
      <c r="B36">
        <v>188</v>
      </c>
      <c r="C36">
        <v>52</v>
      </c>
      <c r="D36">
        <v>25</v>
      </c>
      <c r="E36">
        <v>265</v>
      </c>
      <c r="F36" s="398"/>
    </row>
    <row r="39" spans="1:15" x14ac:dyDescent="0.35">
      <c r="O39">
        <f>109/245</f>
        <v>0.44489795918367347</v>
      </c>
    </row>
    <row r="40" spans="1:15" x14ac:dyDescent="0.35">
      <c r="O40">
        <f>136/245</f>
        <v>0.55510204081632653</v>
      </c>
    </row>
    <row r="44" spans="1:15" x14ac:dyDescent="0.35">
      <c r="A44" s="54" t="s">
        <v>15</v>
      </c>
      <c r="B44" t="s">
        <v>18</v>
      </c>
    </row>
    <row r="46" spans="1:15" x14ac:dyDescent="0.35">
      <c r="A46" s="54" t="s">
        <v>14</v>
      </c>
      <c r="B46" s="54" t="s">
        <v>27</v>
      </c>
    </row>
    <row r="47" spans="1:15" x14ac:dyDescent="0.35">
      <c r="A47" s="54" t="s">
        <v>16</v>
      </c>
      <c r="B47" t="s">
        <v>25</v>
      </c>
      <c r="C47" t="s">
        <v>24</v>
      </c>
      <c r="D47" t="s">
        <v>20</v>
      </c>
      <c r="G47" s="60" t="s">
        <v>16</v>
      </c>
    </row>
    <row r="48" spans="1:15" x14ac:dyDescent="0.35">
      <c r="A48">
        <v>2</v>
      </c>
      <c r="C48">
        <v>1</v>
      </c>
      <c r="D48">
        <v>1</v>
      </c>
      <c r="G48" s="54" t="s">
        <v>14</v>
      </c>
      <c r="H48" s="54" t="s">
        <v>15</v>
      </c>
    </row>
    <row r="49" spans="1:11" x14ac:dyDescent="0.35">
      <c r="A49">
        <v>3</v>
      </c>
      <c r="B49">
        <v>2</v>
      </c>
      <c r="C49">
        <v>1</v>
      </c>
      <c r="D49">
        <v>3</v>
      </c>
      <c r="G49" s="54" t="s">
        <v>16</v>
      </c>
      <c r="H49" t="s">
        <v>17</v>
      </c>
      <c r="I49" t="s">
        <v>18</v>
      </c>
      <c r="J49" t="s">
        <v>19</v>
      </c>
      <c r="K49" t="s">
        <v>20</v>
      </c>
    </row>
    <row r="50" spans="1:11" x14ac:dyDescent="0.35">
      <c r="A50">
        <v>4</v>
      </c>
      <c r="B50">
        <v>1</v>
      </c>
      <c r="D50">
        <v>1</v>
      </c>
      <c r="G50">
        <v>1</v>
      </c>
      <c r="H50">
        <v>20</v>
      </c>
      <c r="J50">
        <v>3</v>
      </c>
      <c r="K50">
        <v>23</v>
      </c>
    </row>
    <row r="51" spans="1:11" x14ac:dyDescent="0.35">
      <c r="A51">
        <v>5</v>
      </c>
      <c r="B51">
        <v>1</v>
      </c>
      <c r="C51">
        <v>1</v>
      </c>
      <c r="D51">
        <v>2</v>
      </c>
      <c r="G51">
        <v>2</v>
      </c>
      <c r="H51">
        <v>15</v>
      </c>
      <c r="I51">
        <v>1</v>
      </c>
      <c r="J51">
        <v>4</v>
      </c>
      <c r="K51">
        <v>20</v>
      </c>
    </row>
    <row r="52" spans="1:11" x14ac:dyDescent="0.35">
      <c r="A52">
        <v>6</v>
      </c>
      <c r="B52">
        <v>1</v>
      </c>
      <c r="D52">
        <v>1</v>
      </c>
      <c r="G52">
        <v>3</v>
      </c>
      <c r="H52">
        <v>18</v>
      </c>
      <c r="I52">
        <v>3</v>
      </c>
      <c r="J52">
        <v>2</v>
      </c>
      <c r="K52">
        <v>23</v>
      </c>
    </row>
    <row r="53" spans="1:11" x14ac:dyDescent="0.35">
      <c r="A53">
        <v>8</v>
      </c>
      <c r="B53">
        <v>3</v>
      </c>
      <c r="C53">
        <v>3</v>
      </c>
      <c r="D53">
        <v>6</v>
      </c>
      <c r="G53">
        <v>4</v>
      </c>
      <c r="H53">
        <v>25</v>
      </c>
      <c r="I53">
        <v>1</v>
      </c>
      <c r="J53">
        <v>1</v>
      </c>
      <c r="K53">
        <v>27</v>
      </c>
    </row>
    <row r="54" spans="1:11" x14ac:dyDescent="0.35">
      <c r="A54">
        <v>9</v>
      </c>
      <c r="B54">
        <v>3</v>
      </c>
      <c r="C54">
        <v>4</v>
      </c>
      <c r="D54">
        <v>7</v>
      </c>
      <c r="G54">
        <v>5</v>
      </c>
      <c r="H54">
        <v>18</v>
      </c>
      <c r="I54">
        <v>2</v>
      </c>
      <c r="J54">
        <v>5</v>
      </c>
      <c r="K54">
        <v>25</v>
      </c>
    </row>
    <row r="55" spans="1:11" x14ac:dyDescent="0.35">
      <c r="A55">
        <v>10</v>
      </c>
      <c r="B55">
        <v>8</v>
      </c>
      <c r="C55">
        <v>3</v>
      </c>
      <c r="D55">
        <v>11</v>
      </c>
      <c r="G55">
        <v>6</v>
      </c>
      <c r="H55">
        <v>23</v>
      </c>
      <c r="I55">
        <v>1</v>
      </c>
      <c r="J55">
        <v>1</v>
      </c>
      <c r="K55">
        <v>25</v>
      </c>
    </row>
    <row r="56" spans="1:11" x14ac:dyDescent="0.35">
      <c r="A56">
        <v>11</v>
      </c>
      <c r="B56">
        <v>11</v>
      </c>
      <c r="C56">
        <v>9</v>
      </c>
      <c r="D56">
        <v>20</v>
      </c>
      <c r="G56">
        <v>7</v>
      </c>
      <c r="H56">
        <v>24</v>
      </c>
      <c r="J56">
        <v>3</v>
      </c>
      <c r="K56">
        <v>27</v>
      </c>
    </row>
    <row r="57" spans="1:11" x14ac:dyDescent="0.35">
      <c r="A57" t="s">
        <v>20</v>
      </c>
      <c r="B57">
        <v>30</v>
      </c>
      <c r="C57">
        <v>22</v>
      </c>
      <c r="D57">
        <v>52</v>
      </c>
      <c r="G57">
        <v>8</v>
      </c>
      <c r="H57">
        <v>17</v>
      </c>
      <c r="I57">
        <v>6</v>
      </c>
      <c r="J57">
        <v>3</v>
      </c>
      <c r="K57">
        <v>26</v>
      </c>
    </row>
    <row r="58" spans="1:11" x14ac:dyDescent="0.35">
      <c r="G58">
        <v>9</v>
      </c>
      <c r="H58">
        <v>15</v>
      </c>
      <c r="I58">
        <v>7</v>
      </c>
      <c r="J58">
        <v>2</v>
      </c>
      <c r="K58">
        <v>24</v>
      </c>
    </row>
    <row r="59" spans="1:11" x14ac:dyDescent="0.35">
      <c r="G59">
        <v>10</v>
      </c>
      <c r="H59">
        <v>13</v>
      </c>
      <c r="I59">
        <v>11</v>
      </c>
      <c r="J59">
        <v>1</v>
      </c>
      <c r="K59">
        <v>25</v>
      </c>
    </row>
    <row r="60" spans="1:11" x14ac:dyDescent="0.35">
      <c r="G60">
        <v>11</v>
      </c>
      <c r="I60">
        <v>20</v>
      </c>
      <c r="K60">
        <v>20</v>
      </c>
    </row>
    <row r="61" spans="1:11" x14ac:dyDescent="0.35">
      <c r="G61" t="s">
        <v>20</v>
      </c>
      <c r="H61">
        <v>188</v>
      </c>
      <c r="I61">
        <v>52</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5">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B48:D55</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81640625" bestFit="1" customWidth="1"/>
    <col min="4" max="4" width="10.1796875" bestFit="1" customWidth="1"/>
    <col min="5" max="5" width="10.54296875" bestFit="1" customWidth="1"/>
    <col min="6" max="6" width="10.7265625" bestFit="1" customWidth="1"/>
  </cols>
  <sheetData>
    <row r="3" spans="1:6" x14ac:dyDescent="0.35">
      <c r="A3" s="54" t="s">
        <v>57</v>
      </c>
      <c r="B3" s="54" t="s">
        <v>58</v>
      </c>
    </row>
    <row r="4" spans="1:6" x14ac:dyDescent="0.35">
      <c r="A4" s="54" t="s">
        <v>59</v>
      </c>
      <c r="B4" t="s">
        <v>17</v>
      </c>
      <c r="C4" t="s">
        <v>60</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24</v>
      </c>
      <c r="E11">
        <v>3</v>
      </c>
      <c r="F11">
        <v>27</v>
      </c>
    </row>
    <row r="12" spans="1:6" x14ac:dyDescent="0.35">
      <c r="A12" s="41">
        <v>8</v>
      </c>
      <c r="B12">
        <v>17</v>
      </c>
      <c r="D12">
        <v>6</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187</v>
      </c>
      <c r="C15">
        <v>3</v>
      </c>
      <c r="D15">
        <v>33</v>
      </c>
      <c r="E15">
        <v>25</v>
      </c>
      <c r="F15">
        <v>248</v>
      </c>
    </row>
    <row r="20" spans="1:5" x14ac:dyDescent="0.35">
      <c r="A20" s="54" t="s">
        <v>57</v>
      </c>
      <c r="B20" s="54" t="s">
        <v>58</v>
      </c>
    </row>
    <row r="21" spans="1:5" x14ac:dyDescent="0.35">
      <c r="A21" s="54" t="s">
        <v>59</v>
      </c>
      <c r="B21" t="s">
        <v>17</v>
      </c>
      <c r="C21" t="s">
        <v>18</v>
      </c>
      <c r="D21" t="s">
        <v>19</v>
      </c>
      <c r="E21" t="s">
        <v>20</v>
      </c>
    </row>
    <row r="22" spans="1:5" x14ac:dyDescent="0.35">
      <c r="A22" s="41" t="s">
        <v>25</v>
      </c>
      <c r="B22">
        <v>104</v>
      </c>
      <c r="C22">
        <v>20</v>
      </c>
      <c r="D22">
        <v>12</v>
      </c>
      <c r="E22">
        <v>136</v>
      </c>
    </row>
    <row r="23" spans="1:5" x14ac:dyDescent="0.35">
      <c r="A23" s="41" t="s">
        <v>24</v>
      </c>
      <c r="B23">
        <v>83</v>
      </c>
      <c r="C23">
        <v>13</v>
      </c>
      <c r="D23">
        <v>13</v>
      </c>
      <c r="E23">
        <v>109</v>
      </c>
    </row>
    <row r="24" spans="1:5" x14ac:dyDescent="0.35">
      <c r="A24" s="41" t="s">
        <v>20</v>
      </c>
      <c r="B24">
        <v>187</v>
      </c>
      <c r="C24">
        <v>33</v>
      </c>
      <c r="D24">
        <v>25</v>
      </c>
      <c r="E24">
        <v>245</v>
      </c>
    </row>
    <row r="33" spans="2:5" x14ac:dyDescent="0.35">
      <c r="C33">
        <f>65+78+32+49+12+9</f>
        <v>245</v>
      </c>
    </row>
    <row r="34" spans="2:5" x14ac:dyDescent="0.35">
      <c r="B34" t="s">
        <v>59</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57</v>
      </c>
      <c r="B3" s="54" t="s">
        <v>58</v>
      </c>
    </row>
    <row r="4" spans="1:3" x14ac:dyDescent="0.35">
      <c r="A4" s="54" t="s">
        <v>59</v>
      </c>
      <c r="B4" t="s">
        <v>17</v>
      </c>
      <c r="C4" t="s">
        <v>20</v>
      </c>
    </row>
    <row r="5" spans="1:3" x14ac:dyDescent="0.35">
      <c r="A5" s="41" t="s">
        <v>25</v>
      </c>
      <c r="B5">
        <v>104</v>
      </c>
      <c r="C5">
        <v>104</v>
      </c>
    </row>
    <row r="6" spans="1:3" x14ac:dyDescent="0.35">
      <c r="A6" s="41" t="s">
        <v>24</v>
      </c>
      <c r="B6">
        <v>83</v>
      </c>
      <c r="C6">
        <v>83</v>
      </c>
    </row>
    <row r="7" spans="1:3" x14ac:dyDescent="0.35">
      <c r="A7" s="41" t="s">
        <v>20</v>
      </c>
      <c r="B7">
        <v>187</v>
      </c>
      <c r="C7">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V284"/>
  <sheetViews>
    <sheetView tabSelected="1" topLeftCell="AE1" zoomScaleNormal="100" workbookViewId="0">
      <pane ySplit="1" topLeftCell="A98" activePane="bottomLeft" state="frozen"/>
      <selection pane="bottomLeft" activeCell="AE102" sqref="AE102"/>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customWidth="1"/>
    <col min="21" max="21" width="34.453125" customWidth="1"/>
    <col min="22" max="22" width="14.54296875" customWidth="1"/>
    <col min="23" max="23" width="39.453125" style="41" customWidth="1"/>
    <col min="24" max="24" width="19.453125" style="41" customWidth="1"/>
    <col min="25" max="25" width="12.81640625" style="41" customWidth="1"/>
    <col min="26" max="26" width="11.54296875" style="41" customWidth="1"/>
    <col min="27" max="27" width="11.54296875" customWidth="1"/>
    <col min="28" max="28" width="14.1796875" customWidth="1"/>
    <col min="29" max="29" width="11.453125" style="280" customWidth="1"/>
    <col min="30" max="30" width="11.54296875" customWidth="1"/>
    <col min="31" max="31" width="33.1796875" customWidth="1"/>
    <col min="32" max="32" width="29.54296875" customWidth="1"/>
    <col min="33" max="33" width="21.7265625" customWidth="1"/>
    <col min="34" max="34" width="13.54296875" style="44" customWidth="1"/>
    <col min="35" max="35" width="26.54296875" customWidth="1"/>
    <col min="36" max="36" width="17.54296875" customWidth="1"/>
    <col min="37" max="37" width="15.453125" customWidth="1"/>
    <col min="38" max="38" width="11.453125" style="44" customWidth="1"/>
    <col min="39" max="39" width="14.453125" style="44" customWidth="1"/>
    <col min="40" max="40" width="15.81640625" style="44" customWidth="1"/>
    <col min="41" max="41" width="17.453125" style="51" customWidth="1"/>
    <col min="42" max="42" width="29.1796875" style="51" customWidth="1"/>
    <col min="43" max="43" width="25.26953125" style="51" customWidth="1"/>
    <col min="44" max="44" width="13.453125" style="44" customWidth="1"/>
    <col min="45" max="45" width="18.7265625" customWidth="1"/>
    <col min="46" max="46" width="42.453125" style="42" customWidth="1"/>
    <col min="47" max="47" width="24.7265625" customWidth="1"/>
    <col min="48" max="48" width="13" customWidth="1"/>
    <col min="49" max="49" width="10.81640625" customWidth="1"/>
    <col min="50" max="50" width="14.1796875" customWidth="1"/>
    <col min="51" max="51" width="13.81640625" style="44" customWidth="1"/>
    <col min="52" max="52" width="15.26953125" customWidth="1"/>
    <col min="53" max="53" width="13" customWidth="1"/>
    <col min="54" max="54" width="13.54296875" customWidth="1"/>
    <col min="55" max="55" width="35.54296875" customWidth="1"/>
    <col min="56" max="57" width="11.54296875" customWidth="1"/>
    <col min="58" max="59" width="14" customWidth="1"/>
    <col min="60" max="60" width="12.453125" customWidth="1"/>
    <col min="61" max="61" width="13" customWidth="1"/>
    <col min="62" max="62" width="13.81640625" customWidth="1"/>
    <col min="63" max="63" width="16.54296875" style="45" customWidth="1"/>
    <col min="64" max="64" width="13.81640625" customWidth="1"/>
    <col min="65" max="66" width="16.453125" style="44" customWidth="1"/>
    <col min="67" max="67" width="20.453125" customWidth="1"/>
    <col min="68" max="69" width="9.1796875" customWidth="1"/>
    <col min="70" max="70" width="13.26953125" customWidth="1"/>
    <col min="71" max="71" width="15.81640625" customWidth="1"/>
    <col min="72" max="72" width="12.453125" customWidth="1"/>
    <col min="73" max="73" width="16.54296875" customWidth="1"/>
    <col min="74" max="74" width="15.453125" customWidth="1"/>
    <col min="75" max="75" width="14.453125" customWidth="1"/>
    <col min="76" max="76" width="15.54296875" customWidth="1"/>
    <col min="77" max="77" width="8.81640625" customWidth="1"/>
    <col min="78" max="78" width="18.26953125" customWidth="1"/>
    <col min="79" max="79" width="22.81640625" customWidth="1"/>
    <col min="80" max="80" width="21" customWidth="1"/>
    <col min="81" max="82" width="8.81640625" customWidth="1"/>
    <col min="83" max="83" width="15.1796875" customWidth="1"/>
    <col min="84" max="84" width="13.453125" customWidth="1"/>
    <col min="85" max="85" width="14.453125" customWidth="1"/>
    <col min="86" max="86" width="15" customWidth="1"/>
    <col min="87" max="87" width="21.453125" customWidth="1"/>
    <col min="88" max="88" width="13.453125" customWidth="1"/>
    <col min="89" max="93" width="8.81640625" customWidth="1"/>
    <col min="94" max="94" width="14.453125" customWidth="1"/>
    <col min="95" max="95" width="12.54296875" style="49" customWidth="1"/>
    <col min="96" max="97" width="11.54296875" style="49" customWidth="1"/>
    <col min="98" max="98" width="8.81640625" customWidth="1"/>
    <col min="99" max="100" width="12.54296875" style="49" customWidth="1"/>
    <col min="101" max="102" width="8.81640625" customWidth="1"/>
    <col min="103" max="103" width="9.81640625" customWidth="1"/>
    <col min="104" max="104" width="17.54296875" customWidth="1"/>
  </cols>
  <sheetData>
    <row r="1" spans="1:88" s="52" customFormat="1" ht="52.5" customHeight="1" x14ac:dyDescent="0.35">
      <c r="A1" s="300" t="s">
        <v>61</v>
      </c>
      <c r="B1" s="301" t="s">
        <v>62</v>
      </c>
      <c r="C1" s="301" t="s">
        <v>63</v>
      </c>
      <c r="D1" s="301" t="s">
        <v>64</v>
      </c>
      <c r="E1" s="301" t="s">
        <v>65</v>
      </c>
      <c r="F1" s="301" t="s">
        <v>27</v>
      </c>
      <c r="G1" s="301" t="s">
        <v>16</v>
      </c>
      <c r="H1" s="301" t="s">
        <v>47</v>
      </c>
      <c r="I1" s="301" t="s">
        <v>31</v>
      </c>
      <c r="J1" s="301" t="s">
        <v>66</v>
      </c>
      <c r="K1" s="301" t="s">
        <v>67</v>
      </c>
      <c r="L1" s="301" t="s">
        <v>30</v>
      </c>
      <c r="M1" s="301" t="s">
        <v>68</v>
      </c>
      <c r="N1" s="301" t="s">
        <v>69</v>
      </c>
      <c r="O1" s="301" t="s">
        <v>70</v>
      </c>
      <c r="P1" s="301" t="s">
        <v>71</v>
      </c>
      <c r="Q1" s="301" t="s">
        <v>72</v>
      </c>
      <c r="R1" s="301" t="s">
        <v>73</v>
      </c>
      <c r="S1" s="301" t="s">
        <v>74</v>
      </c>
      <c r="T1" s="302" t="s">
        <v>75</v>
      </c>
      <c r="U1" s="272" t="s">
        <v>76</v>
      </c>
      <c r="V1" s="272" t="s">
        <v>77</v>
      </c>
      <c r="W1" s="272" t="s">
        <v>78</v>
      </c>
      <c r="X1" s="272" t="s">
        <v>79</v>
      </c>
      <c r="Y1" s="273" t="s">
        <v>80</v>
      </c>
      <c r="Z1" s="273" t="s">
        <v>81</v>
      </c>
      <c r="AA1" s="272" t="s">
        <v>82</v>
      </c>
      <c r="AB1" s="274" t="s">
        <v>83</v>
      </c>
      <c r="AC1" s="279" t="s">
        <v>84</v>
      </c>
      <c r="AD1" s="274" t="s">
        <v>19</v>
      </c>
      <c r="AE1" s="274" t="s">
        <v>85</v>
      </c>
      <c r="AF1" s="274" t="s">
        <v>86</v>
      </c>
      <c r="AG1" s="274" t="s">
        <v>87</v>
      </c>
      <c r="AH1" s="274" t="s">
        <v>88</v>
      </c>
      <c r="AI1" s="274" t="s">
        <v>89</v>
      </c>
      <c r="AJ1" s="274" t="s">
        <v>90</v>
      </c>
      <c r="AK1" s="274" t="s">
        <v>91</v>
      </c>
      <c r="AL1" s="273" t="s">
        <v>92</v>
      </c>
      <c r="AM1" s="273" t="s">
        <v>93</v>
      </c>
      <c r="AN1" s="273" t="s">
        <v>94</v>
      </c>
      <c r="AO1" s="273" t="s">
        <v>95</v>
      </c>
      <c r="AP1" s="273" t="s">
        <v>96</v>
      </c>
      <c r="AQ1" s="273" t="s">
        <v>97</v>
      </c>
      <c r="AR1" s="273" t="s">
        <v>98</v>
      </c>
      <c r="AS1" s="273" t="s">
        <v>99</v>
      </c>
      <c r="AT1" s="402" t="s">
        <v>100</v>
      </c>
      <c r="AU1" s="274" t="s">
        <v>101</v>
      </c>
      <c r="AV1" s="274" t="s">
        <v>102</v>
      </c>
      <c r="AW1" s="274" t="s">
        <v>103</v>
      </c>
      <c r="AX1" s="274" t="s">
        <v>104</v>
      </c>
      <c r="AY1" s="274" t="s">
        <v>105</v>
      </c>
      <c r="AZ1" s="274" t="s">
        <v>106</v>
      </c>
      <c r="BA1" s="274" t="s">
        <v>107</v>
      </c>
      <c r="BB1" s="274" t="s">
        <v>108</v>
      </c>
      <c r="BC1" s="274" t="s">
        <v>109</v>
      </c>
      <c r="BD1" s="274" t="s">
        <v>110</v>
      </c>
      <c r="BE1" s="274" t="s">
        <v>111</v>
      </c>
      <c r="BF1" s="274" t="s">
        <v>112</v>
      </c>
      <c r="BG1" s="274" t="s">
        <v>113</v>
      </c>
      <c r="BH1" s="274" t="s">
        <v>114</v>
      </c>
      <c r="BI1" s="274" t="s">
        <v>115</v>
      </c>
      <c r="BJ1" s="274" t="s">
        <v>116</v>
      </c>
      <c r="BK1" s="275" t="s">
        <v>117</v>
      </c>
      <c r="BL1" s="274" t="s">
        <v>15</v>
      </c>
      <c r="BM1" s="276" t="s">
        <v>118</v>
      </c>
      <c r="BN1" s="276" t="s">
        <v>119</v>
      </c>
      <c r="BO1" s="274" t="s">
        <v>120</v>
      </c>
      <c r="BP1" s="274" t="s">
        <v>121</v>
      </c>
      <c r="BQ1" s="274" t="s">
        <v>122</v>
      </c>
      <c r="BR1" s="274" t="s">
        <v>123</v>
      </c>
      <c r="BS1" s="274" t="s">
        <v>124</v>
      </c>
      <c r="BT1" s="274" t="s">
        <v>125</v>
      </c>
      <c r="BU1" s="274" t="s">
        <v>126</v>
      </c>
      <c r="BV1" s="274" t="s">
        <v>127</v>
      </c>
      <c r="BW1" s="274" t="s">
        <v>128</v>
      </c>
      <c r="BX1" s="274" t="s">
        <v>129</v>
      </c>
      <c r="BY1" s="274" t="s">
        <v>130</v>
      </c>
      <c r="BZ1" s="277" t="s">
        <v>131</v>
      </c>
      <c r="CA1" s="277" t="s">
        <v>132</v>
      </c>
      <c r="CB1" s="274" t="s">
        <v>133</v>
      </c>
      <c r="CC1" s="274" t="s">
        <v>134</v>
      </c>
      <c r="CD1" s="274" t="s">
        <v>135</v>
      </c>
      <c r="CE1" s="274" t="s">
        <v>136</v>
      </c>
      <c r="CF1" s="376" t="s">
        <v>137</v>
      </c>
      <c r="CG1" s="274" t="s">
        <v>138</v>
      </c>
      <c r="CH1" s="274" t="s">
        <v>139</v>
      </c>
      <c r="CI1" s="274" t="s">
        <v>140</v>
      </c>
      <c r="CJ1" s="278"/>
    </row>
    <row r="2" spans="1:88" ht="26.15" customHeight="1" x14ac:dyDescent="0.35">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3"/>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3"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7">
        <v>0</v>
      </c>
      <c r="CG2" s="75">
        <v>1</v>
      </c>
      <c r="CH2" s="75"/>
      <c r="CI2" s="75" t="s">
        <v>165</v>
      </c>
      <c r="CJ2" s="375"/>
    </row>
    <row r="3" spans="1:88" ht="25" customHeight="1" x14ac:dyDescent="0.35">
      <c r="A3" s="75">
        <v>2</v>
      </c>
      <c r="B3" s="75" t="s">
        <v>166</v>
      </c>
      <c r="C3" s="75" t="s">
        <v>167</v>
      </c>
      <c r="D3" s="75"/>
      <c r="E3" s="75" t="s">
        <v>168</v>
      </c>
      <c r="F3" s="75" t="s">
        <v>25</v>
      </c>
      <c r="G3" s="75">
        <v>1</v>
      </c>
      <c r="H3" s="75" t="s">
        <v>51</v>
      </c>
      <c r="I3" s="75" t="s">
        <v>39</v>
      </c>
      <c r="J3" s="75" t="s">
        <v>169</v>
      </c>
      <c r="K3" s="75" t="s">
        <v>170</v>
      </c>
      <c r="L3" s="75" t="s">
        <v>41</v>
      </c>
      <c r="M3" s="75" t="s">
        <v>160</v>
      </c>
      <c r="N3" s="210"/>
      <c r="O3" s="2" t="s">
        <v>148</v>
      </c>
      <c r="P3" s="3" t="s">
        <v>148</v>
      </c>
      <c r="Q3" s="75"/>
      <c r="R3" s="75" t="s">
        <v>171</v>
      </c>
      <c r="S3" s="75" t="s">
        <v>172</v>
      </c>
      <c r="T3" s="344"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3"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7">
        <v>2</v>
      </c>
      <c r="CG3" s="75">
        <v>2</v>
      </c>
      <c r="CH3" s="75">
        <v>0</v>
      </c>
      <c r="CI3" s="75" t="s">
        <v>165</v>
      </c>
    </row>
    <row r="4" spans="1:88" ht="25" customHeight="1" x14ac:dyDescent="0.35">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3" t="s">
        <v>191</v>
      </c>
      <c r="S4" s="75" t="s">
        <v>192</v>
      </c>
      <c r="T4" s="344"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4"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7" t="s">
        <v>165</v>
      </c>
      <c r="CG4" s="75" t="s">
        <v>165</v>
      </c>
      <c r="CH4" s="75"/>
      <c r="CI4" s="75" t="s">
        <v>165</v>
      </c>
    </row>
    <row r="5" spans="1:88" ht="25" customHeight="1" x14ac:dyDescent="0.35">
      <c r="A5" s="75">
        <v>4</v>
      </c>
      <c r="B5" s="75" t="s">
        <v>204</v>
      </c>
      <c r="C5" s="75" t="s">
        <v>205</v>
      </c>
      <c r="D5" s="75"/>
      <c r="E5" s="75" t="s">
        <v>206</v>
      </c>
      <c r="F5" s="75" t="s">
        <v>24</v>
      </c>
      <c r="G5" s="75">
        <v>1</v>
      </c>
      <c r="H5" s="75" t="s">
        <v>51</v>
      </c>
      <c r="I5" s="75" t="s">
        <v>39</v>
      </c>
      <c r="J5" s="75" t="s">
        <v>169</v>
      </c>
      <c r="K5" s="75" t="s">
        <v>207</v>
      </c>
      <c r="L5" s="75" t="s">
        <v>41</v>
      </c>
      <c r="M5" s="75" t="s">
        <v>160</v>
      </c>
      <c r="N5" s="210"/>
      <c r="O5" s="2" t="s">
        <v>148</v>
      </c>
      <c r="P5" s="3" t="s">
        <v>148</v>
      </c>
      <c r="Q5" s="75" t="s">
        <v>148</v>
      </c>
      <c r="R5" s="393" t="s">
        <v>208</v>
      </c>
      <c r="S5" s="75" t="s">
        <v>209</v>
      </c>
      <c r="T5" s="343"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4"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7">
        <v>1</v>
      </c>
      <c r="CG5" s="75">
        <v>3</v>
      </c>
      <c r="CH5" s="75"/>
      <c r="CI5" s="75" t="s">
        <v>165</v>
      </c>
    </row>
    <row r="6" spans="1:88" ht="27.65" customHeight="1" x14ac:dyDescent="0.35">
      <c r="A6" s="75">
        <v>5</v>
      </c>
      <c r="B6" s="75" t="s">
        <v>218</v>
      </c>
      <c r="C6" s="75" t="s">
        <v>219</v>
      </c>
      <c r="D6" s="75"/>
      <c r="E6" s="75" t="s">
        <v>220</v>
      </c>
      <c r="F6" s="75" t="s">
        <v>24</v>
      </c>
      <c r="G6" s="75">
        <v>1</v>
      </c>
      <c r="H6" s="75" t="s">
        <v>49</v>
      </c>
      <c r="I6" s="75" t="s">
        <v>44</v>
      </c>
      <c r="J6" s="75" t="s">
        <v>221</v>
      </c>
      <c r="K6" s="75" t="s">
        <v>222</v>
      </c>
      <c r="L6" s="75" t="s">
        <v>42</v>
      </c>
      <c r="M6" s="75" t="s">
        <v>160</v>
      </c>
      <c r="N6" s="210"/>
      <c r="O6" s="2" t="s">
        <v>148</v>
      </c>
      <c r="P6" s="3" t="s">
        <v>148</v>
      </c>
      <c r="Q6" s="75" t="s">
        <v>148</v>
      </c>
      <c r="R6" s="75" t="s">
        <v>223</v>
      </c>
      <c r="S6" s="75" t="s">
        <v>224</v>
      </c>
      <c r="T6" s="343"/>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4"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7" t="s">
        <v>165</v>
      </c>
      <c r="CG6" s="75" t="s">
        <v>165</v>
      </c>
      <c r="CH6" s="75"/>
      <c r="CI6" s="75" t="s">
        <v>165</v>
      </c>
    </row>
    <row r="7" spans="1:88" ht="25" customHeight="1" x14ac:dyDescent="0.35">
      <c r="A7" s="75">
        <v>6</v>
      </c>
      <c r="B7" s="75" t="s">
        <v>232</v>
      </c>
      <c r="C7" s="75" t="s">
        <v>233</v>
      </c>
      <c r="D7" s="75" t="s">
        <v>234</v>
      </c>
      <c r="E7" s="75" t="s">
        <v>235</v>
      </c>
      <c r="F7" s="75" t="s">
        <v>25</v>
      </c>
      <c r="G7" s="75">
        <v>1</v>
      </c>
      <c r="H7" s="75" t="s">
        <v>54</v>
      </c>
      <c r="I7" s="75" t="s">
        <v>37</v>
      </c>
      <c r="J7" s="75" t="s">
        <v>236</v>
      </c>
      <c r="K7" s="75"/>
      <c r="L7" s="75" t="s">
        <v>42</v>
      </c>
      <c r="M7" s="75" t="s">
        <v>160</v>
      </c>
      <c r="N7" s="210"/>
      <c r="O7" s="2" t="s">
        <v>148</v>
      </c>
      <c r="P7" s="3" t="s">
        <v>237</v>
      </c>
      <c r="Q7" s="75" t="s">
        <v>148</v>
      </c>
      <c r="R7" s="75" t="s">
        <v>238</v>
      </c>
      <c r="S7" s="75" t="s">
        <v>239</v>
      </c>
      <c r="T7" s="344"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4"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7">
        <v>3</v>
      </c>
      <c r="CG7" s="75">
        <v>3</v>
      </c>
      <c r="CH7" s="75"/>
      <c r="CI7" s="75" t="s">
        <v>165</v>
      </c>
    </row>
    <row r="8" spans="1:88" ht="25" customHeight="1" x14ac:dyDescent="0.35">
      <c r="A8" s="75">
        <v>7</v>
      </c>
      <c r="B8" s="75" t="s">
        <v>250</v>
      </c>
      <c r="C8" s="75" t="s">
        <v>251</v>
      </c>
      <c r="D8" s="75" t="s">
        <v>252</v>
      </c>
      <c r="E8" s="75" t="s">
        <v>253</v>
      </c>
      <c r="F8" s="75" t="s">
        <v>25</v>
      </c>
      <c r="G8" s="75">
        <v>1</v>
      </c>
      <c r="H8" s="75" t="s">
        <v>49</v>
      </c>
      <c r="I8" s="75" t="s">
        <v>44</v>
      </c>
      <c r="J8" s="75" t="s">
        <v>254</v>
      </c>
      <c r="K8" s="75" t="s">
        <v>255</v>
      </c>
      <c r="L8" s="75" t="s">
        <v>42</v>
      </c>
      <c r="M8" s="75" t="s">
        <v>160</v>
      </c>
      <c r="N8" s="210"/>
      <c r="O8" s="2" t="s">
        <v>148</v>
      </c>
      <c r="P8" s="3" t="s">
        <v>148</v>
      </c>
      <c r="Q8" s="75" t="s">
        <v>148</v>
      </c>
      <c r="R8" s="75" t="s">
        <v>256</v>
      </c>
      <c r="S8" s="83" t="s">
        <v>257</v>
      </c>
      <c r="T8" s="343"/>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4"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7">
        <v>2</v>
      </c>
      <c r="CG8" s="75">
        <v>2</v>
      </c>
      <c r="CH8" s="75"/>
      <c r="CI8" s="75" t="s">
        <v>165</v>
      </c>
    </row>
    <row r="9" spans="1:88" ht="25" customHeight="1" x14ac:dyDescent="0.35">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3" t="s">
        <v>272</v>
      </c>
      <c r="S9" s="75" t="s">
        <v>273</v>
      </c>
      <c r="T9" s="344"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3"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7" t="s">
        <v>165</v>
      </c>
      <c r="CG9" s="75" t="s">
        <v>165</v>
      </c>
      <c r="CH9" s="75"/>
      <c r="CI9" s="75" t="s">
        <v>165</v>
      </c>
    </row>
    <row r="10" spans="1:88" ht="25" customHeight="1" x14ac:dyDescent="0.35">
      <c r="A10" s="75">
        <v>9</v>
      </c>
      <c r="B10" s="75" t="s">
        <v>284</v>
      </c>
      <c r="C10" s="75" t="s">
        <v>285</v>
      </c>
      <c r="D10" s="75"/>
      <c r="E10" s="75" t="s">
        <v>286</v>
      </c>
      <c r="F10" s="75" t="s">
        <v>24</v>
      </c>
      <c r="G10" s="75">
        <v>1</v>
      </c>
      <c r="H10" s="75" t="s">
        <v>49</v>
      </c>
      <c r="I10" s="75" t="s">
        <v>44</v>
      </c>
      <c r="J10" s="75" t="s">
        <v>287</v>
      </c>
      <c r="K10" s="75" t="s">
        <v>288</v>
      </c>
      <c r="L10" s="75" t="s">
        <v>40</v>
      </c>
      <c r="M10" s="75" t="s">
        <v>147</v>
      </c>
      <c r="N10" s="210"/>
      <c r="O10" s="2" t="s">
        <v>190</v>
      </c>
      <c r="P10" s="3" t="s">
        <v>165</v>
      </c>
      <c r="Q10" s="75"/>
      <c r="R10" s="75" t="s">
        <v>289</v>
      </c>
      <c r="S10" s="82" t="s">
        <v>290</v>
      </c>
      <c r="T10" s="343"/>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4"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7" t="s">
        <v>165</v>
      </c>
      <c r="CG10" s="75" t="s">
        <v>165</v>
      </c>
      <c r="CH10" s="75"/>
      <c r="CI10" s="75" t="s">
        <v>165</v>
      </c>
    </row>
    <row r="11" spans="1:88" ht="25" customHeight="1" x14ac:dyDescent="0.35">
      <c r="A11" s="75">
        <v>10</v>
      </c>
      <c r="B11" s="75" t="s">
        <v>297</v>
      </c>
      <c r="C11" s="75" t="s">
        <v>298</v>
      </c>
      <c r="D11" s="75"/>
      <c r="E11" s="75" t="s">
        <v>299</v>
      </c>
      <c r="F11" s="75" t="s">
        <v>24</v>
      </c>
      <c r="G11" s="75">
        <v>1</v>
      </c>
      <c r="H11" s="75" t="s">
        <v>51</v>
      </c>
      <c r="I11" s="75" t="s">
        <v>39</v>
      </c>
      <c r="J11" s="75" t="s">
        <v>300</v>
      </c>
      <c r="K11" s="75" t="s">
        <v>170</v>
      </c>
      <c r="L11" s="75" t="s">
        <v>39</v>
      </c>
      <c r="M11" s="75" t="s">
        <v>147</v>
      </c>
      <c r="N11" s="210">
        <v>213004253</v>
      </c>
      <c r="O11" s="2" t="s">
        <v>148</v>
      </c>
      <c r="P11" s="3" t="s">
        <v>148</v>
      </c>
      <c r="Q11" s="75" t="s">
        <v>148</v>
      </c>
      <c r="R11" s="393" t="s">
        <v>301</v>
      </c>
      <c r="S11" s="75" t="s">
        <v>302</v>
      </c>
      <c r="T11" s="344"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4"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7">
        <v>3</v>
      </c>
      <c r="CG11" s="75">
        <v>4</v>
      </c>
      <c r="CH11" s="75"/>
      <c r="CI11" s="75" t="s">
        <v>165</v>
      </c>
    </row>
    <row r="12" spans="1:88" ht="32.15" customHeight="1" x14ac:dyDescent="0.35">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3" t="s">
        <v>320</v>
      </c>
      <c r="S12" s="82" t="s">
        <v>321</v>
      </c>
      <c r="T12" s="344"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4"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7">
        <v>0</v>
      </c>
      <c r="CG12" s="75">
        <v>2</v>
      </c>
      <c r="CH12" s="75"/>
      <c r="CI12" s="75" t="s">
        <v>165</v>
      </c>
    </row>
    <row r="13" spans="1:88" ht="28" customHeight="1" x14ac:dyDescent="0.35">
      <c r="A13" s="75">
        <v>12</v>
      </c>
      <c r="B13" s="75" t="s">
        <v>328</v>
      </c>
      <c r="C13" s="75" t="s">
        <v>329</v>
      </c>
      <c r="D13" s="75" t="s">
        <v>330</v>
      </c>
      <c r="E13" s="75" t="s">
        <v>331</v>
      </c>
      <c r="F13" s="75" t="s">
        <v>24</v>
      </c>
      <c r="G13" s="75">
        <v>1</v>
      </c>
      <c r="H13" s="75" t="s">
        <v>49</v>
      </c>
      <c r="I13" s="75" t="s">
        <v>44</v>
      </c>
      <c r="J13" s="75" t="s">
        <v>332</v>
      </c>
      <c r="K13" s="75"/>
      <c r="L13" s="75" t="s">
        <v>42</v>
      </c>
      <c r="M13" s="75" t="s">
        <v>160</v>
      </c>
      <c r="N13" s="210"/>
      <c r="O13" s="2" t="s">
        <v>148</v>
      </c>
      <c r="P13" s="3" t="s">
        <v>148</v>
      </c>
      <c r="Q13" s="75" t="s">
        <v>148</v>
      </c>
      <c r="R13" s="393" t="s">
        <v>333</v>
      </c>
      <c r="S13" s="75" t="s">
        <v>334</v>
      </c>
      <c r="T13" s="344"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5"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7">
        <v>1</v>
      </c>
      <c r="CG13" s="75">
        <v>2</v>
      </c>
      <c r="CH13" s="75"/>
      <c r="CI13" s="75" t="s">
        <v>165</v>
      </c>
    </row>
    <row r="14" spans="1:88" ht="25" customHeight="1" x14ac:dyDescent="0.35">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3"/>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5"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7">
        <v>3</v>
      </c>
      <c r="CG14" s="75">
        <v>3</v>
      </c>
      <c r="CH14" s="75"/>
      <c r="CI14" s="75" t="s">
        <v>165</v>
      </c>
    </row>
    <row r="15" spans="1:88" ht="25" customHeight="1" x14ac:dyDescent="0.35">
      <c r="A15" s="75">
        <v>14</v>
      </c>
      <c r="B15" s="75" t="s">
        <v>356</v>
      </c>
      <c r="C15" s="75" t="s">
        <v>357</v>
      </c>
      <c r="D15" s="75"/>
      <c r="E15" s="75" t="s">
        <v>358</v>
      </c>
      <c r="F15" s="75" t="s">
        <v>25</v>
      </c>
      <c r="G15" s="75">
        <v>1</v>
      </c>
      <c r="H15" s="75" t="s">
        <v>53</v>
      </c>
      <c r="I15" s="84" t="s">
        <v>42</v>
      </c>
      <c r="J15" s="75" t="s">
        <v>359</v>
      </c>
      <c r="K15" s="75" t="s">
        <v>360</v>
      </c>
      <c r="L15" s="75" t="s">
        <v>42</v>
      </c>
      <c r="M15" s="75" t="s">
        <v>147</v>
      </c>
      <c r="N15" s="210" t="s">
        <v>361</v>
      </c>
      <c r="O15" s="2" t="s">
        <v>319</v>
      </c>
      <c r="P15" s="3" t="s">
        <v>148</v>
      </c>
      <c r="Q15" s="75" t="s">
        <v>319</v>
      </c>
      <c r="R15" s="393" t="s">
        <v>362</v>
      </c>
      <c r="S15" s="82" t="s">
        <v>363</v>
      </c>
      <c r="T15" s="343"/>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6"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7">
        <v>0</v>
      </c>
      <c r="CG15" s="75">
        <v>0</v>
      </c>
      <c r="CH15" s="75"/>
      <c r="CI15" s="75" t="s">
        <v>165</v>
      </c>
    </row>
    <row r="16" spans="1:88" ht="25" customHeight="1" x14ac:dyDescent="0.35">
      <c r="A16" s="75">
        <v>15</v>
      </c>
      <c r="B16" s="75" t="s">
        <v>371</v>
      </c>
      <c r="C16" s="75" t="s">
        <v>372</v>
      </c>
      <c r="D16" s="75" t="s">
        <v>373</v>
      </c>
      <c r="E16" s="75" t="s">
        <v>374</v>
      </c>
      <c r="F16" s="75" t="s">
        <v>24</v>
      </c>
      <c r="G16" s="75">
        <v>1</v>
      </c>
      <c r="H16" s="75" t="s">
        <v>53</v>
      </c>
      <c r="I16" s="75" t="s">
        <v>42</v>
      </c>
      <c r="J16" s="75" t="s">
        <v>375</v>
      </c>
      <c r="K16" s="75" t="s">
        <v>376</v>
      </c>
      <c r="L16" s="75" t="s">
        <v>42</v>
      </c>
      <c r="M16" s="75" t="s">
        <v>147</v>
      </c>
      <c r="N16" s="210"/>
      <c r="O16" s="2" t="s">
        <v>148</v>
      </c>
      <c r="P16" s="9" t="s">
        <v>148</v>
      </c>
      <c r="Q16" s="75" t="s">
        <v>148</v>
      </c>
      <c r="R16" s="393" t="s">
        <v>377</v>
      </c>
      <c r="S16" s="75" t="s">
        <v>377</v>
      </c>
      <c r="T16" s="343"/>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6"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7">
        <v>2</v>
      </c>
      <c r="CG16" s="75">
        <v>2</v>
      </c>
      <c r="CH16" s="75"/>
      <c r="CI16" s="75" t="s">
        <v>165</v>
      </c>
    </row>
    <row r="17" spans="1:88" ht="25" customHeight="1" x14ac:dyDescent="0.35">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3"/>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3"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7" t="s">
        <v>165</v>
      </c>
      <c r="CG17" s="75" t="s">
        <v>165</v>
      </c>
      <c r="CH17" s="75"/>
      <c r="CI17" s="75" t="s">
        <v>165</v>
      </c>
    </row>
    <row r="18" spans="1:88" ht="25" customHeight="1" x14ac:dyDescent="0.35">
      <c r="A18" s="75">
        <v>17</v>
      </c>
      <c r="B18" s="75" t="s">
        <v>399</v>
      </c>
      <c r="C18" s="75" t="s">
        <v>400</v>
      </c>
      <c r="D18" s="75" t="s">
        <v>401</v>
      </c>
      <c r="E18" s="75" t="s">
        <v>402</v>
      </c>
      <c r="F18" s="75" t="s">
        <v>25</v>
      </c>
      <c r="G18" s="75">
        <v>1</v>
      </c>
      <c r="H18" s="75" t="s">
        <v>48</v>
      </c>
      <c r="I18" s="75" t="s">
        <v>38</v>
      </c>
      <c r="J18" s="75" t="s">
        <v>403</v>
      </c>
      <c r="K18" s="75" t="s">
        <v>404</v>
      </c>
      <c r="L18" s="75" t="s">
        <v>38</v>
      </c>
      <c r="M18" s="75" t="s">
        <v>147</v>
      </c>
      <c r="N18" s="210" t="s">
        <v>405</v>
      </c>
      <c r="O18" s="2" t="s">
        <v>148</v>
      </c>
      <c r="P18" s="9" t="s">
        <v>148</v>
      </c>
      <c r="Q18" s="75" t="s">
        <v>148</v>
      </c>
      <c r="R18" s="393" t="s">
        <v>406</v>
      </c>
      <c r="S18" s="82" t="s">
        <v>407</v>
      </c>
      <c r="T18" s="343"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3"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7">
        <v>2</v>
      </c>
      <c r="CG18" s="75">
        <v>2</v>
      </c>
      <c r="CH18" s="75"/>
      <c r="CI18" s="75" t="s">
        <v>165</v>
      </c>
    </row>
    <row r="19" spans="1:88" ht="25" customHeight="1" x14ac:dyDescent="0.35">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3"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6"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7">
        <v>3</v>
      </c>
      <c r="CG19" s="75">
        <v>3</v>
      </c>
      <c r="CH19" s="75"/>
      <c r="CI19" s="75" t="s">
        <v>165</v>
      </c>
    </row>
    <row r="20" spans="1:88" ht="25" customHeight="1" x14ac:dyDescent="0.35">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3" t="s">
        <v>437</v>
      </c>
      <c r="S20" s="75" t="s">
        <v>438</v>
      </c>
      <c r="T20" s="344"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3"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7">
        <v>3</v>
      </c>
      <c r="CG20" s="75">
        <v>5</v>
      </c>
      <c r="CH20" s="75"/>
      <c r="CI20" s="75" t="s">
        <v>165</v>
      </c>
    </row>
    <row r="21" spans="1:88" ht="25" customHeight="1" x14ac:dyDescent="0.35">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5" t="s">
        <v>451</v>
      </c>
      <c r="U21" s="214" t="s">
        <v>452</v>
      </c>
      <c r="V21" s="214">
        <v>28744</v>
      </c>
      <c r="W21" s="215" t="s">
        <v>453</v>
      </c>
      <c r="X21" s="215" t="s">
        <v>176</v>
      </c>
      <c r="Y21" s="215" t="s">
        <v>154</v>
      </c>
      <c r="Z21" s="215" t="s">
        <v>155</v>
      </c>
      <c r="AA21" s="85">
        <v>12</v>
      </c>
      <c r="AB21" s="86">
        <v>40609</v>
      </c>
      <c r="AC21" s="281">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7"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8" t="s">
        <v>165</v>
      </c>
      <c r="CG21" s="85" t="s">
        <v>165</v>
      </c>
      <c r="CH21" s="85"/>
      <c r="CI21" s="85" t="s">
        <v>165</v>
      </c>
      <c r="CJ21" s="389" t="s">
        <v>458</v>
      </c>
    </row>
    <row r="22" spans="1:88" ht="25" customHeight="1" x14ac:dyDescent="0.35">
      <c r="A22" s="91">
        <v>22</v>
      </c>
      <c r="B22" s="91" t="s">
        <v>459</v>
      </c>
      <c r="C22" s="91" t="s">
        <v>460</v>
      </c>
      <c r="D22" s="91" t="s">
        <v>461</v>
      </c>
      <c r="E22" s="91" t="s">
        <v>462</v>
      </c>
      <c r="F22" s="91" t="s">
        <v>25</v>
      </c>
      <c r="G22" s="91">
        <v>1</v>
      </c>
      <c r="H22" s="91" t="s">
        <v>48</v>
      </c>
      <c r="I22" s="91" t="s">
        <v>38</v>
      </c>
      <c r="J22" s="91"/>
      <c r="K22" s="91"/>
      <c r="L22" s="91"/>
      <c r="M22" s="91"/>
      <c r="N22" s="91" t="s">
        <v>165</v>
      </c>
      <c r="O22" s="91" t="s">
        <v>165</v>
      </c>
      <c r="P22" s="91" t="s">
        <v>165</v>
      </c>
      <c r="Q22" s="91" t="s">
        <v>165</v>
      </c>
      <c r="R22" s="91"/>
      <c r="S22" s="91"/>
      <c r="T22" s="346"/>
      <c r="U22" s="217"/>
      <c r="V22" s="217"/>
      <c r="W22" s="164"/>
      <c r="X22" s="164"/>
      <c r="Y22" s="164"/>
      <c r="Z22" s="164"/>
      <c r="AA22" s="91"/>
      <c r="AB22" s="92"/>
      <c r="AC22" s="282">
        <v>40603</v>
      </c>
      <c r="AD22" s="92">
        <v>40865</v>
      </c>
      <c r="AE22" s="92"/>
      <c r="AF22" s="92"/>
      <c r="AG22" s="92"/>
      <c r="AH22" s="91">
        <f t="shared" si="0"/>
        <v>0</v>
      </c>
      <c r="AI22" s="92"/>
      <c r="AJ22" s="92"/>
      <c r="AK22" s="92"/>
      <c r="AL22" s="92"/>
      <c r="AM22" s="92"/>
      <c r="AN22" s="92"/>
      <c r="AO22" s="92"/>
      <c r="AP22" s="92"/>
      <c r="AQ22" s="92"/>
      <c r="AR22" s="92"/>
      <c r="AS22" s="92"/>
      <c r="AT22" s="408"/>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5" customHeight="1" x14ac:dyDescent="0.35">
      <c r="A23" s="91">
        <v>23</v>
      </c>
      <c r="B23" s="91" t="s">
        <v>463</v>
      </c>
      <c r="C23" s="91" t="s">
        <v>464</v>
      </c>
      <c r="D23" s="91" t="s">
        <v>465</v>
      </c>
      <c r="E23" s="91" t="s">
        <v>466</v>
      </c>
      <c r="F23" s="91" t="s">
        <v>24</v>
      </c>
      <c r="G23" s="91">
        <v>1</v>
      </c>
      <c r="H23" s="91" t="s">
        <v>48</v>
      </c>
      <c r="I23" s="91" t="s">
        <v>38</v>
      </c>
      <c r="J23" s="91"/>
      <c r="K23" s="91"/>
      <c r="L23" s="91" t="s">
        <v>38</v>
      </c>
      <c r="M23" s="91" t="s">
        <v>147</v>
      </c>
      <c r="N23" s="91" t="s">
        <v>165</v>
      </c>
      <c r="O23" s="91" t="s">
        <v>165</v>
      </c>
      <c r="P23" s="91" t="s">
        <v>165</v>
      </c>
      <c r="Q23" s="91" t="s">
        <v>165</v>
      </c>
      <c r="R23" s="91"/>
      <c r="S23" s="91"/>
      <c r="T23" s="346"/>
      <c r="U23" s="217"/>
      <c r="V23" s="217"/>
      <c r="W23" s="164"/>
      <c r="X23" s="164"/>
      <c r="Y23" s="164"/>
      <c r="Z23" s="164"/>
      <c r="AA23" s="91"/>
      <c r="AB23" s="92"/>
      <c r="AC23" s="282">
        <v>40603</v>
      </c>
      <c r="AD23" s="92">
        <v>42613</v>
      </c>
      <c r="AE23" s="92"/>
      <c r="AF23" s="92"/>
      <c r="AG23" s="92"/>
      <c r="AH23" s="91">
        <f t="shared" si="0"/>
        <v>0</v>
      </c>
      <c r="AI23" s="92"/>
      <c r="AJ23" s="92"/>
      <c r="AK23" s="92"/>
      <c r="AL23" s="92"/>
      <c r="AM23" s="92"/>
      <c r="AN23" s="92"/>
      <c r="AO23" s="92"/>
      <c r="AP23" s="92"/>
      <c r="AQ23" s="92"/>
      <c r="AR23" s="92"/>
      <c r="AS23" s="92"/>
      <c r="AT23" s="408"/>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5" customHeight="1" x14ac:dyDescent="0.35">
      <c r="A24" s="91">
        <v>24</v>
      </c>
      <c r="B24" s="91" t="s">
        <v>467</v>
      </c>
      <c r="C24" s="91" t="s">
        <v>468</v>
      </c>
      <c r="D24" s="91" t="s">
        <v>469</v>
      </c>
      <c r="E24" s="91" t="s">
        <v>470</v>
      </c>
      <c r="F24" s="91" t="s">
        <v>25</v>
      </c>
      <c r="G24" s="91">
        <v>1</v>
      </c>
      <c r="H24" s="91" t="s">
        <v>54</v>
      </c>
      <c r="I24" s="91" t="s">
        <v>41</v>
      </c>
      <c r="J24" s="91"/>
      <c r="K24" s="91"/>
      <c r="L24" s="91"/>
      <c r="M24" s="91"/>
      <c r="N24" s="91" t="s">
        <v>165</v>
      </c>
      <c r="O24" s="91" t="s">
        <v>165</v>
      </c>
      <c r="P24" s="91" t="s">
        <v>165</v>
      </c>
      <c r="Q24" s="91" t="s">
        <v>165</v>
      </c>
      <c r="R24" s="91"/>
      <c r="S24" s="91"/>
      <c r="T24" s="346"/>
      <c r="U24" s="217"/>
      <c r="V24" s="217"/>
      <c r="W24" s="164"/>
      <c r="X24" s="164"/>
      <c r="Y24" s="164"/>
      <c r="Z24" s="164"/>
      <c r="AA24" s="91"/>
      <c r="AB24" s="92"/>
      <c r="AC24" s="282">
        <v>40603</v>
      </c>
      <c r="AD24" s="92">
        <v>41274</v>
      </c>
      <c r="AE24" s="92"/>
      <c r="AF24" s="92"/>
      <c r="AG24" s="92"/>
      <c r="AH24" s="91">
        <f t="shared" si="0"/>
        <v>0</v>
      </c>
      <c r="AI24" s="92"/>
      <c r="AJ24" s="92"/>
      <c r="AK24" s="92"/>
      <c r="AL24" s="92"/>
      <c r="AM24" s="92"/>
      <c r="AN24" s="92"/>
      <c r="AO24" s="92"/>
      <c r="AP24" s="92"/>
      <c r="AQ24" s="92"/>
      <c r="AR24" s="92"/>
      <c r="AS24" s="92"/>
      <c r="AT24" s="408"/>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5" customHeight="1" x14ac:dyDescent="0.35">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3">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9"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9">
        <v>2</v>
      </c>
      <c r="CG25" s="96" t="s">
        <v>165</v>
      </c>
      <c r="CH25" s="96"/>
      <c r="CI25" s="96" t="s">
        <v>165</v>
      </c>
    </row>
    <row r="26" spans="1:88" ht="25" customHeight="1" x14ac:dyDescent="0.35">
      <c r="A26" s="96">
        <v>27</v>
      </c>
      <c r="B26" s="96" t="s">
        <v>483</v>
      </c>
      <c r="C26" s="96" t="s">
        <v>484</v>
      </c>
      <c r="D26" s="96"/>
      <c r="E26" s="96" t="s">
        <v>485</v>
      </c>
      <c r="F26" s="96" t="s">
        <v>25</v>
      </c>
      <c r="G26" s="96">
        <v>2</v>
      </c>
      <c r="H26" s="96" t="s">
        <v>49</v>
      </c>
      <c r="I26" s="96" t="s">
        <v>44</v>
      </c>
      <c r="J26" s="96" t="s">
        <v>486</v>
      </c>
      <c r="K26" s="96" t="s">
        <v>486</v>
      </c>
      <c r="L26" s="96" t="s">
        <v>40</v>
      </c>
      <c r="M26" s="96" t="s">
        <v>147</v>
      </c>
      <c r="N26" s="221" t="s">
        <v>21</v>
      </c>
      <c r="O26" s="12" t="s">
        <v>148</v>
      </c>
      <c r="P26" s="13" t="s">
        <v>148</v>
      </c>
      <c r="Q26" s="96" t="s">
        <v>148</v>
      </c>
      <c r="R26" s="323" t="s">
        <v>487</v>
      </c>
      <c r="S26" s="96" t="s">
        <v>488</v>
      </c>
      <c r="T26" s="199" t="s">
        <v>489</v>
      </c>
      <c r="U26" s="97" t="s">
        <v>490</v>
      </c>
      <c r="V26" s="97">
        <v>28103</v>
      </c>
      <c r="W26" s="105" t="s">
        <v>491</v>
      </c>
      <c r="X26" s="105" t="s">
        <v>176</v>
      </c>
      <c r="Y26" s="105" t="s">
        <v>160</v>
      </c>
      <c r="Z26" s="105" t="s">
        <v>155</v>
      </c>
      <c r="AA26" s="96">
        <v>18</v>
      </c>
      <c r="AB26" s="97">
        <v>40917</v>
      </c>
      <c r="AC26" s="283">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10"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9">
        <v>2</v>
      </c>
      <c r="CG26" s="96">
        <v>2</v>
      </c>
      <c r="CH26" s="96"/>
      <c r="CI26" s="96" t="s">
        <v>497</v>
      </c>
    </row>
    <row r="27" spans="1:88" ht="25" customHeight="1" x14ac:dyDescent="0.35">
      <c r="A27" s="96">
        <v>28</v>
      </c>
      <c r="B27" s="96" t="s">
        <v>498</v>
      </c>
      <c r="C27" s="96" t="s">
        <v>499</v>
      </c>
      <c r="D27" s="96" t="s">
        <v>500</v>
      </c>
      <c r="E27" s="96" t="s">
        <v>501</v>
      </c>
      <c r="F27" s="96" t="s">
        <v>24</v>
      </c>
      <c r="G27" s="96">
        <v>2</v>
      </c>
      <c r="H27" s="96" t="s">
        <v>49</v>
      </c>
      <c r="I27" s="96" t="s">
        <v>44</v>
      </c>
      <c r="J27" s="96" t="s">
        <v>221</v>
      </c>
      <c r="K27" s="96"/>
      <c r="L27" s="96" t="s">
        <v>40</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3">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9"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9" t="s">
        <v>165</v>
      </c>
      <c r="CG27" s="96" t="s">
        <v>165</v>
      </c>
      <c r="CH27" s="96"/>
      <c r="CI27" s="96" t="s">
        <v>509</v>
      </c>
    </row>
    <row r="28" spans="1:88" ht="25" customHeight="1" x14ac:dyDescent="0.35">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3" t="s">
        <v>515</v>
      </c>
      <c r="S28" s="96" t="s">
        <v>516</v>
      </c>
      <c r="T28" s="196" t="s">
        <v>517</v>
      </c>
      <c r="U28" s="97" t="s">
        <v>518</v>
      </c>
      <c r="V28" s="97">
        <v>27531</v>
      </c>
      <c r="W28" s="105"/>
      <c r="X28" s="105" t="s">
        <v>153</v>
      </c>
      <c r="Y28" s="105" t="s">
        <v>519</v>
      </c>
      <c r="Z28" s="105" t="s">
        <v>155</v>
      </c>
      <c r="AA28" s="96"/>
      <c r="AB28" s="97">
        <v>41334</v>
      </c>
      <c r="AC28" s="283">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9">
        <v>2</v>
      </c>
      <c r="CG28" s="96">
        <v>2</v>
      </c>
      <c r="CH28" s="96">
        <v>2</v>
      </c>
      <c r="CI28" s="96" t="s">
        <v>165</v>
      </c>
    </row>
    <row r="29" spans="1:88" ht="25" customHeight="1" x14ac:dyDescent="0.35">
      <c r="A29" s="96">
        <v>30</v>
      </c>
      <c r="B29" s="96" t="s">
        <v>524</v>
      </c>
      <c r="C29" s="96" t="s">
        <v>525</v>
      </c>
      <c r="D29" s="96"/>
      <c r="E29" s="96" t="s">
        <v>526</v>
      </c>
      <c r="F29" s="96" t="s">
        <v>25</v>
      </c>
      <c r="G29" s="96">
        <v>2</v>
      </c>
      <c r="H29" s="96" t="s">
        <v>54</v>
      </c>
      <c r="I29" s="96" t="s">
        <v>41</v>
      </c>
      <c r="J29" s="96" t="s">
        <v>474</v>
      </c>
      <c r="K29" s="96" t="s">
        <v>527</v>
      </c>
      <c r="L29" s="96" t="s">
        <v>38</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3">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9"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9" t="s">
        <v>165</v>
      </c>
      <c r="CG29" s="96" t="s">
        <v>165</v>
      </c>
      <c r="CH29" s="96"/>
      <c r="CI29" s="96" t="s">
        <v>535</v>
      </c>
    </row>
    <row r="30" spans="1:88" ht="25" customHeight="1" x14ac:dyDescent="0.35">
      <c r="A30" s="96">
        <v>31</v>
      </c>
      <c r="B30" s="96" t="s">
        <v>536</v>
      </c>
      <c r="C30" s="96" t="s">
        <v>537</v>
      </c>
      <c r="D30" s="96" t="s">
        <v>538</v>
      </c>
      <c r="E30" s="96" t="s">
        <v>539</v>
      </c>
      <c r="F30" s="96" t="s">
        <v>24</v>
      </c>
      <c r="G30" s="96">
        <v>2</v>
      </c>
      <c r="H30" s="96" t="s">
        <v>55</v>
      </c>
      <c r="I30" s="96" t="s">
        <v>32</v>
      </c>
      <c r="J30" s="96" t="s">
        <v>474</v>
      </c>
      <c r="K30" s="96" t="s">
        <v>540</v>
      </c>
      <c r="L30" s="96" t="s">
        <v>32</v>
      </c>
      <c r="M30" s="96" t="s">
        <v>147</v>
      </c>
      <c r="N30" s="221"/>
      <c r="O30" s="12" t="s">
        <v>148</v>
      </c>
      <c r="P30" s="13" t="s">
        <v>237</v>
      </c>
      <c r="Q30" s="96" t="s">
        <v>148</v>
      </c>
      <c r="R30" s="323" t="s">
        <v>541</v>
      </c>
      <c r="S30" s="96" t="s">
        <v>542</v>
      </c>
      <c r="T30" s="196" t="s">
        <v>543</v>
      </c>
      <c r="U30" s="97" t="s">
        <v>544</v>
      </c>
      <c r="V30" s="97">
        <v>30697</v>
      </c>
      <c r="W30" s="105" t="s">
        <v>545</v>
      </c>
      <c r="X30" s="105" t="s">
        <v>176</v>
      </c>
      <c r="Y30" s="105" t="s">
        <v>160</v>
      </c>
      <c r="Z30" s="105" t="s">
        <v>155</v>
      </c>
      <c r="AA30" s="96">
        <v>2</v>
      </c>
      <c r="AB30" s="97">
        <v>40946</v>
      </c>
      <c r="AC30" s="283">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9"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9">
        <v>2</v>
      </c>
      <c r="CG30" s="96">
        <v>3</v>
      </c>
      <c r="CH30" s="96"/>
      <c r="CI30" s="96" t="s">
        <v>535</v>
      </c>
    </row>
    <row r="31" spans="1:88" ht="25" customHeight="1" x14ac:dyDescent="0.35">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3" t="s">
        <v>558</v>
      </c>
      <c r="S31" s="96" t="s">
        <v>559</v>
      </c>
      <c r="T31" s="196" t="s">
        <v>560</v>
      </c>
      <c r="U31" s="97" t="s">
        <v>561</v>
      </c>
      <c r="V31" s="97">
        <v>27076</v>
      </c>
      <c r="W31" s="105" t="s">
        <v>562</v>
      </c>
      <c r="X31" s="105" t="s">
        <v>176</v>
      </c>
      <c r="Y31" s="105" t="s">
        <v>160</v>
      </c>
      <c r="Z31" s="105" t="s">
        <v>155</v>
      </c>
      <c r="AA31" s="96">
        <v>4</v>
      </c>
      <c r="AB31" s="97">
        <v>40987</v>
      </c>
      <c r="AC31" s="283">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9"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9" t="s">
        <v>165</v>
      </c>
      <c r="CG31" s="96">
        <v>2</v>
      </c>
      <c r="CH31" s="96"/>
      <c r="CI31" s="96" t="s">
        <v>565</v>
      </c>
    </row>
    <row r="32" spans="1:88" ht="25" customHeight="1" x14ac:dyDescent="0.35">
      <c r="A32" s="96">
        <v>33</v>
      </c>
      <c r="B32" s="96" t="s">
        <v>566</v>
      </c>
      <c r="C32" s="96" t="s">
        <v>567</v>
      </c>
      <c r="D32" s="96"/>
      <c r="E32" s="96" t="s">
        <v>568</v>
      </c>
      <c r="F32" s="96" t="s">
        <v>24</v>
      </c>
      <c r="G32" s="96">
        <v>2</v>
      </c>
      <c r="H32" s="96" t="s">
        <v>55</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3">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9"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9">
        <v>3</v>
      </c>
      <c r="CG32" s="96" t="s">
        <v>165</v>
      </c>
      <c r="CH32" s="96"/>
      <c r="CI32" s="96" t="s">
        <v>509</v>
      </c>
    </row>
    <row r="33" spans="1:100" ht="25" customHeight="1" x14ac:dyDescent="0.35">
      <c r="A33" s="96">
        <v>34</v>
      </c>
      <c r="B33" s="96" t="s">
        <v>579</v>
      </c>
      <c r="C33" s="96" t="s">
        <v>580</v>
      </c>
      <c r="D33" s="96" t="s">
        <v>581</v>
      </c>
      <c r="E33" s="96" t="s">
        <v>582</v>
      </c>
      <c r="F33" s="96" t="s">
        <v>24</v>
      </c>
      <c r="G33" s="96">
        <v>2</v>
      </c>
      <c r="H33" s="96" t="s">
        <v>49</v>
      </c>
      <c r="I33" s="96" t="s">
        <v>44</v>
      </c>
      <c r="J33" s="96" t="s">
        <v>474</v>
      </c>
      <c r="K33" s="96" t="s">
        <v>540</v>
      </c>
      <c r="L33" s="96" t="s">
        <v>40</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3">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9"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9">
        <v>1</v>
      </c>
      <c r="CG33" s="96">
        <v>2</v>
      </c>
      <c r="CH33" s="96"/>
      <c r="CI33" s="96" t="s">
        <v>165</v>
      </c>
    </row>
    <row r="34" spans="1:100" ht="25" customHeight="1" x14ac:dyDescent="0.35">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3">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6" t="s">
        <v>610</v>
      </c>
      <c r="AR34" s="97" t="s">
        <v>147</v>
      </c>
      <c r="AS34" s="97"/>
      <c r="AT34" s="410"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9">
        <v>1</v>
      </c>
      <c r="CG34" s="96">
        <v>3</v>
      </c>
      <c r="CH34" s="96"/>
      <c r="CI34" s="96" t="s">
        <v>509</v>
      </c>
    </row>
    <row r="35" spans="1:100" ht="25" customHeight="1" x14ac:dyDescent="0.35">
      <c r="A35" s="96">
        <v>36</v>
      </c>
      <c r="B35" s="96" t="s">
        <v>614</v>
      </c>
      <c r="C35" s="96" t="s">
        <v>615</v>
      </c>
      <c r="D35" s="96" t="s">
        <v>616</v>
      </c>
      <c r="E35" s="96" t="s">
        <v>617</v>
      </c>
      <c r="F35" s="96" t="s">
        <v>24</v>
      </c>
      <c r="G35" s="96">
        <v>2</v>
      </c>
      <c r="H35" s="96" t="s">
        <v>48</v>
      </c>
      <c r="I35" s="96" t="s">
        <v>38</v>
      </c>
      <c r="J35" s="96" t="s">
        <v>618</v>
      </c>
      <c r="K35" s="96" t="s">
        <v>619</v>
      </c>
      <c r="L35" s="96" t="s">
        <v>38</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3">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9"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9" t="s">
        <v>165</v>
      </c>
      <c r="CG35" s="96" t="s">
        <v>165</v>
      </c>
      <c r="CH35" s="96"/>
      <c r="CI35" s="96" t="s">
        <v>535</v>
      </c>
    </row>
    <row r="36" spans="1:100" ht="25" customHeight="1" x14ac:dyDescent="0.35">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3" t="s">
        <v>629</v>
      </c>
      <c r="S36" s="323" t="s">
        <v>630</v>
      </c>
      <c r="T36" s="196" t="s">
        <v>631</v>
      </c>
      <c r="U36" s="97" t="s">
        <v>427</v>
      </c>
      <c r="V36" s="97">
        <v>29380</v>
      </c>
      <c r="W36" s="105" t="s">
        <v>632</v>
      </c>
      <c r="X36" s="105" t="s">
        <v>176</v>
      </c>
      <c r="Y36" s="105" t="s">
        <v>160</v>
      </c>
      <c r="Z36" s="105" t="s">
        <v>155</v>
      </c>
      <c r="AA36" s="96">
        <v>11</v>
      </c>
      <c r="AB36" s="97">
        <v>40961</v>
      </c>
      <c r="AC36" s="283">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9"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9">
        <v>2</v>
      </c>
      <c r="CG36" s="96">
        <v>3</v>
      </c>
      <c r="CH36" s="96"/>
      <c r="CI36" s="96" t="s">
        <v>535</v>
      </c>
    </row>
    <row r="37" spans="1:100" ht="25" customHeight="1" x14ac:dyDescent="0.35">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1"/>
      <c r="P37" s="85" t="s">
        <v>148</v>
      </c>
      <c r="Q37" s="85" t="s">
        <v>148</v>
      </c>
      <c r="R37" s="85" t="s">
        <v>641</v>
      </c>
      <c r="S37" s="292" t="s">
        <v>642</v>
      </c>
      <c r="T37" s="345" t="s">
        <v>643</v>
      </c>
      <c r="U37" s="86" t="s">
        <v>644</v>
      </c>
      <c r="V37" s="86">
        <v>26284</v>
      </c>
      <c r="W37" s="215" t="s">
        <v>645</v>
      </c>
      <c r="X37" s="215" t="s">
        <v>176</v>
      </c>
      <c r="Y37" s="215" t="s">
        <v>160</v>
      </c>
      <c r="Z37" s="215" t="s">
        <v>155</v>
      </c>
      <c r="AA37" s="85">
        <v>17</v>
      </c>
      <c r="AB37" s="86">
        <v>40920</v>
      </c>
      <c r="AC37" s="281">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1"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8">
        <v>3</v>
      </c>
      <c r="CG37" s="85">
        <v>3</v>
      </c>
      <c r="CH37" s="85"/>
      <c r="CI37" s="85" t="s">
        <v>165</v>
      </c>
      <c r="CJ37" s="293" t="s">
        <v>648</v>
      </c>
    </row>
    <row r="38" spans="1:100" ht="25" customHeight="1" x14ac:dyDescent="0.35">
      <c r="A38" s="96">
        <v>39</v>
      </c>
      <c r="B38" s="96" t="s">
        <v>649</v>
      </c>
      <c r="C38" s="96" t="s">
        <v>385</v>
      </c>
      <c r="D38" s="96" t="s">
        <v>650</v>
      </c>
      <c r="E38" s="96" t="s">
        <v>651</v>
      </c>
      <c r="F38" s="96" t="s">
        <v>24</v>
      </c>
      <c r="G38" s="96">
        <v>2</v>
      </c>
      <c r="H38" s="96" t="s">
        <v>49</v>
      </c>
      <c r="I38" s="96" t="s">
        <v>44</v>
      </c>
      <c r="J38" s="96" t="s">
        <v>652</v>
      </c>
      <c r="K38" s="96" t="s">
        <v>653</v>
      </c>
      <c r="L38" s="96" t="s">
        <v>40</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3">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9"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9">
        <v>5</v>
      </c>
      <c r="CG38" s="96">
        <v>6</v>
      </c>
      <c r="CH38" s="96"/>
      <c r="CI38" s="96" t="s">
        <v>165</v>
      </c>
    </row>
    <row r="39" spans="1:100" s="114" customFormat="1" ht="25" customHeight="1" x14ac:dyDescent="0.35">
      <c r="A39" s="91">
        <v>40</v>
      </c>
      <c r="B39" s="91" t="s">
        <v>664</v>
      </c>
      <c r="C39" s="91" t="s">
        <v>665</v>
      </c>
      <c r="D39" s="91" t="s">
        <v>666</v>
      </c>
      <c r="E39" s="91" t="s">
        <v>667</v>
      </c>
      <c r="F39" s="91" t="s">
        <v>25</v>
      </c>
      <c r="G39" s="91">
        <v>2</v>
      </c>
      <c r="H39" s="91" t="s">
        <v>53</v>
      </c>
      <c r="I39" s="91" t="s">
        <v>42</v>
      </c>
      <c r="J39" s="91" t="s">
        <v>668</v>
      </c>
      <c r="K39" s="91" t="s">
        <v>669</v>
      </c>
      <c r="L39" s="91" t="s">
        <v>42</v>
      </c>
      <c r="M39" s="91" t="s">
        <v>147</v>
      </c>
      <c r="N39" s="91"/>
      <c r="O39" s="249"/>
      <c r="P39" s="250" t="s">
        <v>165</v>
      </c>
      <c r="Q39" s="91"/>
      <c r="R39" s="91" t="s">
        <v>670</v>
      </c>
      <c r="S39" s="91" t="s">
        <v>671</v>
      </c>
      <c r="T39" s="346" t="s">
        <v>672</v>
      </c>
      <c r="U39" s="92" t="s">
        <v>673</v>
      </c>
      <c r="V39" s="92">
        <v>27470</v>
      </c>
      <c r="W39" s="164" t="s">
        <v>674</v>
      </c>
      <c r="X39" s="164" t="s">
        <v>176</v>
      </c>
      <c r="Y39" s="164" t="s">
        <v>160</v>
      </c>
      <c r="Z39" s="164" t="s">
        <v>155</v>
      </c>
      <c r="AA39" s="91">
        <v>15.5</v>
      </c>
      <c r="AB39" s="92">
        <v>40952</v>
      </c>
      <c r="AC39" s="282">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8"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6"/>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2"/>
      <c r="CR39" s="372"/>
      <c r="CS39" s="372"/>
      <c r="CU39" s="372"/>
      <c r="CV39" s="372"/>
    </row>
    <row r="40" spans="1:100" ht="25" customHeight="1" x14ac:dyDescent="0.35">
      <c r="A40" s="96">
        <v>41</v>
      </c>
      <c r="B40" s="96" t="s">
        <v>680</v>
      </c>
      <c r="C40" s="96" t="s">
        <v>681</v>
      </c>
      <c r="D40" s="96" t="s">
        <v>682</v>
      </c>
      <c r="E40" s="96" t="s">
        <v>683</v>
      </c>
      <c r="F40" s="96" t="s">
        <v>25</v>
      </c>
      <c r="G40" s="96">
        <v>2</v>
      </c>
      <c r="H40" s="96" t="s">
        <v>55</v>
      </c>
      <c r="I40" s="96" t="s">
        <v>32</v>
      </c>
      <c r="J40" s="96" t="s">
        <v>474</v>
      </c>
      <c r="K40" s="96" t="s">
        <v>684</v>
      </c>
      <c r="L40" s="96" t="s">
        <v>32</v>
      </c>
      <c r="M40" s="96" t="s">
        <v>147</v>
      </c>
      <c r="N40" s="221"/>
      <c r="O40" s="12" t="s">
        <v>148</v>
      </c>
      <c r="P40" s="16" t="s">
        <v>148</v>
      </c>
      <c r="Q40" s="96" t="s">
        <v>148</v>
      </c>
      <c r="R40" s="323" t="s">
        <v>685</v>
      </c>
      <c r="S40" s="96" t="s">
        <v>686</v>
      </c>
      <c r="T40" s="196" t="s">
        <v>687</v>
      </c>
      <c r="U40" s="97" t="s">
        <v>688</v>
      </c>
      <c r="V40" s="97">
        <v>28657</v>
      </c>
      <c r="W40" s="105" t="s">
        <v>689</v>
      </c>
      <c r="X40" s="105" t="s">
        <v>176</v>
      </c>
      <c r="Y40" s="105" t="s">
        <v>160</v>
      </c>
      <c r="Z40" s="105" t="s">
        <v>155</v>
      </c>
      <c r="AA40" s="96">
        <v>29</v>
      </c>
      <c r="AB40" s="97">
        <v>40867</v>
      </c>
      <c r="AC40" s="283">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9"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9">
        <v>3</v>
      </c>
      <c r="CG40" s="96">
        <v>3</v>
      </c>
      <c r="CH40" s="96"/>
      <c r="CI40" s="96" t="s">
        <v>165</v>
      </c>
    </row>
    <row r="41" spans="1:100" ht="25" customHeight="1" x14ac:dyDescent="0.35">
      <c r="A41" s="96">
        <v>42</v>
      </c>
      <c r="B41" s="96" t="s">
        <v>696</v>
      </c>
      <c r="C41" s="96" t="s">
        <v>697</v>
      </c>
      <c r="D41" s="96"/>
      <c r="E41" s="96" t="s">
        <v>698</v>
      </c>
      <c r="F41" s="96" t="s">
        <v>25</v>
      </c>
      <c r="G41" s="96">
        <v>2</v>
      </c>
      <c r="H41" s="96" t="s">
        <v>55</v>
      </c>
      <c r="I41" s="96" t="s">
        <v>32</v>
      </c>
      <c r="J41" s="96" t="s">
        <v>699</v>
      </c>
      <c r="K41" s="96"/>
      <c r="L41" s="96" t="s">
        <v>32</v>
      </c>
      <c r="M41" s="96" t="s">
        <v>147</v>
      </c>
      <c r="N41" s="221"/>
      <c r="O41" s="12"/>
      <c r="P41" s="16" t="s">
        <v>165</v>
      </c>
      <c r="Q41" s="96"/>
      <c r="R41" s="323" t="s">
        <v>700</v>
      </c>
      <c r="S41" s="96" t="s">
        <v>701</v>
      </c>
      <c r="T41" s="196" t="s">
        <v>702</v>
      </c>
      <c r="U41" s="97" t="s">
        <v>703</v>
      </c>
      <c r="V41" s="97">
        <v>26892</v>
      </c>
      <c r="W41" s="105" t="s">
        <v>704</v>
      </c>
      <c r="X41" s="105" t="s">
        <v>153</v>
      </c>
      <c r="Y41" s="105" t="s">
        <v>160</v>
      </c>
      <c r="Z41" s="105" t="s">
        <v>155</v>
      </c>
      <c r="AA41" s="96">
        <v>19</v>
      </c>
      <c r="AB41" s="97">
        <v>40931</v>
      </c>
      <c r="AC41" s="283">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9"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9" t="s">
        <v>165</v>
      </c>
      <c r="CG41" s="96" t="s">
        <v>165</v>
      </c>
      <c r="CH41" s="96"/>
      <c r="CI41" s="96" t="s">
        <v>165</v>
      </c>
    </row>
    <row r="42" spans="1:100" s="114" customFormat="1" ht="25" customHeight="1" x14ac:dyDescent="0.35">
      <c r="A42" s="91">
        <v>43</v>
      </c>
      <c r="B42" s="91" t="s">
        <v>708</v>
      </c>
      <c r="C42" s="91" t="s">
        <v>709</v>
      </c>
      <c r="D42" s="91"/>
      <c r="E42" s="91" t="s">
        <v>710</v>
      </c>
      <c r="F42" s="91" t="s">
        <v>24</v>
      </c>
      <c r="G42" s="91">
        <v>2</v>
      </c>
      <c r="H42" s="91" t="s">
        <v>53</v>
      </c>
      <c r="I42" s="91" t="s">
        <v>42</v>
      </c>
      <c r="J42" s="91" t="s">
        <v>474</v>
      </c>
      <c r="K42" s="91"/>
      <c r="L42" s="91" t="s">
        <v>42</v>
      </c>
      <c r="M42" s="91" t="s">
        <v>147</v>
      </c>
      <c r="N42" s="91"/>
      <c r="O42" s="249"/>
      <c r="P42" s="250" t="s">
        <v>165</v>
      </c>
      <c r="Q42" s="91"/>
      <c r="R42" s="397" t="s">
        <v>711</v>
      </c>
      <c r="S42" s="91"/>
      <c r="T42" s="346" t="s">
        <v>712</v>
      </c>
      <c r="U42" s="92" t="s">
        <v>713</v>
      </c>
      <c r="V42" s="92">
        <v>28270</v>
      </c>
      <c r="W42" s="164" t="s">
        <v>714</v>
      </c>
      <c r="X42" s="164" t="s">
        <v>153</v>
      </c>
      <c r="Y42" s="164" t="s">
        <v>160</v>
      </c>
      <c r="Z42" s="164" t="s">
        <v>155</v>
      </c>
      <c r="AA42" s="91">
        <v>1.5</v>
      </c>
      <c r="AB42" s="92">
        <v>40892</v>
      </c>
      <c r="AC42" s="282">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8"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6"/>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2"/>
      <c r="CR42" s="372"/>
      <c r="CS42" s="372"/>
      <c r="CU42" s="372"/>
      <c r="CV42" s="372"/>
    </row>
    <row r="43" spans="1:100" ht="25" customHeight="1" x14ac:dyDescent="0.35">
      <c r="A43" s="91">
        <v>44</v>
      </c>
      <c r="B43" s="91" t="s">
        <v>720</v>
      </c>
      <c r="C43" s="91" t="s">
        <v>721</v>
      </c>
      <c r="D43" s="91" t="s">
        <v>722</v>
      </c>
      <c r="E43" s="91" t="s">
        <v>723</v>
      </c>
      <c r="F43" s="91" t="s">
        <v>25</v>
      </c>
      <c r="G43" s="91">
        <v>2</v>
      </c>
      <c r="H43" s="108" t="s">
        <v>48</v>
      </c>
      <c r="I43" s="91" t="s">
        <v>38</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2">
        <v>40969</v>
      </c>
      <c r="AD43" s="92">
        <v>42662</v>
      </c>
      <c r="AE43" s="110"/>
      <c r="AF43" s="92"/>
      <c r="AG43" s="92"/>
      <c r="AH43" s="91">
        <f t="shared" si="5"/>
        <v>0</v>
      </c>
      <c r="AI43" s="92"/>
      <c r="AJ43" s="92"/>
      <c r="AK43" s="92"/>
      <c r="AL43" s="92"/>
      <c r="AM43" s="92"/>
      <c r="AN43" s="92"/>
      <c r="AO43" s="92"/>
      <c r="AP43" s="110"/>
      <c r="AQ43" s="92"/>
      <c r="AR43" s="92"/>
      <c r="AS43" s="92"/>
      <c r="AT43" s="408"/>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5" customHeight="1" x14ac:dyDescent="0.35">
      <c r="A44" s="91">
        <v>45</v>
      </c>
      <c r="B44" s="91" t="s">
        <v>724</v>
      </c>
      <c r="C44" s="91" t="s">
        <v>725</v>
      </c>
      <c r="D44" s="91" t="s">
        <v>726</v>
      </c>
      <c r="E44" s="91" t="s">
        <v>727</v>
      </c>
      <c r="F44" s="91" t="s">
        <v>24</v>
      </c>
      <c r="G44" s="91">
        <v>2</v>
      </c>
      <c r="H44" s="108" t="s">
        <v>54</v>
      </c>
      <c r="I44" s="91" t="s">
        <v>37</v>
      </c>
      <c r="J44" s="91"/>
      <c r="K44" s="91" t="s">
        <v>728</v>
      </c>
      <c r="L44" s="91" t="s">
        <v>41</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2">
        <v>40969</v>
      </c>
      <c r="AD44" s="92">
        <v>42380</v>
      </c>
      <c r="AE44" s="108"/>
      <c r="AF44" s="91"/>
      <c r="AG44" s="91"/>
      <c r="AH44" s="91">
        <f t="shared" si="5"/>
        <v>0</v>
      </c>
      <c r="AI44" s="91"/>
      <c r="AJ44" s="91"/>
      <c r="AK44" s="91"/>
      <c r="AL44" s="91"/>
      <c r="AM44" s="91"/>
      <c r="AN44" s="91"/>
      <c r="AO44" s="91"/>
      <c r="AP44" s="114"/>
      <c r="AQ44" s="114"/>
      <c r="AR44" s="114"/>
      <c r="AS44" s="114"/>
      <c r="AT44" s="412"/>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5" customHeight="1" x14ac:dyDescent="0.35">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7" t="s">
        <v>740</v>
      </c>
      <c r="U45" s="117" t="s">
        <v>741</v>
      </c>
      <c r="V45" s="117">
        <v>26540</v>
      </c>
      <c r="W45" s="121" t="s">
        <v>742</v>
      </c>
      <c r="X45" s="121" t="s">
        <v>153</v>
      </c>
      <c r="Y45" s="121" t="s">
        <v>160</v>
      </c>
      <c r="Z45" s="121" t="s">
        <v>155</v>
      </c>
      <c r="AA45" s="116">
        <v>17</v>
      </c>
      <c r="AB45" s="117">
        <v>41325</v>
      </c>
      <c r="AC45" s="284">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3"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80">
        <v>1</v>
      </c>
      <c r="CG45" s="116">
        <v>1</v>
      </c>
      <c r="CH45" s="116"/>
      <c r="CI45" s="116" t="s">
        <v>535</v>
      </c>
    </row>
    <row r="46" spans="1:100" ht="25" customHeight="1" x14ac:dyDescent="0.35">
      <c r="A46" s="116">
        <v>48</v>
      </c>
      <c r="B46" s="116" t="s">
        <v>749</v>
      </c>
      <c r="C46" s="116" t="s">
        <v>750</v>
      </c>
      <c r="D46" s="116"/>
      <c r="E46" s="116" t="s">
        <v>751</v>
      </c>
      <c r="F46" s="116" t="s">
        <v>25</v>
      </c>
      <c r="G46" s="116">
        <v>3</v>
      </c>
      <c r="H46" s="116" t="s">
        <v>48</v>
      </c>
      <c r="I46" s="116" t="s">
        <v>38</v>
      </c>
      <c r="J46" s="116" t="s">
        <v>474</v>
      </c>
      <c r="K46" s="116"/>
      <c r="L46" s="116" t="s">
        <v>38</v>
      </c>
      <c r="M46" s="116" t="s">
        <v>147</v>
      </c>
      <c r="N46" s="116"/>
      <c r="O46" s="225" t="s">
        <v>148</v>
      </c>
      <c r="P46" s="226" t="s">
        <v>237</v>
      </c>
      <c r="Q46" s="116" t="s">
        <v>148</v>
      </c>
      <c r="R46" s="116" t="s">
        <v>752</v>
      </c>
      <c r="S46" s="123" t="s">
        <v>753</v>
      </c>
      <c r="T46" s="347" t="s">
        <v>754</v>
      </c>
      <c r="U46" s="117" t="s">
        <v>165</v>
      </c>
      <c r="V46" s="117">
        <v>27702</v>
      </c>
      <c r="W46" s="121" t="s">
        <v>755</v>
      </c>
      <c r="X46" s="121" t="s">
        <v>153</v>
      </c>
      <c r="Y46" s="121" t="s">
        <v>154</v>
      </c>
      <c r="Z46" s="121" t="s">
        <v>155</v>
      </c>
      <c r="AA46" s="116">
        <v>18.5</v>
      </c>
      <c r="AB46" s="117">
        <v>41329</v>
      </c>
      <c r="AC46" s="284">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80">
        <v>1</v>
      </c>
      <c r="CG46" s="116">
        <v>4</v>
      </c>
      <c r="CH46" s="116"/>
      <c r="CI46" s="116" t="s">
        <v>535</v>
      </c>
    </row>
    <row r="47" spans="1:100" ht="25" customHeight="1" x14ac:dyDescent="0.35">
      <c r="A47" s="116">
        <v>49</v>
      </c>
      <c r="B47" s="116" t="s">
        <v>759</v>
      </c>
      <c r="C47" s="116" t="s">
        <v>760</v>
      </c>
      <c r="D47" s="116" t="s">
        <v>761</v>
      </c>
      <c r="E47" s="116" t="s">
        <v>762</v>
      </c>
      <c r="F47" s="116" t="s">
        <v>25</v>
      </c>
      <c r="G47" s="116">
        <v>3</v>
      </c>
      <c r="H47" s="116" t="s">
        <v>48</v>
      </c>
      <c r="I47" s="116" t="s">
        <v>38</v>
      </c>
      <c r="J47" s="116" t="s">
        <v>699</v>
      </c>
      <c r="K47" s="116" t="s">
        <v>763</v>
      </c>
      <c r="L47" s="116" t="s">
        <v>38</v>
      </c>
      <c r="M47" s="116" t="s">
        <v>147</v>
      </c>
      <c r="N47" s="223" t="s">
        <v>764</v>
      </c>
      <c r="O47" s="227" t="s">
        <v>319</v>
      </c>
      <c r="P47" s="22" t="s">
        <v>319</v>
      </c>
      <c r="Q47" s="116"/>
      <c r="R47" s="396" t="s">
        <v>765</v>
      </c>
      <c r="S47" s="116" t="s">
        <v>766</v>
      </c>
      <c r="T47" s="348" t="s">
        <v>767</v>
      </c>
      <c r="U47" s="117" t="s">
        <v>768</v>
      </c>
      <c r="V47" s="117">
        <v>30620</v>
      </c>
      <c r="W47" s="121" t="s">
        <v>769</v>
      </c>
      <c r="X47" s="121" t="s">
        <v>176</v>
      </c>
      <c r="Y47" s="121" t="s">
        <v>160</v>
      </c>
      <c r="Z47" s="121" t="s">
        <v>155</v>
      </c>
      <c r="AA47" s="116">
        <v>6.5</v>
      </c>
      <c r="AB47" s="117">
        <v>41097</v>
      </c>
      <c r="AC47" s="284">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4"/>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80">
        <v>0</v>
      </c>
      <c r="CG47" s="116">
        <v>0</v>
      </c>
      <c r="CH47" s="116"/>
      <c r="CI47" s="116" t="s">
        <v>535</v>
      </c>
    </row>
    <row r="48" spans="1:100" ht="25" customHeight="1" x14ac:dyDescent="0.35">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6" t="s">
        <v>783</v>
      </c>
      <c r="S48" s="116" t="s">
        <v>784</v>
      </c>
      <c r="T48" s="347" t="s">
        <v>785</v>
      </c>
      <c r="U48" s="117" t="s">
        <v>786</v>
      </c>
      <c r="V48" s="117">
        <v>26913</v>
      </c>
      <c r="W48" s="121" t="s">
        <v>787</v>
      </c>
      <c r="X48" s="121" t="s">
        <v>176</v>
      </c>
      <c r="Y48" s="121" t="s">
        <v>160</v>
      </c>
      <c r="Z48" s="121" t="s">
        <v>155</v>
      </c>
      <c r="AA48" s="116">
        <v>6.5</v>
      </c>
      <c r="AB48" s="117">
        <v>41326</v>
      </c>
      <c r="AC48" s="284">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3"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80">
        <v>0</v>
      </c>
      <c r="CG48" s="116">
        <v>0</v>
      </c>
      <c r="CH48" s="116"/>
      <c r="CI48" s="116" t="s">
        <v>565</v>
      </c>
    </row>
    <row r="49" spans="1:100" ht="25" customHeight="1" x14ac:dyDescent="0.35">
      <c r="A49" s="116">
        <v>51</v>
      </c>
      <c r="B49" s="116" t="s">
        <v>792</v>
      </c>
      <c r="C49" s="116" t="s">
        <v>793</v>
      </c>
      <c r="D49" s="116" t="s">
        <v>794</v>
      </c>
      <c r="E49" s="116" t="s">
        <v>795</v>
      </c>
      <c r="F49" s="116" t="s">
        <v>24</v>
      </c>
      <c r="G49" s="116">
        <v>3</v>
      </c>
      <c r="H49" s="116" t="s">
        <v>55</v>
      </c>
      <c r="I49" s="116" t="s">
        <v>32</v>
      </c>
      <c r="J49" s="116" t="s">
        <v>796</v>
      </c>
      <c r="K49" s="116"/>
      <c r="L49" s="116" t="s">
        <v>32</v>
      </c>
      <c r="M49" s="116" t="s">
        <v>147</v>
      </c>
      <c r="N49" s="223"/>
      <c r="O49" s="228" t="s">
        <v>148</v>
      </c>
      <c r="P49" s="22" t="s">
        <v>148</v>
      </c>
      <c r="Q49" s="116" t="s">
        <v>148</v>
      </c>
      <c r="R49" s="396" t="s">
        <v>797</v>
      </c>
      <c r="S49" s="116" t="s">
        <v>798</v>
      </c>
      <c r="T49" s="347" t="s">
        <v>799</v>
      </c>
      <c r="U49" s="117" t="s">
        <v>800</v>
      </c>
      <c r="V49" s="117">
        <v>29083</v>
      </c>
      <c r="W49" s="121" t="s">
        <v>801</v>
      </c>
      <c r="X49" s="121" t="s">
        <v>802</v>
      </c>
      <c r="Y49" s="121" t="s">
        <v>154</v>
      </c>
      <c r="Z49" s="121" t="s">
        <v>155</v>
      </c>
      <c r="AA49" s="116">
        <v>18.5</v>
      </c>
      <c r="AB49" s="117">
        <v>41163</v>
      </c>
      <c r="AC49" s="284">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3"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80">
        <v>1</v>
      </c>
      <c r="CG49" s="116">
        <v>2</v>
      </c>
      <c r="CH49" s="116"/>
      <c r="CI49" s="116" t="s">
        <v>806</v>
      </c>
    </row>
    <row r="50" spans="1:100" ht="25" customHeight="1" x14ac:dyDescent="0.35">
      <c r="A50" s="116">
        <v>52</v>
      </c>
      <c r="B50" s="116" t="s">
        <v>807</v>
      </c>
      <c r="C50" s="116" t="s">
        <v>808</v>
      </c>
      <c r="D50" s="116" t="s">
        <v>809</v>
      </c>
      <c r="E50" s="116" t="s">
        <v>810</v>
      </c>
      <c r="F50" s="116" t="s">
        <v>24</v>
      </c>
      <c r="G50" s="116">
        <v>3</v>
      </c>
      <c r="H50" s="116" t="s">
        <v>51</v>
      </c>
      <c r="I50" s="116" t="s">
        <v>39</v>
      </c>
      <c r="J50" s="116" t="s">
        <v>599</v>
      </c>
      <c r="K50" s="116"/>
      <c r="L50" s="116" t="s">
        <v>39</v>
      </c>
      <c r="M50" s="116" t="s">
        <v>147</v>
      </c>
      <c r="N50" s="223"/>
      <c r="O50" s="228"/>
      <c r="P50" s="22" t="s">
        <v>165</v>
      </c>
      <c r="Q50" s="116"/>
      <c r="R50" s="116" t="s">
        <v>811</v>
      </c>
      <c r="S50" s="116" t="s">
        <v>812</v>
      </c>
      <c r="T50" s="347" t="s">
        <v>813</v>
      </c>
      <c r="U50" s="117" t="s">
        <v>814</v>
      </c>
      <c r="V50" s="117">
        <v>28395</v>
      </c>
      <c r="W50" s="121" t="s">
        <v>815</v>
      </c>
      <c r="X50" s="121" t="s">
        <v>176</v>
      </c>
      <c r="Y50" s="121" t="s">
        <v>160</v>
      </c>
      <c r="Z50" s="121" t="s">
        <v>155</v>
      </c>
      <c r="AA50" s="116">
        <v>15</v>
      </c>
      <c r="AB50" s="117">
        <v>41200</v>
      </c>
      <c r="AC50" s="284">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3"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80" t="s">
        <v>165</v>
      </c>
      <c r="CG50" s="116" t="s">
        <v>165</v>
      </c>
      <c r="CH50" s="116"/>
      <c r="CI50" s="116" t="s">
        <v>535</v>
      </c>
    </row>
    <row r="51" spans="1:100" ht="25" customHeight="1" x14ac:dyDescent="0.35">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6" t="s">
        <v>826</v>
      </c>
      <c r="S51" s="116" t="s">
        <v>827</v>
      </c>
      <c r="T51" s="347" t="s">
        <v>828</v>
      </c>
      <c r="U51" s="117" t="s">
        <v>829</v>
      </c>
      <c r="V51" s="117">
        <v>28708</v>
      </c>
      <c r="W51" s="121" t="s">
        <v>830</v>
      </c>
      <c r="X51" s="121" t="s">
        <v>802</v>
      </c>
      <c r="Y51" s="121" t="s">
        <v>154</v>
      </c>
      <c r="Z51" s="121" t="s">
        <v>155</v>
      </c>
      <c r="AA51" s="116">
        <v>14.5</v>
      </c>
      <c r="AB51" s="117">
        <v>41004</v>
      </c>
      <c r="AC51" s="284">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5"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80"/>
      <c r="CG51" s="116">
        <v>1</v>
      </c>
      <c r="CH51" s="116"/>
      <c r="CI51" s="116" t="s">
        <v>565</v>
      </c>
    </row>
    <row r="52" spans="1:100" ht="25" customHeight="1" x14ac:dyDescent="0.35">
      <c r="A52" s="116">
        <v>54</v>
      </c>
      <c r="B52" s="116" t="s">
        <v>833</v>
      </c>
      <c r="C52" s="116" t="s">
        <v>834</v>
      </c>
      <c r="D52" s="116" t="s">
        <v>835</v>
      </c>
      <c r="E52" s="116" t="s">
        <v>836</v>
      </c>
      <c r="F52" s="116" t="s">
        <v>24</v>
      </c>
      <c r="G52" s="116">
        <v>3</v>
      </c>
      <c r="H52" s="116" t="s">
        <v>49</v>
      </c>
      <c r="I52" s="116" t="s">
        <v>44</v>
      </c>
      <c r="J52" s="116" t="s">
        <v>796</v>
      </c>
      <c r="K52" s="116" t="s">
        <v>837</v>
      </c>
      <c r="L52" s="116" t="s">
        <v>40</v>
      </c>
      <c r="M52" s="116" t="s">
        <v>147</v>
      </c>
      <c r="N52" s="223"/>
      <c r="O52" s="228"/>
      <c r="P52" s="22" t="s">
        <v>148</v>
      </c>
      <c r="Q52" s="116"/>
      <c r="R52" s="396" t="s">
        <v>838</v>
      </c>
      <c r="S52" s="116" t="s">
        <v>839</v>
      </c>
      <c r="T52" s="347" t="s">
        <v>840</v>
      </c>
      <c r="U52" s="117" t="s">
        <v>841</v>
      </c>
      <c r="V52" s="117">
        <v>29697</v>
      </c>
      <c r="W52" s="121" t="s">
        <v>842</v>
      </c>
      <c r="X52" s="121" t="s">
        <v>176</v>
      </c>
      <c r="Y52" s="121" t="s">
        <v>154</v>
      </c>
      <c r="Z52" s="121" t="s">
        <v>155</v>
      </c>
      <c r="AA52" s="116">
        <v>10.5</v>
      </c>
      <c r="AB52" s="117">
        <v>40848</v>
      </c>
      <c r="AC52" s="284">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5"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80" t="s">
        <v>165</v>
      </c>
      <c r="CG52" s="116" t="s">
        <v>165</v>
      </c>
      <c r="CH52" s="116"/>
      <c r="CI52" s="116" t="s">
        <v>806</v>
      </c>
    </row>
    <row r="53" spans="1:100" ht="25" customHeight="1" x14ac:dyDescent="0.35">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7" t="s">
        <v>855</v>
      </c>
      <c r="U53" s="117" t="s">
        <v>856</v>
      </c>
      <c r="V53" s="117">
        <v>26750</v>
      </c>
      <c r="W53" s="121" t="s">
        <v>857</v>
      </c>
      <c r="X53" s="121" t="s">
        <v>176</v>
      </c>
      <c r="Y53" s="121" t="s">
        <v>160</v>
      </c>
      <c r="Z53" s="121" t="s">
        <v>155</v>
      </c>
      <c r="AA53" s="116">
        <v>15</v>
      </c>
      <c r="AB53" s="117">
        <v>41153</v>
      </c>
      <c r="AC53" s="284">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80">
        <v>3</v>
      </c>
      <c r="CG53" s="116" t="s">
        <v>165</v>
      </c>
      <c r="CH53" s="116"/>
      <c r="CI53" s="116" t="s">
        <v>806</v>
      </c>
    </row>
    <row r="54" spans="1:100" ht="25" customHeight="1" x14ac:dyDescent="0.35">
      <c r="A54" s="116">
        <v>56</v>
      </c>
      <c r="B54" s="116" t="s">
        <v>861</v>
      </c>
      <c r="C54" s="116" t="s">
        <v>862</v>
      </c>
      <c r="D54" s="116" t="s">
        <v>863</v>
      </c>
      <c r="E54" s="116" t="s">
        <v>864</v>
      </c>
      <c r="F54" s="116" t="s">
        <v>25</v>
      </c>
      <c r="G54" s="116">
        <v>3</v>
      </c>
      <c r="H54" s="116" t="s">
        <v>53</v>
      </c>
      <c r="I54" s="116" t="s">
        <v>42</v>
      </c>
      <c r="J54" s="116" t="s">
        <v>599</v>
      </c>
      <c r="K54" s="116" t="s">
        <v>865</v>
      </c>
      <c r="L54" s="116" t="s">
        <v>42</v>
      </c>
      <c r="M54" s="116" t="s">
        <v>147</v>
      </c>
      <c r="N54" s="223">
        <v>705854</v>
      </c>
      <c r="O54" s="228"/>
      <c r="P54" s="22" t="s">
        <v>148</v>
      </c>
      <c r="Q54" s="116"/>
      <c r="R54" s="116" t="s">
        <v>866</v>
      </c>
      <c r="S54" s="126" t="s">
        <v>867</v>
      </c>
      <c r="T54" s="348">
        <v>113585404</v>
      </c>
      <c r="U54" s="117" t="s">
        <v>868</v>
      </c>
      <c r="V54" s="117">
        <v>29258</v>
      </c>
      <c r="W54" s="121" t="s">
        <v>869</v>
      </c>
      <c r="X54" s="121" t="s">
        <v>176</v>
      </c>
      <c r="Y54" s="121" t="s">
        <v>160</v>
      </c>
      <c r="Z54" s="121" t="s">
        <v>155</v>
      </c>
      <c r="AA54" s="116">
        <v>8.5</v>
      </c>
      <c r="AB54" s="117">
        <v>41548</v>
      </c>
      <c r="AC54" s="284">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5"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80">
        <v>1</v>
      </c>
      <c r="CG54" s="116">
        <v>2</v>
      </c>
      <c r="CH54" s="116"/>
      <c r="CI54" s="116" t="s">
        <v>497</v>
      </c>
    </row>
    <row r="55" spans="1:100" ht="25" customHeight="1" x14ac:dyDescent="0.35">
      <c r="A55" s="116">
        <v>57</v>
      </c>
      <c r="B55" s="116" t="s">
        <v>876</v>
      </c>
      <c r="C55" s="116" t="s">
        <v>822</v>
      </c>
      <c r="D55" s="116"/>
      <c r="E55" s="116" t="s">
        <v>877</v>
      </c>
      <c r="F55" s="116" t="s">
        <v>24</v>
      </c>
      <c r="G55" s="116">
        <v>3</v>
      </c>
      <c r="H55" s="116" t="s">
        <v>51</v>
      </c>
      <c r="I55" s="116" t="s">
        <v>39</v>
      </c>
      <c r="J55" s="116" t="s">
        <v>359</v>
      </c>
      <c r="K55" s="116"/>
      <c r="L55" s="116" t="s">
        <v>34</v>
      </c>
      <c r="M55" s="116" t="s">
        <v>160</v>
      </c>
      <c r="N55" s="116" t="s">
        <v>878</v>
      </c>
      <c r="O55" s="225" t="s">
        <v>148</v>
      </c>
      <c r="P55" s="226" t="s">
        <v>148</v>
      </c>
      <c r="Q55" s="116"/>
      <c r="R55" s="116" t="s">
        <v>879</v>
      </c>
      <c r="S55" s="121" t="s">
        <v>880</v>
      </c>
      <c r="T55" s="347" t="s">
        <v>881</v>
      </c>
      <c r="U55" s="117" t="s">
        <v>882</v>
      </c>
      <c r="V55" s="117">
        <v>27997</v>
      </c>
      <c r="W55" s="121" t="s">
        <v>883</v>
      </c>
      <c r="X55" s="121" t="s">
        <v>176</v>
      </c>
      <c r="Y55" s="121" t="s">
        <v>160</v>
      </c>
      <c r="Z55" s="121" t="s">
        <v>155</v>
      </c>
      <c r="AA55" s="116">
        <v>17.5</v>
      </c>
      <c r="AB55" s="117">
        <v>41360</v>
      </c>
      <c r="AC55" s="284">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80">
        <v>4</v>
      </c>
      <c r="CG55" s="116">
        <v>5</v>
      </c>
      <c r="CH55" s="116"/>
      <c r="CI55" s="116" t="s">
        <v>497</v>
      </c>
    </row>
    <row r="56" spans="1:100" ht="25" customHeight="1" x14ac:dyDescent="0.35">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8" t="s">
        <v>895</v>
      </c>
      <c r="U56" s="229" t="s">
        <v>896</v>
      </c>
      <c r="V56" s="229">
        <v>26787</v>
      </c>
      <c r="W56" s="121" t="s">
        <v>897</v>
      </c>
      <c r="X56" s="121" t="s">
        <v>176</v>
      </c>
      <c r="Y56" s="121" t="s">
        <v>160</v>
      </c>
      <c r="Z56" s="121" t="s">
        <v>155</v>
      </c>
      <c r="AA56" s="116">
        <v>22.5</v>
      </c>
      <c r="AB56" s="117">
        <v>41130</v>
      </c>
      <c r="AC56" s="284">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6"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80">
        <v>3</v>
      </c>
      <c r="CG56" s="116">
        <v>3</v>
      </c>
      <c r="CH56" s="116"/>
      <c r="CI56" s="116" t="s">
        <v>535</v>
      </c>
    </row>
    <row r="57" spans="1:100" ht="25" customHeight="1" x14ac:dyDescent="0.35">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6" t="s">
        <v>906</v>
      </c>
      <c r="S57" s="116" t="s">
        <v>907</v>
      </c>
      <c r="T57" s="347" t="s">
        <v>908</v>
      </c>
      <c r="U57" s="117" t="s">
        <v>909</v>
      </c>
      <c r="V57" s="117">
        <v>26608</v>
      </c>
      <c r="W57" s="121" t="s">
        <v>910</v>
      </c>
      <c r="X57" s="121" t="s">
        <v>176</v>
      </c>
      <c r="Y57" s="121" t="s">
        <v>160</v>
      </c>
      <c r="Z57" s="121" t="s">
        <v>155</v>
      </c>
      <c r="AA57" s="116">
        <v>20</v>
      </c>
      <c r="AB57" s="117">
        <v>41178</v>
      </c>
      <c r="AC57" s="284">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5"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80">
        <v>2</v>
      </c>
      <c r="CG57" s="116">
        <v>3</v>
      </c>
      <c r="CH57" s="116"/>
      <c r="CI57" s="116" t="s">
        <v>535</v>
      </c>
    </row>
    <row r="58" spans="1:100" ht="25" customHeight="1" x14ac:dyDescent="0.35">
      <c r="A58" s="116">
        <v>60</v>
      </c>
      <c r="B58" s="116" t="s">
        <v>915</v>
      </c>
      <c r="C58" s="116" t="s">
        <v>916</v>
      </c>
      <c r="D58" s="116" t="s">
        <v>917</v>
      </c>
      <c r="E58" s="116" t="s">
        <v>918</v>
      </c>
      <c r="F58" s="116" t="s">
        <v>25</v>
      </c>
      <c r="G58" s="116">
        <v>3</v>
      </c>
      <c r="H58" s="116" t="s">
        <v>48</v>
      </c>
      <c r="I58" s="116" t="s">
        <v>34</v>
      </c>
      <c r="J58" s="116" t="s">
        <v>474</v>
      </c>
      <c r="K58" s="116" t="s">
        <v>919</v>
      </c>
      <c r="L58" s="116" t="s">
        <v>38</v>
      </c>
      <c r="M58" s="116" t="s">
        <v>160</v>
      </c>
      <c r="N58" s="223" t="s">
        <v>920</v>
      </c>
      <c r="O58" s="228" t="s">
        <v>148</v>
      </c>
      <c r="P58" s="22" t="s">
        <v>148</v>
      </c>
      <c r="Q58" s="116" t="s">
        <v>148</v>
      </c>
      <c r="R58" s="396" t="s">
        <v>921</v>
      </c>
      <c r="S58" s="116" t="s">
        <v>922</v>
      </c>
      <c r="T58" s="347" t="s">
        <v>923</v>
      </c>
      <c r="U58" s="117" t="s">
        <v>924</v>
      </c>
      <c r="V58" s="117">
        <v>28293</v>
      </c>
      <c r="W58" s="121" t="s">
        <v>925</v>
      </c>
      <c r="X58" s="121" t="s">
        <v>176</v>
      </c>
      <c r="Y58" s="121" t="s">
        <v>160</v>
      </c>
      <c r="Z58" s="121" t="s">
        <v>155</v>
      </c>
      <c r="AA58" s="116">
        <v>3.5</v>
      </c>
      <c r="AB58" s="117">
        <v>41432</v>
      </c>
      <c r="AC58" s="284">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5"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80">
        <v>3</v>
      </c>
      <c r="CG58" s="116">
        <v>3</v>
      </c>
      <c r="CH58" s="116"/>
      <c r="CI58" s="116" t="s">
        <v>806</v>
      </c>
    </row>
    <row r="59" spans="1:100" ht="25" customHeight="1" x14ac:dyDescent="0.35">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6" t="s">
        <v>934</v>
      </c>
      <c r="S59" s="121" t="s">
        <v>935</v>
      </c>
      <c r="T59" s="347" t="s">
        <v>936</v>
      </c>
      <c r="U59" s="117" t="s">
        <v>937</v>
      </c>
      <c r="V59" s="117">
        <v>27857</v>
      </c>
      <c r="W59" s="121" t="s">
        <v>938</v>
      </c>
      <c r="X59" s="121" t="s">
        <v>176</v>
      </c>
      <c r="Y59" s="121" t="s">
        <v>160</v>
      </c>
      <c r="Z59" s="121" t="s">
        <v>155</v>
      </c>
      <c r="AA59" s="116">
        <v>11.5</v>
      </c>
      <c r="AB59" s="117">
        <v>41330</v>
      </c>
      <c r="AC59" s="284">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6"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80">
        <v>1</v>
      </c>
      <c r="CG59" s="116">
        <v>3</v>
      </c>
      <c r="CH59" s="116"/>
      <c r="CI59" s="116" t="s">
        <v>497</v>
      </c>
    </row>
    <row r="60" spans="1:100" ht="25" customHeight="1" x14ac:dyDescent="0.35">
      <c r="A60" s="116">
        <v>62</v>
      </c>
      <c r="B60" s="116" t="s">
        <v>944</v>
      </c>
      <c r="C60" s="116" t="s">
        <v>945</v>
      </c>
      <c r="D60" s="116" t="s">
        <v>946</v>
      </c>
      <c r="E60" s="116" t="s">
        <v>947</v>
      </c>
      <c r="F60" s="116" t="s">
        <v>25</v>
      </c>
      <c r="G60" s="116">
        <v>3</v>
      </c>
      <c r="H60" s="116" t="s">
        <v>55</v>
      </c>
      <c r="I60" s="116" t="s">
        <v>32</v>
      </c>
      <c r="J60" s="116" t="s">
        <v>599</v>
      </c>
      <c r="K60" s="116" t="s">
        <v>948</v>
      </c>
      <c r="L60" s="116" t="s">
        <v>32</v>
      </c>
      <c r="M60" s="116" t="s">
        <v>147</v>
      </c>
      <c r="N60" s="116"/>
      <c r="O60" s="225" t="s">
        <v>148</v>
      </c>
      <c r="P60" s="226" t="s">
        <v>148</v>
      </c>
      <c r="Q60" s="116" t="s">
        <v>148</v>
      </c>
      <c r="R60" s="116" t="s">
        <v>949</v>
      </c>
      <c r="S60" s="121" t="s">
        <v>950</v>
      </c>
      <c r="T60" s="347" t="s">
        <v>951</v>
      </c>
      <c r="U60" s="117" t="s">
        <v>952</v>
      </c>
      <c r="V60" s="117">
        <v>28469</v>
      </c>
      <c r="W60" s="121" t="s">
        <v>953</v>
      </c>
      <c r="X60" s="121" t="s">
        <v>176</v>
      </c>
      <c r="Y60" s="121" t="s">
        <v>160</v>
      </c>
      <c r="Z60" s="121" t="s">
        <v>155</v>
      </c>
      <c r="AA60" s="116">
        <v>20.5</v>
      </c>
      <c r="AB60" s="117">
        <v>41325</v>
      </c>
      <c r="AC60" s="284">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80">
        <v>2</v>
      </c>
      <c r="CG60" s="116">
        <v>2</v>
      </c>
      <c r="CH60" s="116"/>
      <c r="CI60" s="116" t="s">
        <v>535</v>
      </c>
    </row>
    <row r="61" spans="1:100" s="114" customFormat="1" ht="25" customHeight="1" x14ac:dyDescent="0.35">
      <c r="A61" s="91">
        <v>63</v>
      </c>
      <c r="B61" s="91" t="s">
        <v>958</v>
      </c>
      <c r="C61" s="91" t="s">
        <v>959</v>
      </c>
      <c r="D61" s="91" t="s">
        <v>960</v>
      </c>
      <c r="E61" s="91" t="s">
        <v>961</v>
      </c>
      <c r="F61" s="91" t="s">
        <v>25</v>
      </c>
      <c r="G61" s="91">
        <v>3</v>
      </c>
      <c r="H61" s="91" t="s">
        <v>53</v>
      </c>
      <c r="I61" s="91" t="s">
        <v>42</v>
      </c>
      <c r="J61" s="91" t="s">
        <v>599</v>
      </c>
      <c r="K61" s="91"/>
      <c r="L61" s="91" t="s">
        <v>42</v>
      </c>
      <c r="M61" s="91" t="s">
        <v>147</v>
      </c>
      <c r="N61" s="91"/>
      <c r="O61" s="249"/>
      <c r="P61" s="250" t="s">
        <v>165</v>
      </c>
      <c r="Q61" s="91"/>
      <c r="R61" s="91" t="s">
        <v>962</v>
      </c>
      <c r="S61" s="91" t="s">
        <v>963</v>
      </c>
      <c r="T61" s="346" t="s">
        <v>964</v>
      </c>
      <c r="U61" s="92" t="s">
        <v>965</v>
      </c>
      <c r="V61" s="92">
        <v>29865</v>
      </c>
      <c r="W61" s="164" t="s">
        <v>966</v>
      </c>
      <c r="X61" s="164" t="s">
        <v>176</v>
      </c>
      <c r="Y61" s="164" t="s">
        <v>160</v>
      </c>
      <c r="Z61" s="164" t="s">
        <v>155</v>
      </c>
      <c r="AA61" s="91">
        <v>4</v>
      </c>
      <c r="AB61" s="92">
        <v>41345</v>
      </c>
      <c r="AC61" s="282">
        <v>41334</v>
      </c>
      <c r="AD61" s="92">
        <v>45741</v>
      </c>
      <c r="AE61" s="373" t="s">
        <v>967</v>
      </c>
      <c r="AF61" s="50" t="s">
        <v>968</v>
      </c>
      <c r="AG61" s="91"/>
      <c r="AH61" s="91">
        <f t="shared" si="5"/>
        <v>2</v>
      </c>
      <c r="AI61" s="374"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6"/>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2"/>
      <c r="CR61" s="372"/>
      <c r="CS61" s="372"/>
      <c r="CU61" s="372"/>
      <c r="CV61" s="372"/>
    </row>
    <row r="62" spans="1:100" ht="25" customHeight="1" x14ac:dyDescent="0.35">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6" t="s">
        <v>976</v>
      </c>
      <c r="S62" s="116" t="s">
        <v>977</v>
      </c>
      <c r="T62" s="347" t="s">
        <v>978</v>
      </c>
      <c r="U62" s="117" t="s">
        <v>979</v>
      </c>
      <c r="V62" s="117">
        <v>27926</v>
      </c>
      <c r="W62" s="121" t="s">
        <v>980</v>
      </c>
      <c r="X62" s="121" t="s">
        <v>176</v>
      </c>
      <c r="Y62" s="121" t="s">
        <v>160</v>
      </c>
      <c r="Z62" s="121" t="s">
        <v>306</v>
      </c>
      <c r="AA62" s="116">
        <v>19.5</v>
      </c>
      <c r="AB62" s="117">
        <v>41304</v>
      </c>
      <c r="AC62" s="284">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5"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80">
        <v>5</v>
      </c>
      <c r="CG62" s="116">
        <v>5</v>
      </c>
      <c r="CH62" s="116"/>
      <c r="CI62" s="116" t="s">
        <v>535</v>
      </c>
    </row>
    <row r="63" spans="1:100" ht="25" customHeight="1" x14ac:dyDescent="0.35">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7" t="s">
        <v>992</v>
      </c>
      <c r="U63" s="117" t="s">
        <v>993</v>
      </c>
      <c r="V63" s="117">
        <v>28167</v>
      </c>
      <c r="W63" s="121" t="s">
        <v>994</v>
      </c>
      <c r="X63" s="121" t="s">
        <v>176</v>
      </c>
      <c r="Y63" s="121" t="s">
        <v>160</v>
      </c>
      <c r="Z63" s="121" t="s">
        <v>155</v>
      </c>
      <c r="AA63" s="116">
        <v>15</v>
      </c>
      <c r="AB63" s="117">
        <v>41178</v>
      </c>
      <c r="AC63" s="284">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7"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80">
        <v>3</v>
      </c>
      <c r="CG63" s="116">
        <v>3</v>
      </c>
      <c r="CH63" s="116"/>
      <c r="CI63" s="116" t="s">
        <v>806</v>
      </c>
    </row>
    <row r="64" spans="1:100" ht="25" customHeight="1" x14ac:dyDescent="0.35">
      <c r="A64" s="116">
        <v>66</v>
      </c>
      <c r="B64" s="116" t="s">
        <v>1002</v>
      </c>
      <c r="C64" s="116" t="s">
        <v>1003</v>
      </c>
      <c r="D64" s="116" t="s">
        <v>21</v>
      </c>
      <c r="E64" s="116" t="s">
        <v>1004</v>
      </c>
      <c r="F64" s="116" t="s">
        <v>25</v>
      </c>
      <c r="G64" s="116">
        <v>3</v>
      </c>
      <c r="H64" s="116" t="s">
        <v>54</v>
      </c>
      <c r="I64" s="116" t="s">
        <v>41</v>
      </c>
      <c r="J64" s="116" t="s">
        <v>1005</v>
      </c>
      <c r="K64" s="116" t="s">
        <v>1006</v>
      </c>
      <c r="L64" s="116" t="s">
        <v>41</v>
      </c>
      <c r="M64" s="116" t="s">
        <v>147</v>
      </c>
      <c r="N64" s="223" t="s">
        <v>1007</v>
      </c>
      <c r="O64" s="228" t="s">
        <v>148</v>
      </c>
      <c r="P64" s="22" t="s">
        <v>148</v>
      </c>
      <c r="Q64" s="116" t="s">
        <v>148</v>
      </c>
      <c r="R64" s="116" t="s">
        <v>1008</v>
      </c>
      <c r="S64" s="116" t="s">
        <v>1009</v>
      </c>
      <c r="T64" s="347" t="s">
        <v>1010</v>
      </c>
      <c r="U64" s="117" t="s">
        <v>1011</v>
      </c>
      <c r="V64" s="117">
        <v>29476</v>
      </c>
      <c r="W64" s="121" t="s">
        <v>1012</v>
      </c>
      <c r="X64" s="121" t="s">
        <v>802</v>
      </c>
      <c r="Y64" s="121" t="s">
        <v>154</v>
      </c>
      <c r="Z64" s="121" t="s">
        <v>155</v>
      </c>
      <c r="AA64" s="116">
        <v>19.5</v>
      </c>
      <c r="AB64" s="117">
        <v>41205</v>
      </c>
      <c r="AC64" s="284">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5"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80">
        <v>2</v>
      </c>
      <c r="CG64" s="116">
        <v>2</v>
      </c>
      <c r="CH64" s="116" t="s">
        <v>1017</v>
      </c>
      <c r="CI64" s="116" t="s">
        <v>535</v>
      </c>
    </row>
    <row r="65" spans="1:87" ht="25" customHeight="1" x14ac:dyDescent="0.35">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7" t="s">
        <v>1027</v>
      </c>
      <c r="U65" s="117" t="s">
        <v>1028</v>
      </c>
      <c r="V65" s="117">
        <v>28857</v>
      </c>
      <c r="W65" s="121" t="s">
        <v>1029</v>
      </c>
      <c r="X65" s="121" t="s">
        <v>176</v>
      </c>
      <c r="Y65" s="121" t="s">
        <v>160</v>
      </c>
      <c r="Z65" s="121" t="s">
        <v>155</v>
      </c>
      <c r="AA65" s="116">
        <v>5</v>
      </c>
      <c r="AB65" s="117">
        <v>41153</v>
      </c>
      <c r="AC65" s="284">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80" t="s">
        <v>165</v>
      </c>
      <c r="CG65" s="116" t="s">
        <v>165</v>
      </c>
      <c r="CH65" s="116"/>
      <c r="CI65" s="116" t="s">
        <v>806</v>
      </c>
    </row>
    <row r="66" spans="1:87" ht="25" customHeight="1" x14ac:dyDescent="0.35">
      <c r="A66" s="116">
        <v>68</v>
      </c>
      <c r="B66" s="116" t="s">
        <v>1034</v>
      </c>
      <c r="C66" s="116" t="s">
        <v>1035</v>
      </c>
      <c r="D66" s="116"/>
      <c r="E66" s="116" t="s">
        <v>1036</v>
      </c>
      <c r="F66" s="116" t="s">
        <v>24</v>
      </c>
      <c r="G66" s="116">
        <v>3</v>
      </c>
      <c r="H66" s="116" t="s">
        <v>49</v>
      </c>
      <c r="I66" s="116" t="s">
        <v>44</v>
      </c>
      <c r="J66" s="116" t="s">
        <v>599</v>
      </c>
      <c r="K66" s="116" t="s">
        <v>599</v>
      </c>
      <c r="L66" s="116" t="s">
        <v>40</v>
      </c>
      <c r="M66" s="116" t="s">
        <v>147</v>
      </c>
      <c r="N66" s="231" t="s">
        <v>1037</v>
      </c>
      <c r="O66" s="228"/>
      <c r="P66" s="22" t="s">
        <v>148</v>
      </c>
      <c r="Q66" s="116" t="s">
        <v>148</v>
      </c>
      <c r="R66" s="126" t="s">
        <v>1038</v>
      </c>
      <c r="S66" s="116" t="s">
        <v>1039</v>
      </c>
      <c r="T66" s="347" t="s">
        <v>1040</v>
      </c>
      <c r="U66" s="117" t="s">
        <v>814</v>
      </c>
      <c r="V66" s="117">
        <v>28167</v>
      </c>
      <c r="W66" s="121" t="s">
        <v>1041</v>
      </c>
      <c r="X66" s="121" t="s">
        <v>176</v>
      </c>
      <c r="Y66" s="121" t="s">
        <v>154</v>
      </c>
      <c r="Z66" s="121" t="s">
        <v>155</v>
      </c>
      <c r="AA66" s="116">
        <v>8.5</v>
      </c>
      <c r="AB66" s="117">
        <v>41579</v>
      </c>
      <c r="AC66" s="284">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3"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80">
        <v>1</v>
      </c>
      <c r="CG66" s="116">
        <v>3</v>
      </c>
      <c r="CH66" s="116"/>
      <c r="CI66" s="116" t="s">
        <v>806</v>
      </c>
    </row>
    <row r="67" spans="1:87" ht="25" customHeight="1" x14ac:dyDescent="0.35">
      <c r="A67" s="91">
        <v>70</v>
      </c>
      <c r="B67" s="91" t="s">
        <v>1046</v>
      </c>
      <c r="C67" s="91" t="s">
        <v>1047</v>
      </c>
      <c r="D67" s="91"/>
      <c r="E67" s="91" t="s">
        <v>1048</v>
      </c>
      <c r="F67" s="91" t="s">
        <v>24</v>
      </c>
      <c r="G67" s="91">
        <v>3</v>
      </c>
      <c r="H67" s="91" t="s">
        <v>53</v>
      </c>
      <c r="I67" s="91" t="s">
        <v>42</v>
      </c>
      <c r="J67" s="91"/>
      <c r="K67" s="91"/>
      <c r="L67" s="91" t="s">
        <v>42</v>
      </c>
      <c r="M67" s="91" t="s">
        <v>160</v>
      </c>
      <c r="N67" s="91" t="s">
        <v>165</v>
      </c>
      <c r="O67" s="91" t="s">
        <v>165</v>
      </c>
      <c r="P67" s="91" t="s">
        <v>165</v>
      </c>
      <c r="Q67" s="91" t="s">
        <v>165</v>
      </c>
      <c r="R67" s="91"/>
      <c r="S67" s="91"/>
      <c r="T67" s="346"/>
      <c r="U67" s="92"/>
      <c r="V67" s="92"/>
      <c r="W67" s="164"/>
      <c r="X67" s="164"/>
      <c r="Y67" s="164"/>
      <c r="Z67" s="164"/>
      <c r="AA67" s="91"/>
      <c r="AB67" s="92"/>
      <c r="AC67" s="282">
        <v>41334</v>
      </c>
      <c r="AD67" s="92">
        <v>42004</v>
      </c>
      <c r="AE67" s="92"/>
      <c r="AF67" s="92"/>
      <c r="AG67" s="92"/>
      <c r="AH67" s="91">
        <f t="shared" si="16"/>
        <v>0</v>
      </c>
      <c r="AI67" s="92"/>
      <c r="AJ67" s="92"/>
      <c r="AK67" s="92"/>
      <c r="AL67" s="92"/>
      <c r="AM67" s="92"/>
      <c r="AN67" s="92"/>
      <c r="AO67" s="92"/>
      <c r="AP67" s="92"/>
      <c r="AQ67" s="92"/>
      <c r="AR67" s="92"/>
      <c r="AS67" s="92"/>
      <c r="AT67" s="408"/>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5" customHeight="1" x14ac:dyDescent="0.35">
      <c r="A68" s="129">
        <v>71</v>
      </c>
      <c r="B68" s="129" t="s">
        <v>1049</v>
      </c>
      <c r="C68" s="129" t="s">
        <v>1050</v>
      </c>
      <c r="D68" s="129" t="s">
        <v>616</v>
      </c>
      <c r="E68" s="129" t="s">
        <v>1051</v>
      </c>
      <c r="F68" s="129" t="s">
        <v>24</v>
      </c>
      <c r="G68" s="129">
        <v>4</v>
      </c>
      <c r="H68" s="129" t="s">
        <v>50</v>
      </c>
      <c r="I68" s="129" t="s">
        <v>29</v>
      </c>
      <c r="J68" s="129" t="s">
        <v>1052</v>
      </c>
      <c r="K68" s="129" t="s">
        <v>1053</v>
      </c>
      <c r="L68" s="129" t="s">
        <v>38</v>
      </c>
      <c r="M68" s="129" t="s">
        <v>160</v>
      </c>
      <c r="N68" s="232" t="s">
        <v>1054</v>
      </c>
      <c r="O68" s="48" t="s">
        <v>148</v>
      </c>
      <c r="P68" s="48" t="s">
        <v>148</v>
      </c>
      <c r="Q68" s="129"/>
      <c r="R68" s="129" t="s">
        <v>1055</v>
      </c>
      <c r="S68" s="130" t="s">
        <v>1056</v>
      </c>
      <c r="T68" s="349" t="s">
        <v>1057</v>
      </c>
      <c r="U68" s="131" t="s">
        <v>1058</v>
      </c>
      <c r="V68" s="131">
        <v>27906</v>
      </c>
      <c r="W68" s="233" t="s">
        <v>1059</v>
      </c>
      <c r="X68" s="233" t="s">
        <v>176</v>
      </c>
      <c r="Y68" s="233" t="s">
        <v>160</v>
      </c>
      <c r="Z68" s="233" t="s">
        <v>155</v>
      </c>
      <c r="AA68" s="129">
        <v>33</v>
      </c>
      <c r="AB68" s="131">
        <v>42277</v>
      </c>
      <c r="AC68" s="285">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8"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1">
        <v>2</v>
      </c>
      <c r="CG68" s="136">
        <v>3</v>
      </c>
      <c r="CH68" s="136">
        <v>2</v>
      </c>
      <c r="CI68" s="136" t="s">
        <v>497</v>
      </c>
    </row>
    <row r="69" spans="1:87" ht="25" customHeight="1" x14ac:dyDescent="0.35">
      <c r="A69" s="136">
        <v>72</v>
      </c>
      <c r="B69" s="136" t="s">
        <v>1064</v>
      </c>
      <c r="C69" s="136" t="s">
        <v>1065</v>
      </c>
      <c r="D69" s="136" t="s">
        <v>1066</v>
      </c>
      <c r="E69" s="136" t="s">
        <v>1067</v>
      </c>
      <c r="F69" s="136" t="s">
        <v>24</v>
      </c>
      <c r="G69" s="136">
        <v>4</v>
      </c>
      <c r="H69" s="129" t="s">
        <v>53</v>
      </c>
      <c r="I69" s="129" t="s">
        <v>42</v>
      </c>
      <c r="J69" s="129" t="s">
        <v>1068</v>
      </c>
      <c r="K69" s="129" t="s">
        <v>1069</v>
      </c>
      <c r="L69" s="129" t="s">
        <v>42</v>
      </c>
      <c r="M69" s="129" t="s">
        <v>147</v>
      </c>
      <c r="N69" s="136">
        <v>769258</v>
      </c>
      <c r="O69" s="236" t="s">
        <v>148</v>
      </c>
      <c r="P69" s="237" t="s">
        <v>148</v>
      </c>
      <c r="Q69" s="136" t="s">
        <v>148</v>
      </c>
      <c r="R69" s="136" t="s">
        <v>1070</v>
      </c>
      <c r="S69" s="136" t="s">
        <v>1071</v>
      </c>
      <c r="T69" s="350" t="s">
        <v>1072</v>
      </c>
      <c r="U69" s="139" t="s">
        <v>814</v>
      </c>
      <c r="V69" s="139">
        <v>29840</v>
      </c>
      <c r="W69" s="147" t="s">
        <v>1073</v>
      </c>
      <c r="X69" s="147" t="s">
        <v>153</v>
      </c>
      <c r="Y69" s="147" t="s">
        <v>154</v>
      </c>
      <c r="Z69" s="147" t="s">
        <v>155</v>
      </c>
      <c r="AA69" s="136">
        <v>6</v>
      </c>
      <c r="AB69" s="139">
        <v>42809</v>
      </c>
      <c r="AC69" s="286">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2">
        <v>1</v>
      </c>
      <c r="CG69" s="136" t="s">
        <v>165</v>
      </c>
      <c r="CH69" s="136"/>
      <c r="CI69" s="136" t="s">
        <v>806</v>
      </c>
    </row>
    <row r="70" spans="1:87" ht="25" customHeight="1" x14ac:dyDescent="0.35">
      <c r="A70" s="136">
        <v>73</v>
      </c>
      <c r="B70" s="136" t="s">
        <v>1078</v>
      </c>
      <c r="C70" s="136" t="s">
        <v>1079</v>
      </c>
      <c r="D70" s="136" t="s">
        <v>21</v>
      </c>
      <c r="E70" s="136" t="s">
        <v>1080</v>
      </c>
      <c r="F70" s="136" t="s">
        <v>24</v>
      </c>
      <c r="G70" s="136">
        <v>4</v>
      </c>
      <c r="H70" s="129" t="s">
        <v>55</v>
      </c>
      <c r="I70" s="129" t="s">
        <v>32</v>
      </c>
      <c r="J70" s="129" t="s">
        <v>599</v>
      </c>
      <c r="K70" s="129" t="s">
        <v>1081</v>
      </c>
      <c r="L70" s="129" t="s">
        <v>32</v>
      </c>
      <c r="M70" s="129" t="s">
        <v>147</v>
      </c>
      <c r="N70" s="195" t="s">
        <v>1082</v>
      </c>
      <c r="O70" s="239" t="s">
        <v>148</v>
      </c>
      <c r="P70" s="25" t="s">
        <v>148</v>
      </c>
      <c r="Q70" s="136" t="s">
        <v>148</v>
      </c>
      <c r="R70" s="136" t="s">
        <v>1083</v>
      </c>
      <c r="S70" s="145" t="s">
        <v>1084</v>
      </c>
      <c r="T70" s="350" t="s">
        <v>1085</v>
      </c>
      <c r="U70" s="139" t="s">
        <v>814</v>
      </c>
      <c r="V70" s="139">
        <v>28400</v>
      </c>
      <c r="W70" s="147" t="s">
        <v>1086</v>
      </c>
      <c r="X70" s="147" t="s">
        <v>802</v>
      </c>
      <c r="Y70" s="147" t="s">
        <v>154</v>
      </c>
      <c r="Z70" s="147" t="s">
        <v>155</v>
      </c>
      <c r="AA70" s="136">
        <v>25.5</v>
      </c>
      <c r="AB70" s="139">
        <v>41710</v>
      </c>
      <c r="AC70" s="286">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9"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2">
        <v>3</v>
      </c>
      <c r="CG70" s="136">
        <v>4</v>
      </c>
      <c r="CH70" s="136"/>
      <c r="CI70" s="136" t="s">
        <v>806</v>
      </c>
    </row>
    <row r="71" spans="1:87" ht="25" customHeight="1" x14ac:dyDescent="0.35">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50" t="s">
        <v>1100</v>
      </c>
      <c r="U71" s="139" t="s">
        <v>1101</v>
      </c>
      <c r="V71" s="139">
        <v>27152</v>
      </c>
      <c r="W71" s="147" t="s">
        <v>1102</v>
      </c>
      <c r="X71" s="147" t="s">
        <v>153</v>
      </c>
      <c r="Y71" s="147" t="s">
        <v>160</v>
      </c>
      <c r="Z71" s="147" t="s">
        <v>155</v>
      </c>
      <c r="AA71" s="136">
        <v>14</v>
      </c>
      <c r="AB71" s="139">
        <v>41348</v>
      </c>
      <c r="AC71" s="286">
        <v>41699</v>
      </c>
      <c r="AD71" s="139"/>
      <c r="AE71" s="136" t="s">
        <v>1103</v>
      </c>
      <c r="AF71" s="136" t="s">
        <v>1104</v>
      </c>
      <c r="AG71" s="146"/>
      <c r="AH71" s="136">
        <f t="shared" si="16"/>
        <v>2</v>
      </c>
      <c r="AI71" s="27" t="s">
        <v>158</v>
      </c>
      <c r="AJ71" s="146"/>
      <c r="AK71" s="146"/>
      <c r="AL71" s="146" t="s">
        <v>147</v>
      </c>
      <c r="AM71" s="146"/>
      <c r="AN71" s="146"/>
      <c r="AO71" s="146" t="s">
        <v>161</v>
      </c>
      <c r="AP71" s="146" t="s">
        <v>200</v>
      </c>
      <c r="AQ71" s="294" t="s">
        <v>214</v>
      </c>
      <c r="AR71" s="146" t="s">
        <v>147</v>
      </c>
      <c r="AS71" s="294" t="s">
        <v>1105</v>
      </c>
      <c r="AT71" s="419"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2">
        <v>3</v>
      </c>
      <c r="CG71" s="136">
        <v>3</v>
      </c>
      <c r="CH71" s="136"/>
      <c r="CI71" s="136" t="s">
        <v>806</v>
      </c>
    </row>
    <row r="72" spans="1:87" ht="25" customHeight="1" x14ac:dyDescent="0.35">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5" t="s">
        <v>1113</v>
      </c>
      <c r="S72" s="136" t="s">
        <v>1114</v>
      </c>
      <c r="T72" s="350" t="s">
        <v>1115</v>
      </c>
      <c r="U72" s="139" t="s">
        <v>151</v>
      </c>
      <c r="V72" s="139">
        <v>27687</v>
      </c>
      <c r="W72" s="147" t="s">
        <v>1116</v>
      </c>
      <c r="X72" s="147" t="s">
        <v>176</v>
      </c>
      <c r="Y72" s="147" t="s">
        <v>160</v>
      </c>
      <c r="Z72" s="147" t="s">
        <v>155</v>
      </c>
      <c r="AA72" s="136">
        <v>3</v>
      </c>
      <c r="AB72" s="139">
        <v>41830</v>
      </c>
      <c r="AC72" s="286">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2">
        <v>2</v>
      </c>
      <c r="CG72" s="136">
        <v>2</v>
      </c>
      <c r="CH72" s="136"/>
      <c r="CI72" s="136" t="s">
        <v>535</v>
      </c>
    </row>
    <row r="73" spans="1:87" ht="25" customHeight="1" x14ac:dyDescent="0.35">
      <c r="A73" s="136">
        <v>76</v>
      </c>
      <c r="B73" s="136" t="s">
        <v>1122</v>
      </c>
      <c r="C73" s="136" t="s">
        <v>1123</v>
      </c>
      <c r="D73" s="136" t="s">
        <v>21</v>
      </c>
      <c r="E73" s="136" t="s">
        <v>1124</v>
      </c>
      <c r="F73" s="136" t="s">
        <v>24</v>
      </c>
      <c r="G73" s="136">
        <v>4</v>
      </c>
      <c r="H73" s="129" t="s">
        <v>55</v>
      </c>
      <c r="I73" s="129" t="s">
        <v>32</v>
      </c>
      <c r="J73" s="129" t="s">
        <v>1125</v>
      </c>
      <c r="K73" s="129" t="s">
        <v>1126</v>
      </c>
      <c r="L73" s="129" t="s">
        <v>42</v>
      </c>
      <c r="M73" s="129" t="s">
        <v>160</v>
      </c>
      <c r="N73" s="136">
        <v>1018550</v>
      </c>
      <c r="O73" s="236" t="s">
        <v>148</v>
      </c>
      <c r="P73" s="237" t="s">
        <v>148</v>
      </c>
      <c r="Q73" s="136" t="s">
        <v>148</v>
      </c>
      <c r="R73" s="136" t="s">
        <v>1127</v>
      </c>
      <c r="S73" s="136" t="s">
        <v>1128</v>
      </c>
      <c r="T73" s="350" t="s">
        <v>1129</v>
      </c>
      <c r="U73" s="139" t="s">
        <v>1130</v>
      </c>
      <c r="V73" s="139">
        <v>29807</v>
      </c>
      <c r="W73" s="147" t="s">
        <v>1131</v>
      </c>
      <c r="X73" s="147" t="s">
        <v>176</v>
      </c>
      <c r="Y73" s="147" t="s">
        <v>160</v>
      </c>
      <c r="Z73" s="147" t="s">
        <v>155</v>
      </c>
      <c r="AA73" s="136">
        <v>13.5</v>
      </c>
      <c r="AB73" s="139">
        <v>42005</v>
      </c>
      <c r="AC73" s="286">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2">
        <v>1</v>
      </c>
      <c r="CG73" s="136">
        <v>2</v>
      </c>
      <c r="CH73" s="136"/>
      <c r="CI73" s="136" t="s">
        <v>806</v>
      </c>
    </row>
    <row r="74" spans="1:87" ht="25" customHeight="1" x14ac:dyDescent="0.35">
      <c r="A74" s="136">
        <v>77</v>
      </c>
      <c r="B74" s="136" t="s">
        <v>1137</v>
      </c>
      <c r="C74" s="136" t="s">
        <v>184</v>
      </c>
      <c r="D74" s="136" t="s">
        <v>1138</v>
      </c>
      <c r="E74" s="136" t="s">
        <v>1139</v>
      </c>
      <c r="F74" s="136" t="s">
        <v>25</v>
      </c>
      <c r="G74" s="136">
        <v>4</v>
      </c>
      <c r="H74" s="129" t="s">
        <v>48</v>
      </c>
      <c r="I74" s="129" t="s">
        <v>34</v>
      </c>
      <c r="J74" s="129" t="s">
        <v>1140</v>
      </c>
      <c r="K74" s="129" t="s">
        <v>1141</v>
      </c>
      <c r="L74" s="129" t="s">
        <v>38</v>
      </c>
      <c r="M74" s="129" t="s">
        <v>160</v>
      </c>
      <c r="N74" s="136" t="s">
        <v>1142</v>
      </c>
      <c r="O74" s="236" t="s">
        <v>148</v>
      </c>
      <c r="P74" s="237" t="s">
        <v>148</v>
      </c>
      <c r="Q74" s="237"/>
      <c r="R74" s="136" t="s">
        <v>1143</v>
      </c>
      <c r="S74" s="136" t="s">
        <v>1144</v>
      </c>
      <c r="T74" s="350" t="s">
        <v>1145</v>
      </c>
      <c r="U74" s="139" t="s">
        <v>814</v>
      </c>
      <c r="V74" s="139">
        <v>29345</v>
      </c>
      <c r="W74" s="147" t="s">
        <v>1146</v>
      </c>
      <c r="X74" s="147" t="s">
        <v>176</v>
      </c>
      <c r="Y74" s="147" t="s">
        <v>160</v>
      </c>
      <c r="Z74" s="147" t="s">
        <v>155</v>
      </c>
      <c r="AA74" s="136">
        <v>17</v>
      </c>
      <c r="AB74" s="139">
        <v>41730</v>
      </c>
      <c r="AC74" s="286">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2">
        <v>1</v>
      </c>
      <c r="CG74" s="136">
        <v>2</v>
      </c>
      <c r="CH74" s="136"/>
      <c r="CI74" s="136" t="s">
        <v>806</v>
      </c>
    </row>
    <row r="75" spans="1:87" ht="25" customHeight="1" x14ac:dyDescent="0.35">
      <c r="A75" s="136">
        <v>78</v>
      </c>
      <c r="B75" s="136" t="s">
        <v>1154</v>
      </c>
      <c r="C75" s="136" t="s">
        <v>1155</v>
      </c>
      <c r="D75" s="136"/>
      <c r="E75" s="136" t="s">
        <v>1156</v>
      </c>
      <c r="F75" s="136" t="s">
        <v>24</v>
      </c>
      <c r="G75" s="136">
        <v>4</v>
      </c>
      <c r="H75" s="129" t="s">
        <v>53</v>
      </c>
      <c r="I75" s="129" t="s">
        <v>42</v>
      </c>
      <c r="J75" s="129" t="s">
        <v>1157</v>
      </c>
      <c r="K75" s="129" t="s">
        <v>1158</v>
      </c>
      <c r="L75" s="129" t="s">
        <v>42</v>
      </c>
      <c r="M75" s="129" t="s">
        <v>147</v>
      </c>
      <c r="N75" s="136"/>
      <c r="O75" s="236" t="s">
        <v>148</v>
      </c>
      <c r="P75" s="236" t="s">
        <v>148</v>
      </c>
      <c r="Q75" s="136" t="s">
        <v>148</v>
      </c>
      <c r="R75" s="136" t="s">
        <v>1159</v>
      </c>
      <c r="S75" s="136" t="s">
        <v>1160</v>
      </c>
      <c r="T75" s="351">
        <v>27716861252</v>
      </c>
      <c r="U75" s="139" t="s">
        <v>1161</v>
      </c>
      <c r="V75" s="139">
        <v>29781</v>
      </c>
      <c r="W75" s="147" t="s">
        <v>1162</v>
      </c>
      <c r="X75" s="147" t="s">
        <v>153</v>
      </c>
      <c r="Y75" s="147" t="s">
        <v>160</v>
      </c>
      <c r="Z75" s="147" t="s">
        <v>155</v>
      </c>
      <c r="AA75" s="136">
        <v>12</v>
      </c>
      <c r="AB75" s="139">
        <v>41617</v>
      </c>
      <c r="AC75" s="286">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2">
        <v>0</v>
      </c>
      <c r="CG75" s="136">
        <v>1</v>
      </c>
      <c r="CH75" s="136"/>
      <c r="CI75" s="136" t="s">
        <v>806</v>
      </c>
    </row>
    <row r="76" spans="1:87" ht="25" customHeight="1" x14ac:dyDescent="0.35">
      <c r="A76" s="136">
        <v>79</v>
      </c>
      <c r="B76" s="136" t="s">
        <v>1167</v>
      </c>
      <c r="C76" s="136" t="s">
        <v>1168</v>
      </c>
      <c r="D76" s="136" t="s">
        <v>1169</v>
      </c>
      <c r="E76" s="136" t="s">
        <v>1170</v>
      </c>
      <c r="F76" s="136" t="s">
        <v>25</v>
      </c>
      <c r="G76" s="136">
        <v>4</v>
      </c>
      <c r="H76" s="129" t="s">
        <v>48</v>
      </c>
      <c r="I76" s="129" t="s">
        <v>38</v>
      </c>
      <c r="J76" s="129" t="s">
        <v>1171</v>
      </c>
      <c r="K76" s="129" t="s">
        <v>1172</v>
      </c>
      <c r="L76" s="129" t="s">
        <v>38</v>
      </c>
      <c r="M76" s="129" t="s">
        <v>147</v>
      </c>
      <c r="N76" s="136" t="s">
        <v>1173</v>
      </c>
      <c r="O76" s="236" t="s">
        <v>148</v>
      </c>
      <c r="P76" s="237" t="s">
        <v>852</v>
      </c>
      <c r="Q76" s="136" t="s">
        <v>852</v>
      </c>
      <c r="R76" s="136" t="s">
        <v>1174</v>
      </c>
      <c r="S76" s="136" t="s">
        <v>1175</v>
      </c>
      <c r="T76" s="350" t="s">
        <v>1176</v>
      </c>
      <c r="U76" s="139" t="s">
        <v>1177</v>
      </c>
      <c r="V76" s="139">
        <v>29842</v>
      </c>
      <c r="W76" s="147" t="s">
        <v>1178</v>
      </c>
      <c r="X76" s="147" t="s">
        <v>153</v>
      </c>
      <c r="Y76" s="147" t="s">
        <v>154</v>
      </c>
      <c r="Z76" s="147" t="s">
        <v>155</v>
      </c>
      <c r="AA76" s="136">
        <v>37</v>
      </c>
      <c r="AB76" s="139">
        <v>42078</v>
      </c>
      <c r="AC76" s="286">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2">
        <v>1</v>
      </c>
      <c r="CG76" s="136">
        <v>3</v>
      </c>
      <c r="CH76" s="136"/>
      <c r="CI76" s="136" t="s">
        <v>806</v>
      </c>
    </row>
    <row r="77" spans="1:87" ht="25" customHeight="1" x14ac:dyDescent="0.35">
      <c r="A77" s="136">
        <v>80</v>
      </c>
      <c r="B77" s="136" t="s">
        <v>1183</v>
      </c>
      <c r="C77" s="136" t="s">
        <v>1184</v>
      </c>
      <c r="D77" s="136" t="s">
        <v>1185</v>
      </c>
      <c r="E77" s="136" t="s">
        <v>1186</v>
      </c>
      <c r="F77" s="136" t="s">
        <v>25</v>
      </c>
      <c r="G77" s="136">
        <v>4</v>
      </c>
      <c r="H77" s="129" t="s">
        <v>49</v>
      </c>
      <c r="I77" s="129" t="s">
        <v>44</v>
      </c>
      <c r="J77" s="129" t="s">
        <v>1187</v>
      </c>
      <c r="K77" s="129" t="s">
        <v>1188</v>
      </c>
      <c r="L77" s="129" t="s">
        <v>40</v>
      </c>
      <c r="M77" s="129" t="s">
        <v>147</v>
      </c>
      <c r="N77" s="138" t="s">
        <v>1189</v>
      </c>
      <c r="O77" s="236" t="s">
        <v>319</v>
      </c>
      <c r="P77" s="237" t="s">
        <v>148</v>
      </c>
      <c r="Q77" s="136" t="s">
        <v>148</v>
      </c>
      <c r="R77" s="136" t="s">
        <v>1190</v>
      </c>
      <c r="S77" s="136" t="s">
        <v>1191</v>
      </c>
      <c r="T77" s="350" t="s">
        <v>1192</v>
      </c>
      <c r="U77" s="139" t="s">
        <v>1193</v>
      </c>
      <c r="V77" s="139">
        <v>30933</v>
      </c>
      <c r="W77" s="147" t="s">
        <v>1194</v>
      </c>
      <c r="X77" s="147" t="s">
        <v>176</v>
      </c>
      <c r="Y77" s="147" t="s">
        <v>160</v>
      </c>
      <c r="Z77" s="147" t="s">
        <v>155</v>
      </c>
      <c r="AA77" s="136">
        <v>36</v>
      </c>
      <c r="AB77" s="139">
        <v>41729</v>
      </c>
      <c r="AC77" s="286">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2">
        <v>0</v>
      </c>
      <c r="CG77" s="136">
        <v>1</v>
      </c>
      <c r="CH77" s="136"/>
      <c r="CI77" s="136" t="s">
        <v>497</v>
      </c>
    </row>
    <row r="78" spans="1:87" ht="25" customHeight="1" x14ac:dyDescent="0.35">
      <c r="A78" s="136">
        <v>81</v>
      </c>
      <c r="B78" s="136" t="s">
        <v>1202</v>
      </c>
      <c r="C78" s="136" t="s">
        <v>1203</v>
      </c>
      <c r="D78" s="136" t="s">
        <v>1204</v>
      </c>
      <c r="E78" s="136" t="s">
        <v>1205</v>
      </c>
      <c r="F78" s="136" t="s">
        <v>25</v>
      </c>
      <c r="G78" s="136">
        <v>4</v>
      </c>
      <c r="H78" s="129" t="s">
        <v>55</v>
      </c>
      <c r="I78" s="129" t="s">
        <v>32</v>
      </c>
      <c r="J78" s="129" t="s">
        <v>1206</v>
      </c>
      <c r="K78" s="129" t="s">
        <v>1206</v>
      </c>
      <c r="L78" s="129" t="s">
        <v>42</v>
      </c>
      <c r="M78" s="129" t="s">
        <v>160</v>
      </c>
      <c r="N78" s="136">
        <v>1060654</v>
      </c>
      <c r="O78" s="236" t="s">
        <v>148</v>
      </c>
      <c r="P78" s="237" t="s">
        <v>148</v>
      </c>
      <c r="Q78" s="136" t="s">
        <v>148</v>
      </c>
      <c r="R78" s="136" t="s">
        <v>1207</v>
      </c>
      <c r="S78" s="145" t="s">
        <v>1208</v>
      </c>
      <c r="T78" s="350" t="s">
        <v>1209</v>
      </c>
      <c r="U78" s="139" t="s">
        <v>1210</v>
      </c>
      <c r="V78" s="139">
        <v>28080</v>
      </c>
      <c r="W78" s="147" t="s">
        <v>1211</v>
      </c>
      <c r="X78" s="147" t="s">
        <v>153</v>
      </c>
      <c r="Y78" s="147" t="s">
        <v>154</v>
      </c>
      <c r="Z78" s="147" t="s">
        <v>155</v>
      </c>
      <c r="AA78" s="136">
        <v>15.5</v>
      </c>
      <c r="AB78" s="139">
        <v>42886</v>
      </c>
      <c r="AC78" s="286">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2" t="s">
        <v>165</v>
      </c>
      <c r="CG78" s="136" t="s">
        <v>165</v>
      </c>
      <c r="CH78" s="136"/>
      <c r="CI78" s="136" t="s">
        <v>535</v>
      </c>
    </row>
    <row r="79" spans="1:87" ht="25" customHeight="1" x14ac:dyDescent="0.35">
      <c r="A79" s="136">
        <v>82</v>
      </c>
      <c r="B79" s="136" t="s">
        <v>1216</v>
      </c>
      <c r="C79" s="136" t="s">
        <v>1217</v>
      </c>
      <c r="D79" s="136" t="s">
        <v>1218</v>
      </c>
      <c r="E79" s="136" t="s">
        <v>1219</v>
      </c>
      <c r="F79" s="136" t="s">
        <v>25</v>
      </c>
      <c r="G79" s="136">
        <v>4</v>
      </c>
      <c r="H79" s="129" t="s">
        <v>48</v>
      </c>
      <c r="I79" s="129" t="s">
        <v>34</v>
      </c>
      <c r="J79" s="129" t="s">
        <v>1220</v>
      </c>
      <c r="K79" s="129" t="s">
        <v>1221</v>
      </c>
      <c r="L79" s="129" t="s">
        <v>38</v>
      </c>
      <c r="M79" s="129" t="s">
        <v>160</v>
      </c>
      <c r="N79" s="195" t="s">
        <v>1222</v>
      </c>
      <c r="O79" s="239" t="s">
        <v>148</v>
      </c>
      <c r="P79" s="25" t="s">
        <v>148</v>
      </c>
      <c r="Q79" s="136" t="s">
        <v>148</v>
      </c>
      <c r="R79" s="395" t="s">
        <v>1223</v>
      </c>
      <c r="S79" s="136" t="s">
        <v>1224</v>
      </c>
      <c r="T79" s="351" t="s">
        <v>1225</v>
      </c>
      <c r="U79" s="139" t="s">
        <v>1226</v>
      </c>
      <c r="V79" s="139">
        <v>29172</v>
      </c>
      <c r="W79" s="147" t="s">
        <v>1227</v>
      </c>
      <c r="X79" s="147" t="s">
        <v>176</v>
      </c>
      <c r="Y79" s="147" t="s">
        <v>160</v>
      </c>
      <c r="Z79" s="147" t="s">
        <v>155</v>
      </c>
      <c r="AA79" s="136">
        <v>10</v>
      </c>
      <c r="AB79" s="139">
        <v>41913</v>
      </c>
      <c r="AC79" s="286">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9"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2">
        <v>2</v>
      </c>
      <c r="CG79" s="136">
        <v>3</v>
      </c>
      <c r="CH79" s="136"/>
      <c r="CI79" s="136" t="s">
        <v>535</v>
      </c>
    </row>
    <row r="80" spans="1:87" ht="25" customHeight="1" x14ac:dyDescent="0.35">
      <c r="A80" s="136">
        <v>83</v>
      </c>
      <c r="B80" s="136" t="s">
        <v>1234</v>
      </c>
      <c r="C80" s="136" t="s">
        <v>1235</v>
      </c>
      <c r="D80" s="136"/>
      <c r="E80" s="136" t="s">
        <v>1236</v>
      </c>
      <c r="F80" s="136" t="s">
        <v>24</v>
      </c>
      <c r="G80" s="136">
        <v>4</v>
      </c>
      <c r="H80" s="129" t="s">
        <v>55</v>
      </c>
      <c r="I80" s="129" t="s">
        <v>32</v>
      </c>
      <c r="J80" s="129" t="s">
        <v>599</v>
      </c>
      <c r="K80" s="129" t="s">
        <v>1237</v>
      </c>
      <c r="L80" s="129" t="s">
        <v>32</v>
      </c>
      <c r="M80" s="129" t="s">
        <v>147</v>
      </c>
      <c r="N80" s="195"/>
      <c r="O80" s="239" t="s">
        <v>148</v>
      </c>
      <c r="P80" s="25" t="s">
        <v>148</v>
      </c>
      <c r="Q80" s="136" t="s">
        <v>148</v>
      </c>
      <c r="R80" s="395" t="s">
        <v>1238</v>
      </c>
      <c r="S80" s="149" t="s">
        <v>1239</v>
      </c>
      <c r="T80" s="351" t="s">
        <v>1240</v>
      </c>
      <c r="U80" s="139" t="s">
        <v>1241</v>
      </c>
      <c r="V80" s="139">
        <v>27712</v>
      </c>
      <c r="W80" s="147" t="s">
        <v>1242</v>
      </c>
      <c r="X80" s="147" t="s">
        <v>176</v>
      </c>
      <c r="Y80" s="147" t="s">
        <v>160</v>
      </c>
      <c r="Z80" s="147" t="s">
        <v>155</v>
      </c>
      <c r="AA80" s="136">
        <v>9.5</v>
      </c>
      <c r="AB80" s="139">
        <v>41604</v>
      </c>
      <c r="AC80" s="286">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9"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5" customHeight="1" x14ac:dyDescent="0.35">
      <c r="A81" s="136">
        <v>84</v>
      </c>
      <c r="B81" s="136" t="s">
        <v>1248</v>
      </c>
      <c r="C81" s="136" t="s">
        <v>1249</v>
      </c>
      <c r="D81" s="136" t="s">
        <v>1250</v>
      </c>
      <c r="E81" s="136" t="s">
        <v>1251</v>
      </c>
      <c r="F81" s="136" t="s">
        <v>25</v>
      </c>
      <c r="G81" s="136">
        <v>4</v>
      </c>
      <c r="H81" s="129" t="s">
        <v>54</v>
      </c>
      <c r="I81" s="129" t="s">
        <v>37</v>
      </c>
      <c r="J81" s="129" t="s">
        <v>1252</v>
      </c>
      <c r="K81" s="129" t="s">
        <v>1253</v>
      </c>
      <c r="L81" s="129" t="s">
        <v>42</v>
      </c>
      <c r="M81" s="129" t="s">
        <v>160</v>
      </c>
      <c r="N81" s="136">
        <v>1197596</v>
      </c>
      <c r="O81" s="236"/>
      <c r="P81" s="237" t="s">
        <v>148</v>
      </c>
      <c r="Q81" s="136" t="s">
        <v>148</v>
      </c>
      <c r="R81" s="136" t="s">
        <v>1254</v>
      </c>
      <c r="S81" s="145" t="s">
        <v>1255</v>
      </c>
      <c r="T81" s="351" t="s">
        <v>1256</v>
      </c>
      <c r="U81" s="139" t="s">
        <v>1257</v>
      </c>
      <c r="V81" s="139">
        <v>30809</v>
      </c>
      <c r="W81" s="147" t="s">
        <v>1258</v>
      </c>
      <c r="X81" s="147" t="s">
        <v>176</v>
      </c>
      <c r="Y81" s="147" t="s">
        <v>160</v>
      </c>
      <c r="Z81" s="147" t="s">
        <v>155</v>
      </c>
      <c r="AA81" s="136">
        <v>9.5</v>
      </c>
      <c r="AB81" s="139">
        <v>42036</v>
      </c>
      <c r="AC81" s="286">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2">
        <v>1</v>
      </c>
      <c r="CG81" s="136">
        <v>2</v>
      </c>
      <c r="CH81" s="136"/>
      <c r="CI81" s="136" t="s">
        <v>806</v>
      </c>
    </row>
    <row r="82" spans="1:87" ht="25" customHeight="1" x14ac:dyDescent="0.35">
      <c r="A82" s="136">
        <v>85</v>
      </c>
      <c r="B82" s="136" t="s">
        <v>1266</v>
      </c>
      <c r="C82" s="136" t="s">
        <v>1267</v>
      </c>
      <c r="D82" s="136" t="s">
        <v>903</v>
      </c>
      <c r="E82" s="136" t="s">
        <v>1268</v>
      </c>
      <c r="F82" s="136" t="s">
        <v>24</v>
      </c>
      <c r="G82" s="136">
        <v>4</v>
      </c>
      <c r="H82" s="129" t="s">
        <v>48</v>
      </c>
      <c r="I82" s="129" t="s">
        <v>34</v>
      </c>
      <c r="J82" s="129" t="s">
        <v>1269</v>
      </c>
      <c r="K82" s="129" t="s">
        <v>1269</v>
      </c>
      <c r="L82" s="129" t="s">
        <v>38</v>
      </c>
      <c r="M82" s="129" t="s">
        <v>160</v>
      </c>
      <c r="N82" s="195" t="s">
        <v>1270</v>
      </c>
      <c r="O82" s="239" t="s">
        <v>148</v>
      </c>
      <c r="P82" s="25" t="s">
        <v>148</v>
      </c>
      <c r="Q82" s="136" t="s">
        <v>148</v>
      </c>
      <c r="R82" s="136" t="s">
        <v>1271</v>
      </c>
      <c r="S82" s="136" t="s">
        <v>1272</v>
      </c>
      <c r="T82" s="350" t="s">
        <v>1273</v>
      </c>
      <c r="U82" s="139" t="s">
        <v>1274</v>
      </c>
      <c r="V82" s="139">
        <v>28497</v>
      </c>
      <c r="W82" s="147" t="s">
        <v>1275</v>
      </c>
      <c r="X82" s="147" t="s">
        <v>176</v>
      </c>
      <c r="Y82" s="147" t="s">
        <v>154</v>
      </c>
      <c r="Z82" s="147" t="s">
        <v>155</v>
      </c>
      <c r="AA82" s="136">
        <v>13</v>
      </c>
      <c r="AB82" s="139">
        <v>41642</v>
      </c>
      <c r="AC82" s="286">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9"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2">
        <v>2</v>
      </c>
      <c r="CG82" s="136">
        <v>2</v>
      </c>
      <c r="CH82" s="136"/>
      <c r="CI82" s="136" t="s">
        <v>806</v>
      </c>
    </row>
    <row r="83" spans="1:87" ht="25" customHeight="1" x14ac:dyDescent="0.35">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50" t="s">
        <v>1288</v>
      </c>
      <c r="U83" s="139" t="s">
        <v>1289</v>
      </c>
      <c r="V83" s="139">
        <v>25297</v>
      </c>
      <c r="W83" s="147" t="s">
        <v>1290</v>
      </c>
      <c r="X83" s="147" t="s">
        <v>176</v>
      </c>
      <c r="Y83" s="147" t="s">
        <v>160</v>
      </c>
      <c r="Z83" s="147" t="s">
        <v>155</v>
      </c>
      <c r="AA83" s="136">
        <v>16</v>
      </c>
      <c r="AB83" s="139">
        <v>41693</v>
      </c>
      <c r="AC83" s="286">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2" t="s">
        <v>165</v>
      </c>
      <c r="CG83" s="136" t="s">
        <v>165</v>
      </c>
      <c r="CH83" s="136"/>
      <c r="CI83" s="136" t="s">
        <v>1293</v>
      </c>
    </row>
    <row r="84" spans="1:87" ht="25" customHeight="1" x14ac:dyDescent="0.35">
      <c r="A84" s="136">
        <v>87</v>
      </c>
      <c r="B84" s="136" t="s">
        <v>1294</v>
      </c>
      <c r="C84" s="136" t="s">
        <v>1295</v>
      </c>
      <c r="D84" s="136" t="s">
        <v>1296</v>
      </c>
      <c r="E84" s="136" t="s">
        <v>1297</v>
      </c>
      <c r="F84" s="136" t="s">
        <v>25</v>
      </c>
      <c r="G84" s="136">
        <v>4</v>
      </c>
      <c r="H84" s="129" t="s">
        <v>51</v>
      </c>
      <c r="I84" s="129" t="s">
        <v>39</v>
      </c>
      <c r="J84" s="129" t="s">
        <v>599</v>
      </c>
      <c r="K84" s="129" t="s">
        <v>1298</v>
      </c>
      <c r="L84" s="129" t="s">
        <v>32</v>
      </c>
      <c r="M84" s="129" t="s">
        <v>160</v>
      </c>
      <c r="N84" s="195" t="s">
        <v>1299</v>
      </c>
      <c r="O84" s="136" t="s">
        <v>852</v>
      </c>
      <c r="P84" s="25" t="s">
        <v>1300</v>
      </c>
      <c r="Q84" s="25" t="s">
        <v>1300</v>
      </c>
      <c r="R84" s="145" t="s">
        <v>1301</v>
      </c>
      <c r="S84" s="136" t="s">
        <v>1302</v>
      </c>
      <c r="T84" s="351" t="s">
        <v>1303</v>
      </c>
      <c r="U84" s="139" t="s">
        <v>1304</v>
      </c>
      <c r="V84" s="139">
        <v>28294</v>
      </c>
      <c r="W84" s="147" t="s">
        <v>1305</v>
      </c>
      <c r="X84" s="147" t="s">
        <v>176</v>
      </c>
      <c r="Y84" s="147" t="s">
        <v>160</v>
      </c>
      <c r="Z84" s="147" t="s">
        <v>155</v>
      </c>
      <c r="AA84" s="136">
        <v>7.5</v>
      </c>
      <c r="AB84" s="139">
        <v>42353</v>
      </c>
      <c r="AC84" s="286">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2">
        <v>2</v>
      </c>
      <c r="CG84" s="136">
        <v>2</v>
      </c>
      <c r="CH84" s="136"/>
      <c r="CI84" s="136" t="s">
        <v>1311</v>
      </c>
    </row>
    <row r="85" spans="1:87" ht="25" customHeight="1" x14ac:dyDescent="0.35">
      <c r="A85" s="91">
        <v>88</v>
      </c>
      <c r="B85" s="91" t="s">
        <v>1312</v>
      </c>
      <c r="C85" s="91" t="s">
        <v>1313</v>
      </c>
      <c r="D85" s="91" t="s">
        <v>1314</v>
      </c>
      <c r="E85" s="91" t="s">
        <v>1315</v>
      </c>
      <c r="F85" s="91" t="s">
        <v>24</v>
      </c>
      <c r="G85" s="91">
        <v>4</v>
      </c>
      <c r="H85" s="91" t="s">
        <v>49</v>
      </c>
      <c r="I85" s="91" t="s">
        <v>44</v>
      </c>
      <c r="J85" s="91" t="s">
        <v>599</v>
      </c>
      <c r="K85" s="91" t="s">
        <v>1316</v>
      </c>
      <c r="L85" s="91" t="s">
        <v>40</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2">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5" customHeight="1" x14ac:dyDescent="0.35">
      <c r="A86" s="136">
        <v>89</v>
      </c>
      <c r="B86" s="136" t="s">
        <v>1324</v>
      </c>
      <c r="C86" s="136" t="s">
        <v>1325</v>
      </c>
      <c r="D86" s="136" t="s">
        <v>1326</v>
      </c>
      <c r="E86" s="136" t="s">
        <v>1327</v>
      </c>
      <c r="F86" s="136" t="s">
        <v>24</v>
      </c>
      <c r="G86" s="136">
        <v>4</v>
      </c>
      <c r="H86" s="129" t="s">
        <v>54</v>
      </c>
      <c r="I86" s="129" t="s">
        <v>41</v>
      </c>
      <c r="J86" s="129" t="s">
        <v>1328</v>
      </c>
      <c r="K86" s="129" t="s">
        <v>1329</v>
      </c>
      <c r="L86" s="129" t="s">
        <v>41</v>
      </c>
      <c r="M86" s="129" t="s">
        <v>147</v>
      </c>
      <c r="N86" s="195">
        <v>1034515</v>
      </c>
      <c r="O86" s="25" t="s">
        <v>148</v>
      </c>
      <c r="P86" s="25" t="s">
        <v>148</v>
      </c>
      <c r="Q86" s="136" t="s">
        <v>148</v>
      </c>
      <c r="R86" s="395" t="s">
        <v>1330</v>
      </c>
      <c r="S86" s="136" t="s">
        <v>1331</v>
      </c>
      <c r="T86" s="351" t="s">
        <v>1332</v>
      </c>
      <c r="U86" s="139" t="s">
        <v>1333</v>
      </c>
      <c r="V86" s="139">
        <v>29764</v>
      </c>
      <c r="W86" s="147" t="s">
        <v>1334</v>
      </c>
      <c r="X86" s="147" t="s">
        <v>176</v>
      </c>
      <c r="Y86" s="147" t="s">
        <v>160</v>
      </c>
      <c r="Z86" s="147" t="s">
        <v>155</v>
      </c>
      <c r="AA86" s="136">
        <v>28</v>
      </c>
      <c r="AB86" s="139">
        <v>41730</v>
      </c>
      <c r="AC86" s="286">
        <v>41699</v>
      </c>
      <c r="AD86" s="139"/>
      <c r="AE86" s="27" t="s">
        <v>1335</v>
      </c>
      <c r="AF86" s="146"/>
      <c r="AG86" s="146"/>
      <c r="AH86" s="136">
        <f t="shared" si="16"/>
        <v>1</v>
      </c>
      <c r="AI86" s="27" t="s">
        <v>158</v>
      </c>
      <c r="AJ86" s="146"/>
      <c r="AK86" s="146"/>
      <c r="AL86" s="146" t="s">
        <v>160</v>
      </c>
      <c r="AM86" s="146"/>
      <c r="AN86" s="146"/>
      <c r="AO86" s="146" t="s">
        <v>179</v>
      </c>
      <c r="AP86" s="146" t="s">
        <v>178</v>
      </c>
      <c r="AQ86" s="294" t="s">
        <v>247</v>
      </c>
      <c r="AR86" s="146" t="s">
        <v>147</v>
      </c>
      <c r="AS86" s="146"/>
      <c r="AT86" s="419"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2">
        <v>1</v>
      </c>
      <c r="CG86" s="136">
        <v>1</v>
      </c>
      <c r="CH86" s="136"/>
      <c r="CI86" s="136" t="s">
        <v>806</v>
      </c>
    </row>
    <row r="87" spans="1:87" ht="25" customHeight="1" x14ac:dyDescent="0.35">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1" t="s">
        <v>1345</v>
      </c>
      <c r="T87" s="350" t="s">
        <v>1346</v>
      </c>
      <c r="U87" s="139" t="s">
        <v>1347</v>
      </c>
      <c r="V87" s="139">
        <v>28270</v>
      </c>
      <c r="W87" s="147" t="s">
        <v>1348</v>
      </c>
      <c r="X87" s="147" t="s">
        <v>176</v>
      </c>
      <c r="Y87" s="147" t="s">
        <v>160</v>
      </c>
      <c r="Z87" s="147" t="s">
        <v>155</v>
      </c>
      <c r="AA87" s="136">
        <v>21</v>
      </c>
      <c r="AB87" s="139">
        <v>41756</v>
      </c>
      <c r="AC87" s="286">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9"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2">
        <v>3</v>
      </c>
      <c r="CG87" s="136">
        <v>3</v>
      </c>
      <c r="CH87" s="136"/>
      <c r="CI87" s="136" t="s">
        <v>806</v>
      </c>
    </row>
    <row r="88" spans="1:87" ht="25" customHeight="1" x14ac:dyDescent="0.35">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1" t="s">
        <v>1365</v>
      </c>
      <c r="U88" s="139" t="s">
        <v>1366</v>
      </c>
      <c r="V88" s="139">
        <v>26239</v>
      </c>
      <c r="W88" s="147" t="s">
        <v>1367</v>
      </c>
      <c r="X88" s="147" t="s">
        <v>176</v>
      </c>
      <c r="Y88" s="147" t="s">
        <v>160</v>
      </c>
      <c r="Z88" s="147" t="s">
        <v>155</v>
      </c>
      <c r="AA88" s="136">
        <v>26</v>
      </c>
      <c r="AB88" s="139">
        <v>41156</v>
      </c>
      <c r="AC88" s="286">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9"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2">
        <v>1</v>
      </c>
      <c r="CG88" s="136">
        <v>1</v>
      </c>
      <c r="CH88" s="136"/>
      <c r="CI88" s="136" t="s">
        <v>806</v>
      </c>
    </row>
    <row r="89" spans="1:87" ht="25" customHeight="1" x14ac:dyDescent="0.35">
      <c r="A89" s="136">
        <v>92</v>
      </c>
      <c r="B89" s="136" t="s">
        <v>1371</v>
      </c>
      <c r="C89" s="136" t="s">
        <v>1372</v>
      </c>
      <c r="D89" s="136" t="s">
        <v>21</v>
      </c>
      <c r="E89" s="136" t="s">
        <v>1373</v>
      </c>
      <c r="F89" s="136" t="s">
        <v>24</v>
      </c>
      <c r="G89" s="136">
        <v>4</v>
      </c>
      <c r="H89" s="129" t="s">
        <v>53</v>
      </c>
      <c r="I89" s="129" t="s">
        <v>42</v>
      </c>
      <c r="J89" s="129" t="s">
        <v>1374</v>
      </c>
      <c r="K89" s="129" t="s">
        <v>1375</v>
      </c>
      <c r="L89" s="129" t="s">
        <v>42</v>
      </c>
      <c r="M89" s="129" t="s">
        <v>147</v>
      </c>
      <c r="N89" s="195" t="s">
        <v>1376</v>
      </c>
      <c r="O89" s="239" t="s">
        <v>148</v>
      </c>
      <c r="P89" s="25" t="s">
        <v>148</v>
      </c>
      <c r="Q89" s="136" t="s">
        <v>148</v>
      </c>
      <c r="R89" s="145" t="s">
        <v>1377</v>
      </c>
      <c r="S89" s="136" t="s">
        <v>1378</v>
      </c>
      <c r="T89" s="350" t="s">
        <v>1379</v>
      </c>
      <c r="U89" s="139" t="s">
        <v>1380</v>
      </c>
      <c r="V89" s="139">
        <v>28287</v>
      </c>
      <c r="W89" s="147" t="s">
        <v>1381</v>
      </c>
      <c r="X89" s="147" t="s">
        <v>176</v>
      </c>
      <c r="Y89" s="147" t="s">
        <v>160</v>
      </c>
      <c r="Z89" s="147" t="s">
        <v>155</v>
      </c>
      <c r="AA89" s="136">
        <v>20.5</v>
      </c>
      <c r="AB89" s="139">
        <v>41640</v>
      </c>
      <c r="AC89" s="286">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9"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2">
        <v>1</v>
      </c>
      <c r="CG89" s="136">
        <v>2</v>
      </c>
      <c r="CH89" s="136">
        <v>1</v>
      </c>
      <c r="CI89" s="136" t="s">
        <v>806</v>
      </c>
    </row>
    <row r="90" spans="1:87" ht="25" customHeight="1" x14ac:dyDescent="0.35">
      <c r="A90" s="136">
        <v>93</v>
      </c>
      <c r="B90" s="136" t="s">
        <v>1387</v>
      </c>
      <c r="C90" s="136" t="s">
        <v>1388</v>
      </c>
      <c r="D90" s="136" t="s">
        <v>1389</v>
      </c>
      <c r="E90" s="136" t="s">
        <v>1390</v>
      </c>
      <c r="F90" s="136" t="s">
        <v>25</v>
      </c>
      <c r="G90" s="136">
        <v>4</v>
      </c>
      <c r="H90" s="129" t="s">
        <v>48</v>
      </c>
      <c r="I90" s="129" t="s">
        <v>38</v>
      </c>
      <c r="J90" s="129" t="s">
        <v>1391</v>
      </c>
      <c r="K90" s="129" t="s">
        <v>1392</v>
      </c>
      <c r="L90" s="129" t="s">
        <v>38</v>
      </c>
      <c r="M90" s="129" t="s">
        <v>147</v>
      </c>
      <c r="N90" s="136" t="s">
        <v>1393</v>
      </c>
      <c r="O90" s="236" t="s">
        <v>148</v>
      </c>
      <c r="P90" s="237" t="s">
        <v>148</v>
      </c>
      <c r="Q90" s="136" t="s">
        <v>148</v>
      </c>
      <c r="R90" s="136" t="s">
        <v>1394</v>
      </c>
      <c r="S90" s="145" t="s">
        <v>1395</v>
      </c>
      <c r="T90" s="351" t="s">
        <v>1396</v>
      </c>
      <c r="U90" s="139" t="s">
        <v>1397</v>
      </c>
      <c r="V90" s="139">
        <v>30065</v>
      </c>
      <c r="W90" s="147" t="s">
        <v>1398</v>
      </c>
      <c r="X90" s="147" t="s">
        <v>176</v>
      </c>
      <c r="Y90" s="147" t="s">
        <v>154</v>
      </c>
      <c r="Z90" s="147" t="s">
        <v>155</v>
      </c>
      <c r="AA90" s="136">
        <v>38</v>
      </c>
      <c r="AB90" s="139">
        <v>42065</v>
      </c>
      <c r="AC90" s="286">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2">
        <v>2</v>
      </c>
      <c r="CG90" s="136">
        <v>3</v>
      </c>
      <c r="CH90" s="136"/>
      <c r="CI90" s="136" t="s">
        <v>806</v>
      </c>
    </row>
    <row r="91" spans="1:87" ht="25" customHeight="1" x14ac:dyDescent="0.35">
      <c r="A91" s="136">
        <v>94</v>
      </c>
      <c r="B91" s="136" t="s">
        <v>1401</v>
      </c>
      <c r="C91" s="136" t="s">
        <v>1402</v>
      </c>
      <c r="D91" s="136" t="s">
        <v>1403</v>
      </c>
      <c r="E91" s="136" t="s">
        <v>1404</v>
      </c>
      <c r="F91" s="136" t="s">
        <v>24</v>
      </c>
      <c r="G91" s="136">
        <v>4</v>
      </c>
      <c r="H91" s="129" t="s">
        <v>54</v>
      </c>
      <c r="I91" s="129" t="s">
        <v>41</v>
      </c>
      <c r="J91" s="129" t="s">
        <v>1405</v>
      </c>
      <c r="K91" s="129" t="s">
        <v>1405</v>
      </c>
      <c r="L91" s="129" t="s">
        <v>41</v>
      </c>
      <c r="M91" s="129" t="s">
        <v>147</v>
      </c>
      <c r="N91" s="195" t="s">
        <v>1406</v>
      </c>
      <c r="O91" s="239" t="s">
        <v>148</v>
      </c>
      <c r="P91" s="25" t="s">
        <v>148</v>
      </c>
      <c r="Q91" s="136" t="s">
        <v>148</v>
      </c>
      <c r="R91" s="136" t="s">
        <v>1407</v>
      </c>
      <c r="S91" s="136" t="s">
        <v>1408</v>
      </c>
      <c r="T91" s="350" t="s">
        <v>1409</v>
      </c>
      <c r="U91" s="139" t="s">
        <v>1410</v>
      </c>
      <c r="V91" s="139">
        <v>29335</v>
      </c>
      <c r="W91" s="147" t="s">
        <v>1411</v>
      </c>
      <c r="X91" s="147" t="s">
        <v>176</v>
      </c>
      <c r="Y91" s="147" t="s">
        <v>160</v>
      </c>
      <c r="Z91" s="147" t="s">
        <v>155</v>
      </c>
      <c r="AA91" s="136">
        <v>19.5</v>
      </c>
      <c r="AB91" s="139">
        <v>41746</v>
      </c>
      <c r="AC91" s="286">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20"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2">
        <v>2</v>
      </c>
      <c r="CG91" s="136">
        <v>2</v>
      </c>
      <c r="CH91" s="136"/>
      <c r="CI91" s="136" t="s">
        <v>535</v>
      </c>
    </row>
    <row r="92" spans="1:87" ht="25" customHeight="1" x14ac:dyDescent="0.35">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5" t="s">
        <v>1420</v>
      </c>
      <c r="S92" s="136" t="s">
        <v>1421</v>
      </c>
      <c r="T92" s="350" t="s">
        <v>1422</v>
      </c>
      <c r="U92" s="139" t="s">
        <v>1423</v>
      </c>
      <c r="V92" s="139">
        <v>28031</v>
      </c>
      <c r="W92" s="147" t="s">
        <v>1424</v>
      </c>
      <c r="X92" s="147" t="s">
        <v>176</v>
      </c>
      <c r="Y92" s="147" t="s">
        <v>160</v>
      </c>
      <c r="Z92" s="147" t="s">
        <v>155</v>
      </c>
      <c r="AA92" s="136">
        <v>31.5</v>
      </c>
      <c r="AB92" s="139">
        <v>41866</v>
      </c>
      <c r="AC92" s="286">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9"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2">
        <v>2</v>
      </c>
      <c r="CG92" s="136">
        <v>3</v>
      </c>
      <c r="CH92" s="136"/>
      <c r="CI92" s="136" t="s">
        <v>1293</v>
      </c>
    </row>
    <row r="93" spans="1:87" ht="25" customHeight="1" x14ac:dyDescent="0.35">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50" t="s">
        <v>1433</v>
      </c>
      <c r="U93" s="139" t="s">
        <v>1434</v>
      </c>
      <c r="V93" s="139">
        <v>28157</v>
      </c>
      <c r="W93" s="147" t="s">
        <v>1435</v>
      </c>
      <c r="X93" s="147" t="s">
        <v>176</v>
      </c>
      <c r="Y93" s="147" t="s">
        <v>160</v>
      </c>
      <c r="Z93" s="147" t="s">
        <v>155</v>
      </c>
      <c r="AA93" s="136">
        <v>17.5</v>
      </c>
      <c r="AB93" s="139">
        <v>41695</v>
      </c>
      <c r="AC93" s="286">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2">
        <v>3</v>
      </c>
      <c r="CG93" s="136">
        <v>3</v>
      </c>
      <c r="CH93" s="136"/>
      <c r="CI93" s="136" t="s">
        <v>1293</v>
      </c>
    </row>
    <row r="94" spans="1:87" ht="25" customHeight="1" x14ac:dyDescent="0.35">
      <c r="A94" s="136">
        <v>97</v>
      </c>
      <c r="B94" s="136" t="s">
        <v>1441</v>
      </c>
      <c r="C94" s="136" t="s">
        <v>1442</v>
      </c>
      <c r="D94" s="136" t="s">
        <v>1443</v>
      </c>
      <c r="E94" s="136" t="s">
        <v>1444</v>
      </c>
      <c r="F94" s="136" t="s">
        <v>25</v>
      </c>
      <c r="G94" s="136">
        <v>4</v>
      </c>
      <c r="H94" s="129" t="s">
        <v>53</v>
      </c>
      <c r="I94" s="129" t="s">
        <v>42</v>
      </c>
      <c r="J94" s="129" t="s">
        <v>599</v>
      </c>
      <c r="K94" s="129" t="s">
        <v>1445</v>
      </c>
      <c r="L94" s="129" t="s">
        <v>42</v>
      </c>
      <c r="M94" s="129" t="s">
        <v>147</v>
      </c>
      <c r="N94" s="195"/>
      <c r="O94" s="239" t="s">
        <v>148</v>
      </c>
      <c r="P94" s="136" t="s">
        <v>148</v>
      </c>
      <c r="Q94" s="136" t="s">
        <v>148</v>
      </c>
      <c r="R94" s="136" t="s">
        <v>1446</v>
      </c>
      <c r="S94" s="136" t="s">
        <v>1447</v>
      </c>
      <c r="T94" s="350" t="s">
        <v>1448</v>
      </c>
      <c r="U94" s="139" t="s">
        <v>1449</v>
      </c>
      <c r="V94" s="139">
        <v>28587</v>
      </c>
      <c r="W94" s="147" t="s">
        <v>1450</v>
      </c>
      <c r="X94" s="147" t="s">
        <v>176</v>
      </c>
      <c r="Y94" s="147" t="s">
        <v>160</v>
      </c>
      <c r="Z94" s="147" t="s">
        <v>155</v>
      </c>
      <c r="AA94" s="136">
        <v>7</v>
      </c>
      <c r="AB94" s="139">
        <v>41867</v>
      </c>
      <c r="AC94" s="286">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9"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2">
        <v>1</v>
      </c>
      <c r="CG94" s="136">
        <v>1</v>
      </c>
      <c r="CH94" s="136"/>
      <c r="CI94" s="136" t="s">
        <v>535</v>
      </c>
    </row>
    <row r="95" spans="1:87" ht="25" customHeight="1" x14ac:dyDescent="0.35">
      <c r="A95" s="152">
        <v>98</v>
      </c>
      <c r="B95" s="152" t="s">
        <v>1454</v>
      </c>
      <c r="C95" s="152" t="s">
        <v>1455</v>
      </c>
      <c r="D95" s="152"/>
      <c r="E95" s="152" t="s">
        <v>1456</v>
      </c>
      <c r="F95" s="152" t="s">
        <v>24</v>
      </c>
      <c r="G95" s="152">
        <v>5</v>
      </c>
      <c r="H95" s="152" t="s">
        <v>1457</v>
      </c>
      <c r="I95" s="152" t="s">
        <v>35</v>
      </c>
      <c r="J95" s="152" t="s">
        <v>599</v>
      </c>
      <c r="K95" s="152" t="s">
        <v>1458</v>
      </c>
      <c r="L95" s="152" t="s">
        <v>42</v>
      </c>
      <c r="M95" s="152" t="s">
        <v>160</v>
      </c>
      <c r="N95" s="240">
        <v>1513579</v>
      </c>
      <c r="O95" s="31" t="s">
        <v>148</v>
      </c>
      <c r="P95" s="32" t="s">
        <v>148</v>
      </c>
      <c r="Q95" s="152" t="s">
        <v>148</v>
      </c>
      <c r="R95" s="152" t="s">
        <v>1459</v>
      </c>
      <c r="S95" s="152" t="s">
        <v>1460</v>
      </c>
      <c r="T95" s="352" t="s">
        <v>1461</v>
      </c>
      <c r="U95" s="154" t="s">
        <v>1462</v>
      </c>
      <c r="V95" s="154">
        <v>27949</v>
      </c>
      <c r="W95" s="161" t="s">
        <v>1463</v>
      </c>
      <c r="X95" s="161" t="s">
        <v>176</v>
      </c>
      <c r="Y95" s="161" t="s">
        <v>160</v>
      </c>
      <c r="Z95" s="161" t="s">
        <v>155</v>
      </c>
      <c r="AA95" s="152">
        <v>5.5</v>
      </c>
      <c r="AB95" s="154">
        <v>42370</v>
      </c>
      <c r="AC95" s="287">
        <v>42064</v>
      </c>
      <c r="AD95" s="154"/>
      <c r="AE95" s="33" t="s">
        <v>1464</v>
      </c>
      <c r="AF95" s="33" t="s">
        <v>1465</v>
      </c>
      <c r="AG95" s="33" t="s">
        <v>1466</v>
      </c>
      <c r="AH95" s="152">
        <f t="shared" ref="AH95:AH126" si="23">COUNTA(AE95:AG95)</f>
        <v>3</v>
      </c>
      <c r="AI95" s="33" t="s">
        <v>158</v>
      </c>
      <c r="AJ95" s="33" t="s">
        <v>158</v>
      </c>
      <c r="AK95" s="33" t="s">
        <v>159</v>
      </c>
      <c r="AL95" s="33" t="s">
        <v>147</v>
      </c>
      <c r="AM95" s="33" t="s">
        <v>160</v>
      </c>
      <c r="AN95" s="33" t="s">
        <v>147</v>
      </c>
      <c r="AO95" s="33" t="s">
        <v>179</v>
      </c>
      <c r="AP95" s="33" t="s">
        <v>1467</v>
      </c>
      <c r="AQ95" s="33" t="s">
        <v>590</v>
      </c>
      <c r="AR95" s="33" t="s">
        <v>147</v>
      </c>
      <c r="AS95" s="33" t="s">
        <v>1468</v>
      </c>
      <c r="AT95" s="421" t="s">
        <v>1469</v>
      </c>
      <c r="AU95" s="33" t="s">
        <v>1470</v>
      </c>
      <c r="AV95" s="33" t="s">
        <v>160</v>
      </c>
      <c r="AW95" s="155">
        <v>42065</v>
      </c>
      <c r="AX95" s="155">
        <v>42310</v>
      </c>
      <c r="AY95" s="155" t="s">
        <v>147</v>
      </c>
      <c r="AZ95" s="155"/>
      <c r="BA95" s="155">
        <v>42492</v>
      </c>
      <c r="BB95" s="155"/>
      <c r="BC95" s="156" t="s">
        <v>1471</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3">
        <v>3</v>
      </c>
      <c r="CG95" s="152">
        <v>3</v>
      </c>
      <c r="CH95" s="152"/>
      <c r="CI95" s="152" t="s">
        <v>806</v>
      </c>
    </row>
    <row r="96" spans="1:87" ht="25" customHeight="1" x14ac:dyDescent="0.35">
      <c r="A96" s="152">
        <v>99</v>
      </c>
      <c r="B96" s="152" t="s">
        <v>1472</v>
      </c>
      <c r="C96" s="152" t="s">
        <v>1473</v>
      </c>
      <c r="D96" s="152"/>
      <c r="E96" s="152" t="s">
        <v>1474</v>
      </c>
      <c r="F96" s="152" t="s">
        <v>24</v>
      </c>
      <c r="G96" s="152">
        <v>5</v>
      </c>
      <c r="H96" s="152" t="s">
        <v>51</v>
      </c>
      <c r="I96" s="152" t="s">
        <v>39</v>
      </c>
      <c r="J96" s="152" t="s">
        <v>1475</v>
      </c>
      <c r="K96" s="152" t="s">
        <v>1476</v>
      </c>
      <c r="L96" s="152" t="s">
        <v>34</v>
      </c>
      <c r="M96" s="152" t="s">
        <v>160</v>
      </c>
      <c r="N96" s="152" t="s">
        <v>1477</v>
      </c>
      <c r="O96" s="242" t="s">
        <v>148</v>
      </c>
      <c r="P96" s="243" t="s">
        <v>148</v>
      </c>
      <c r="Q96" s="152" t="s">
        <v>148</v>
      </c>
      <c r="R96" s="152" t="s">
        <v>1478</v>
      </c>
      <c r="S96" s="152" t="s">
        <v>1479</v>
      </c>
      <c r="T96" s="353" t="s">
        <v>1480</v>
      </c>
      <c r="U96" s="154" t="s">
        <v>1481</v>
      </c>
      <c r="V96" s="154">
        <v>29221</v>
      </c>
      <c r="W96" s="161" t="s">
        <v>1482</v>
      </c>
      <c r="X96" s="161" t="s">
        <v>176</v>
      </c>
      <c r="Y96" s="161" t="s">
        <v>160</v>
      </c>
      <c r="Z96" s="161" t="s">
        <v>155</v>
      </c>
      <c r="AA96" s="152">
        <v>39</v>
      </c>
      <c r="AB96" s="154">
        <v>42993</v>
      </c>
      <c r="AC96" s="287">
        <v>42064</v>
      </c>
      <c r="AD96" s="154"/>
      <c r="AE96" s="34" t="s">
        <v>1483</v>
      </c>
      <c r="AF96" s="34" t="s">
        <v>1484</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1485</v>
      </c>
      <c r="AT96" s="30" t="s">
        <v>216</v>
      </c>
      <c r="AU96" s="33" t="s">
        <v>1486</v>
      </c>
      <c r="AV96" s="33" t="s">
        <v>160</v>
      </c>
      <c r="AW96" s="155">
        <v>42065</v>
      </c>
      <c r="AX96" s="155">
        <v>42310</v>
      </c>
      <c r="AY96" s="155" t="s">
        <v>147</v>
      </c>
      <c r="AZ96" s="155">
        <v>42850</v>
      </c>
      <c r="BA96" s="155">
        <v>42863</v>
      </c>
      <c r="BB96" s="155"/>
      <c r="BC96" s="156" t="s">
        <v>1487</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3">
        <v>1</v>
      </c>
      <c r="CG96" s="152">
        <v>3</v>
      </c>
      <c r="CH96" s="152"/>
      <c r="CI96" s="152" t="s">
        <v>806</v>
      </c>
    </row>
    <row r="97" spans="1:87" ht="25" customHeight="1" x14ac:dyDescent="0.35">
      <c r="A97" s="152">
        <v>100</v>
      </c>
      <c r="B97" s="152" t="s">
        <v>1488</v>
      </c>
      <c r="C97" s="152" t="s">
        <v>344</v>
      </c>
      <c r="D97" s="152" t="s">
        <v>1489</v>
      </c>
      <c r="E97" s="152" t="s">
        <v>447</v>
      </c>
      <c r="F97" s="152" t="s">
        <v>25</v>
      </c>
      <c r="G97" s="152">
        <v>5</v>
      </c>
      <c r="H97" s="152" t="s">
        <v>50</v>
      </c>
      <c r="I97" s="152" t="s">
        <v>36</v>
      </c>
      <c r="J97" s="152" t="s">
        <v>1418</v>
      </c>
      <c r="K97" s="152" t="s">
        <v>1490</v>
      </c>
      <c r="L97" s="152" t="s">
        <v>36</v>
      </c>
      <c r="M97" s="152" t="s">
        <v>147</v>
      </c>
      <c r="N97" s="244" t="s">
        <v>1491</v>
      </c>
      <c r="O97" s="245" t="s">
        <v>148</v>
      </c>
      <c r="P97" s="246" t="s">
        <v>148</v>
      </c>
      <c r="Q97" s="152" t="s">
        <v>148</v>
      </c>
      <c r="R97" s="324" t="s">
        <v>1492</v>
      </c>
      <c r="S97" s="152" t="s">
        <v>1493</v>
      </c>
      <c r="T97" s="353" t="s">
        <v>1494</v>
      </c>
      <c r="U97" s="154" t="s">
        <v>1495</v>
      </c>
      <c r="V97" s="154">
        <v>29998</v>
      </c>
      <c r="W97" s="161" t="s">
        <v>1496</v>
      </c>
      <c r="X97" s="161" t="s">
        <v>153</v>
      </c>
      <c r="Y97" s="161" t="s">
        <v>154</v>
      </c>
      <c r="Z97" s="161" t="s">
        <v>155</v>
      </c>
      <c r="AA97" s="152">
        <v>22</v>
      </c>
      <c r="AB97" s="154">
        <v>41748</v>
      </c>
      <c r="AC97" s="287">
        <v>42064</v>
      </c>
      <c r="AD97" s="154"/>
      <c r="AE97" s="317" t="s">
        <v>1497</v>
      </c>
      <c r="AF97" s="33" t="s">
        <v>1498</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2" t="s">
        <v>1499</v>
      </c>
      <c r="AU97" s="33" t="s">
        <v>1500</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3">
        <v>3</v>
      </c>
      <c r="CG97" s="152">
        <v>3</v>
      </c>
      <c r="CH97" s="152"/>
      <c r="CI97" s="152" t="s">
        <v>806</v>
      </c>
    </row>
    <row r="98" spans="1:87" ht="25" customHeight="1" x14ac:dyDescent="0.35">
      <c r="A98" s="152">
        <v>101</v>
      </c>
      <c r="B98" s="152" t="s">
        <v>1501</v>
      </c>
      <c r="C98" s="152" t="s">
        <v>1502</v>
      </c>
      <c r="D98" s="152" t="s">
        <v>1503</v>
      </c>
      <c r="E98" s="152" t="s">
        <v>1504</v>
      </c>
      <c r="F98" s="152" t="s">
        <v>25</v>
      </c>
      <c r="G98" s="152">
        <v>5</v>
      </c>
      <c r="H98" s="152" t="s">
        <v>53</v>
      </c>
      <c r="I98" s="152" t="s">
        <v>42</v>
      </c>
      <c r="J98" s="152" t="s">
        <v>1505</v>
      </c>
      <c r="K98" s="152" t="s">
        <v>1505</v>
      </c>
      <c r="L98" s="152" t="s">
        <v>42</v>
      </c>
      <c r="M98" s="152" t="s">
        <v>147</v>
      </c>
      <c r="N98" s="152" t="s">
        <v>1506</v>
      </c>
      <c r="O98" s="242" t="s">
        <v>148</v>
      </c>
      <c r="P98" s="243" t="s">
        <v>148</v>
      </c>
      <c r="Q98" s="152"/>
      <c r="R98" s="160" t="s">
        <v>1507</v>
      </c>
      <c r="S98" s="152" t="s">
        <v>1508</v>
      </c>
      <c r="T98" s="352" t="s">
        <v>1509</v>
      </c>
      <c r="U98" s="154" t="s">
        <v>1510</v>
      </c>
      <c r="V98" s="154">
        <v>26236</v>
      </c>
      <c r="W98" s="161" t="s">
        <v>1511</v>
      </c>
      <c r="X98" s="161" t="s">
        <v>176</v>
      </c>
      <c r="Y98" s="161" t="s">
        <v>160</v>
      </c>
      <c r="Z98" s="161" t="s">
        <v>155</v>
      </c>
      <c r="AA98" s="152">
        <v>11.5</v>
      </c>
      <c r="AB98" s="154">
        <v>42430</v>
      </c>
      <c r="AC98" s="287">
        <v>42064</v>
      </c>
      <c r="AD98" s="154"/>
      <c r="AE98" s="34" t="s">
        <v>1512</v>
      </c>
      <c r="AF98" s="34" t="s">
        <v>1513</v>
      </c>
      <c r="AG98" s="33"/>
      <c r="AH98" s="152">
        <f t="shared" si="23"/>
        <v>2</v>
      </c>
      <c r="AI98" s="33" t="s">
        <v>158</v>
      </c>
      <c r="AJ98" s="33" t="s">
        <v>199</v>
      </c>
      <c r="AK98" s="33"/>
      <c r="AL98" s="33" t="s">
        <v>147</v>
      </c>
      <c r="AM98" s="33" t="s">
        <v>160</v>
      </c>
      <c r="AN98" s="33"/>
      <c r="AO98" s="33" t="s">
        <v>161</v>
      </c>
      <c r="AP98" s="33"/>
      <c r="AQ98" s="33" t="s">
        <v>200</v>
      </c>
      <c r="AR98" s="33"/>
      <c r="AS98" s="33"/>
      <c r="AT98" s="423" t="s">
        <v>369</v>
      </c>
      <c r="AU98" s="33" t="s">
        <v>1514</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1515</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3">
        <v>3</v>
      </c>
      <c r="CG98" s="152">
        <v>3</v>
      </c>
      <c r="CH98" s="152"/>
      <c r="CI98" s="152" t="s">
        <v>806</v>
      </c>
    </row>
    <row r="99" spans="1:87" ht="25" customHeight="1" x14ac:dyDescent="0.35">
      <c r="A99" s="152">
        <v>102</v>
      </c>
      <c r="B99" s="152" t="s">
        <v>1516</v>
      </c>
      <c r="C99" s="152" t="s">
        <v>435</v>
      </c>
      <c r="D99" s="152" t="s">
        <v>1517</v>
      </c>
      <c r="E99" s="152" t="s">
        <v>1518</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1519</v>
      </c>
      <c r="S99" s="160" t="s">
        <v>1520</v>
      </c>
      <c r="T99" s="352" t="s">
        <v>1521</v>
      </c>
      <c r="U99" s="154" t="s">
        <v>786</v>
      </c>
      <c r="V99" s="154">
        <v>28992</v>
      </c>
      <c r="W99" s="161" t="s">
        <v>1522</v>
      </c>
      <c r="X99" s="161" t="s">
        <v>176</v>
      </c>
      <c r="Y99" s="161" t="s">
        <v>160</v>
      </c>
      <c r="Z99" s="161" t="s">
        <v>155</v>
      </c>
      <c r="AA99" s="152">
        <v>18</v>
      </c>
      <c r="AB99" s="154">
        <v>42555</v>
      </c>
      <c r="AC99" s="287">
        <v>42064</v>
      </c>
      <c r="AD99" s="154"/>
      <c r="AE99" s="34" t="s">
        <v>1523</v>
      </c>
      <c r="AF99" s="34" t="s">
        <v>1466</v>
      </c>
      <c r="AG99" s="33"/>
      <c r="AH99" s="152">
        <f t="shared" si="23"/>
        <v>2</v>
      </c>
      <c r="AI99" s="34" t="s">
        <v>158</v>
      </c>
      <c r="AJ99" s="34" t="s">
        <v>159</v>
      </c>
      <c r="AK99" s="33"/>
      <c r="AL99" s="33" t="s">
        <v>147</v>
      </c>
      <c r="AM99" s="33" t="s">
        <v>147</v>
      </c>
      <c r="AN99" s="33"/>
      <c r="AO99" s="33" t="s">
        <v>161</v>
      </c>
      <c r="AP99" s="33"/>
      <c r="AQ99" s="33"/>
      <c r="AR99" s="33"/>
      <c r="AS99" s="33"/>
      <c r="AT99" s="421" t="s">
        <v>325</v>
      </c>
      <c r="AU99" s="33" t="s">
        <v>1524</v>
      </c>
      <c r="AV99" s="33" t="s">
        <v>147</v>
      </c>
      <c r="AW99" s="155">
        <v>42065</v>
      </c>
      <c r="AX99" s="155">
        <v>42310</v>
      </c>
      <c r="AY99" s="155" t="s">
        <v>147</v>
      </c>
      <c r="AZ99" s="155">
        <v>42535</v>
      </c>
      <c r="BA99" s="155">
        <v>42620</v>
      </c>
      <c r="BB99" s="152"/>
      <c r="BC99" s="156" t="s">
        <v>1525</v>
      </c>
      <c r="BD99" s="155">
        <v>42947</v>
      </c>
      <c r="BE99" s="155" t="s">
        <v>147</v>
      </c>
      <c r="BF99" s="155">
        <v>43164</v>
      </c>
      <c r="BG99" s="155" t="s">
        <v>147</v>
      </c>
      <c r="BH99" s="154"/>
      <c r="BI99" s="154"/>
      <c r="BJ99" s="154"/>
      <c r="BK99" s="157">
        <v>44529</v>
      </c>
      <c r="BL99" s="152" t="s">
        <v>17</v>
      </c>
      <c r="BM99" s="241">
        <f t="shared" si="24"/>
        <v>81</v>
      </c>
      <c r="BN99" s="152">
        <f t="shared" si="22"/>
        <v>73</v>
      </c>
      <c r="BO99" s="161" t="s">
        <v>1525</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3">
        <v>2</v>
      </c>
      <c r="CG99" s="152" t="s">
        <v>165</v>
      </c>
      <c r="CH99" s="152"/>
      <c r="CI99" s="152" t="s">
        <v>806</v>
      </c>
    </row>
    <row r="100" spans="1:87" ht="25" customHeight="1" x14ac:dyDescent="0.35">
      <c r="A100" s="152">
        <v>103</v>
      </c>
      <c r="B100" s="152" t="s">
        <v>1526</v>
      </c>
      <c r="C100" s="152" t="s">
        <v>822</v>
      </c>
      <c r="D100" s="152" t="s">
        <v>1527</v>
      </c>
      <c r="E100" s="152" t="s">
        <v>1528</v>
      </c>
      <c r="F100" s="152" t="s">
        <v>24</v>
      </c>
      <c r="G100" s="152">
        <v>5</v>
      </c>
      <c r="H100" s="152" t="s">
        <v>54</v>
      </c>
      <c r="I100" s="152" t="s">
        <v>37</v>
      </c>
      <c r="J100" s="152" t="s">
        <v>1529</v>
      </c>
      <c r="K100" s="152" t="s">
        <v>1530</v>
      </c>
      <c r="L100" s="152" t="s">
        <v>42</v>
      </c>
      <c r="M100" s="152" t="s">
        <v>160</v>
      </c>
      <c r="N100" s="152">
        <v>1362999</v>
      </c>
      <c r="O100" s="242" t="s">
        <v>319</v>
      </c>
      <c r="P100" s="243" t="s">
        <v>237</v>
      </c>
      <c r="Q100" s="152" t="s">
        <v>148</v>
      </c>
      <c r="R100" s="324" t="s">
        <v>1531</v>
      </c>
      <c r="S100" s="152" t="s">
        <v>1532</v>
      </c>
      <c r="T100" s="352" t="s">
        <v>1533</v>
      </c>
      <c r="U100" s="154" t="s">
        <v>1534</v>
      </c>
      <c r="V100" s="154">
        <v>31406</v>
      </c>
      <c r="W100" s="161" t="s">
        <v>1535</v>
      </c>
      <c r="X100" s="161" t="s">
        <v>176</v>
      </c>
      <c r="Y100" s="161" t="s">
        <v>154</v>
      </c>
      <c r="Z100" s="161" t="s">
        <v>155</v>
      </c>
      <c r="AA100" s="152">
        <v>8.5</v>
      </c>
      <c r="AB100" s="154">
        <v>42231</v>
      </c>
      <c r="AC100" s="287">
        <v>42064</v>
      </c>
      <c r="AD100" s="154"/>
      <c r="AE100" s="152" t="s">
        <v>1536</v>
      </c>
      <c r="AF100" s="152"/>
      <c r="AG100" s="152"/>
      <c r="AH100" s="152">
        <f t="shared" si="23"/>
        <v>1</v>
      </c>
      <c r="AI100" s="161" t="s">
        <v>158</v>
      </c>
      <c r="AJ100" s="152"/>
      <c r="AK100" s="152"/>
      <c r="AL100" s="152" t="s">
        <v>147</v>
      </c>
      <c r="AM100" s="152"/>
      <c r="AN100" s="152"/>
      <c r="AO100" s="152" t="s">
        <v>179</v>
      </c>
      <c r="AP100" s="152" t="s">
        <v>1537</v>
      </c>
      <c r="AQ100" s="152" t="s">
        <v>1537</v>
      </c>
      <c r="AR100" s="152" t="s">
        <v>147</v>
      </c>
      <c r="AS100" s="152" t="s">
        <v>1538</v>
      </c>
      <c r="AT100" s="30" t="s">
        <v>1263</v>
      </c>
      <c r="AU100" s="33" t="s">
        <v>1539</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1540</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3">
        <v>0</v>
      </c>
      <c r="CG100" s="152">
        <v>1</v>
      </c>
      <c r="CH100" s="152"/>
      <c r="CI100" s="152" t="s">
        <v>806</v>
      </c>
    </row>
    <row r="101" spans="1:87" ht="25" customHeight="1" x14ac:dyDescent="0.35">
      <c r="A101" s="152">
        <v>104</v>
      </c>
      <c r="B101" s="152" t="s">
        <v>1541</v>
      </c>
      <c r="C101" s="152" t="s">
        <v>344</v>
      </c>
      <c r="D101" s="152" t="s">
        <v>1542</v>
      </c>
      <c r="E101" s="152" t="s">
        <v>1543</v>
      </c>
      <c r="F101" s="152" t="s">
        <v>25</v>
      </c>
      <c r="G101" s="152">
        <v>5</v>
      </c>
      <c r="H101" s="152" t="s">
        <v>48</v>
      </c>
      <c r="I101" s="152" t="s">
        <v>38</v>
      </c>
      <c r="J101" s="152" t="s">
        <v>1544</v>
      </c>
      <c r="K101" s="152" t="s">
        <v>1392</v>
      </c>
      <c r="L101" s="152" t="s">
        <v>38</v>
      </c>
      <c r="M101" s="152" t="s">
        <v>147</v>
      </c>
      <c r="N101" s="152" t="s">
        <v>1545</v>
      </c>
      <c r="O101" s="242"/>
      <c r="P101" s="243" t="s">
        <v>319</v>
      </c>
      <c r="Q101" s="152"/>
      <c r="R101" s="152" t="s">
        <v>1546</v>
      </c>
      <c r="S101" s="152" t="s">
        <v>1547</v>
      </c>
      <c r="T101" s="352" t="s">
        <v>1548</v>
      </c>
      <c r="U101" s="154" t="s">
        <v>1397</v>
      </c>
      <c r="V101" s="154">
        <v>29277</v>
      </c>
      <c r="W101" s="161" t="s">
        <v>1549</v>
      </c>
      <c r="X101" s="161" t="s">
        <v>176</v>
      </c>
      <c r="Y101" s="161" t="s">
        <v>154</v>
      </c>
      <c r="Z101" s="161" t="s">
        <v>155</v>
      </c>
      <c r="AA101" s="152">
        <v>28.5</v>
      </c>
      <c r="AB101" s="154">
        <v>42255</v>
      </c>
      <c r="AC101" s="287">
        <v>42064</v>
      </c>
      <c r="AD101" s="154"/>
      <c r="AE101" s="34" t="s">
        <v>1550</v>
      </c>
      <c r="AF101" s="319" t="s">
        <v>1551</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1552</v>
      </c>
      <c r="AV101" s="33" t="s">
        <v>160</v>
      </c>
      <c r="AW101" s="155">
        <v>42065</v>
      </c>
      <c r="AX101" s="155">
        <v>42310</v>
      </c>
      <c r="AY101" s="155" t="s">
        <v>147</v>
      </c>
      <c r="AZ101" s="155">
        <v>42248</v>
      </c>
      <c r="BA101" s="155">
        <v>43503</v>
      </c>
      <c r="BB101" s="155"/>
      <c r="BC101" s="156" t="s">
        <v>1553</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3">
        <v>2</v>
      </c>
      <c r="CG101" s="152" t="s">
        <v>165</v>
      </c>
      <c r="CH101" s="152"/>
      <c r="CI101" s="152" t="s">
        <v>1311</v>
      </c>
    </row>
    <row r="102" spans="1:87" ht="25" customHeight="1" x14ac:dyDescent="0.35">
      <c r="A102" s="152">
        <v>105</v>
      </c>
      <c r="B102" s="152" t="s">
        <v>1554</v>
      </c>
      <c r="C102" s="152" t="s">
        <v>1555</v>
      </c>
      <c r="D102" s="152" t="s">
        <v>1556</v>
      </c>
      <c r="E102" s="152" t="s">
        <v>1557</v>
      </c>
      <c r="F102" s="152" t="s">
        <v>25</v>
      </c>
      <c r="G102" s="152">
        <v>5</v>
      </c>
      <c r="H102" s="152" t="s">
        <v>50</v>
      </c>
      <c r="I102" s="152" t="s">
        <v>29</v>
      </c>
      <c r="J102" s="152" t="s">
        <v>1558</v>
      </c>
      <c r="K102" s="152" t="s">
        <v>1559</v>
      </c>
      <c r="L102" s="152" t="s">
        <v>29</v>
      </c>
      <c r="M102" s="152" t="s">
        <v>147</v>
      </c>
      <c r="N102" s="152">
        <v>130949</v>
      </c>
      <c r="O102" s="242" t="s">
        <v>148</v>
      </c>
      <c r="P102" s="243" t="s">
        <v>148</v>
      </c>
      <c r="Q102" s="152" t="s">
        <v>237</v>
      </c>
      <c r="R102" s="152" t="s">
        <v>1560</v>
      </c>
      <c r="S102" s="152" t="s">
        <v>1561</v>
      </c>
      <c r="T102" s="353" t="s">
        <v>1562</v>
      </c>
      <c r="U102" s="154" t="s">
        <v>814</v>
      </c>
      <c r="V102" s="154">
        <v>27902</v>
      </c>
      <c r="W102" s="161" t="s">
        <v>1563</v>
      </c>
      <c r="X102" s="161" t="s">
        <v>176</v>
      </c>
      <c r="Y102" s="161" t="s">
        <v>160</v>
      </c>
      <c r="Z102" s="161" t="s">
        <v>155</v>
      </c>
      <c r="AA102" s="152">
        <v>18</v>
      </c>
      <c r="AB102" s="154">
        <v>41852</v>
      </c>
      <c r="AC102" s="287">
        <v>42064</v>
      </c>
      <c r="AD102" s="154"/>
      <c r="AE102" s="34" t="s">
        <v>1564</v>
      </c>
      <c r="AF102" s="152" t="s">
        <v>1565</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1566</v>
      </c>
      <c r="AV102" s="33"/>
      <c r="AW102" s="155">
        <v>42065</v>
      </c>
      <c r="AX102" s="155">
        <v>42310</v>
      </c>
      <c r="AY102" s="155" t="s">
        <v>147</v>
      </c>
      <c r="AZ102" s="155">
        <v>41730</v>
      </c>
      <c r="BA102" s="155">
        <v>42384</v>
      </c>
      <c r="BB102" s="155"/>
      <c r="BC102" s="156" t="s">
        <v>1567</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1568</v>
      </c>
      <c r="BX102" s="152">
        <v>0</v>
      </c>
      <c r="BY102" s="152"/>
      <c r="BZ102" s="158"/>
      <c r="CA102" s="158"/>
      <c r="CB102" s="152"/>
      <c r="CC102" s="152" t="s">
        <v>160</v>
      </c>
      <c r="CD102" s="152"/>
      <c r="CE102" s="152"/>
      <c r="CF102" s="383">
        <v>3</v>
      </c>
      <c r="CG102" s="152">
        <v>3</v>
      </c>
      <c r="CH102" s="152"/>
      <c r="CI102" s="152" t="s">
        <v>1311</v>
      </c>
    </row>
    <row r="103" spans="1:87" ht="25" customHeight="1" x14ac:dyDescent="0.35">
      <c r="A103" s="152">
        <v>106</v>
      </c>
      <c r="B103" s="152" t="s">
        <v>1569</v>
      </c>
      <c r="C103" s="152" t="s">
        <v>1570</v>
      </c>
      <c r="D103" s="152"/>
      <c r="E103" s="152" t="s">
        <v>1571</v>
      </c>
      <c r="F103" s="152" t="s">
        <v>24</v>
      </c>
      <c r="G103" s="152">
        <v>5</v>
      </c>
      <c r="H103" s="152" t="s">
        <v>49</v>
      </c>
      <c r="I103" s="152" t="s">
        <v>44</v>
      </c>
      <c r="J103" s="152" t="s">
        <v>1572</v>
      </c>
      <c r="K103" s="152" t="s">
        <v>1544</v>
      </c>
      <c r="L103" s="152" t="s">
        <v>40</v>
      </c>
      <c r="M103" s="152" t="s">
        <v>147</v>
      </c>
      <c r="N103" s="247" t="s">
        <v>1573</v>
      </c>
      <c r="O103" s="245" t="s">
        <v>148</v>
      </c>
      <c r="P103" s="35" t="s">
        <v>148</v>
      </c>
      <c r="Q103" s="152" t="s">
        <v>148</v>
      </c>
      <c r="R103" s="324" t="s">
        <v>1574</v>
      </c>
      <c r="S103" s="152" t="s">
        <v>1575</v>
      </c>
      <c r="T103" s="353" t="s">
        <v>1576</v>
      </c>
      <c r="U103" s="154" t="s">
        <v>1577</v>
      </c>
      <c r="V103" s="154">
        <v>29305</v>
      </c>
      <c r="W103" s="161" t="s">
        <v>1578</v>
      </c>
      <c r="X103" s="161" t="s">
        <v>176</v>
      </c>
      <c r="Y103" s="161" t="s">
        <v>154</v>
      </c>
      <c r="Z103" s="161" t="s">
        <v>155</v>
      </c>
      <c r="AA103" s="152">
        <v>28.5</v>
      </c>
      <c r="AB103" s="154">
        <v>42037</v>
      </c>
      <c r="AC103" s="287">
        <v>42064</v>
      </c>
      <c r="AD103" s="154"/>
      <c r="AE103" s="34" t="s">
        <v>1579</v>
      </c>
      <c r="AF103" s="34" t="s">
        <v>1580</v>
      </c>
      <c r="AG103" s="152"/>
      <c r="AH103" s="152">
        <f t="shared" si="23"/>
        <v>2</v>
      </c>
      <c r="AI103" s="161" t="s">
        <v>158</v>
      </c>
      <c r="AJ103" s="33" t="s">
        <v>199</v>
      </c>
      <c r="AK103" s="152"/>
      <c r="AL103" s="152" t="s">
        <v>147</v>
      </c>
      <c r="AM103" s="152" t="s">
        <v>160</v>
      </c>
      <c r="AN103" s="152"/>
      <c r="AO103" s="152" t="s">
        <v>161</v>
      </c>
      <c r="AP103" s="152" t="s">
        <v>162</v>
      </c>
      <c r="AQ103" s="295" t="s">
        <v>214</v>
      </c>
      <c r="AR103" s="152" t="s">
        <v>147</v>
      </c>
      <c r="AS103" s="152"/>
      <c r="AT103" s="30" t="s">
        <v>295</v>
      </c>
      <c r="AU103" s="33" t="s">
        <v>1581</v>
      </c>
      <c r="AV103" s="33" t="s">
        <v>160</v>
      </c>
      <c r="AW103" s="155">
        <v>42065</v>
      </c>
      <c r="AX103" s="155">
        <v>42310</v>
      </c>
      <c r="AY103" s="155" t="s">
        <v>147</v>
      </c>
      <c r="AZ103" s="155">
        <v>41974</v>
      </c>
      <c r="BA103" s="155"/>
      <c r="BB103" s="155">
        <v>42214</v>
      </c>
      <c r="BC103" s="156" t="s">
        <v>1582</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1582</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3">
        <v>1</v>
      </c>
      <c r="CG103" s="152">
        <v>3</v>
      </c>
      <c r="CH103" s="152">
        <v>3</v>
      </c>
      <c r="CI103" s="152" t="s">
        <v>806</v>
      </c>
    </row>
    <row r="104" spans="1:87" ht="25" customHeight="1" x14ac:dyDescent="0.35">
      <c r="A104" s="152">
        <v>107</v>
      </c>
      <c r="B104" s="152" t="s">
        <v>1583</v>
      </c>
      <c r="C104" s="152" t="s">
        <v>1584</v>
      </c>
      <c r="D104" s="152"/>
      <c r="E104" s="152" t="s">
        <v>1585</v>
      </c>
      <c r="F104" s="152" t="s">
        <v>24</v>
      </c>
      <c r="G104" s="152">
        <v>5</v>
      </c>
      <c r="H104" s="152" t="s">
        <v>55</v>
      </c>
      <c r="I104" s="152" t="s">
        <v>32</v>
      </c>
      <c r="J104" s="152" t="s">
        <v>359</v>
      </c>
      <c r="K104" s="152" t="s">
        <v>1586</v>
      </c>
      <c r="L104" s="152" t="s">
        <v>32</v>
      </c>
      <c r="M104" s="152" t="s">
        <v>147</v>
      </c>
      <c r="N104" s="244" t="s">
        <v>1587</v>
      </c>
      <c r="O104" s="245" t="s">
        <v>148</v>
      </c>
      <c r="P104" s="35" t="s">
        <v>148</v>
      </c>
      <c r="Q104" s="152" t="s">
        <v>148</v>
      </c>
      <c r="R104" s="152" t="s">
        <v>1588</v>
      </c>
      <c r="S104" s="152" t="s">
        <v>1589</v>
      </c>
      <c r="T104" s="353" t="s">
        <v>1590</v>
      </c>
      <c r="U104" s="154" t="s">
        <v>1591</v>
      </c>
      <c r="V104" s="154">
        <v>29718</v>
      </c>
      <c r="W104" s="161" t="s">
        <v>1592</v>
      </c>
      <c r="X104" s="161" t="s">
        <v>176</v>
      </c>
      <c r="Y104" s="161" t="s">
        <v>160</v>
      </c>
      <c r="Z104" s="161" t="s">
        <v>155</v>
      </c>
      <c r="AA104" s="152">
        <v>32.5</v>
      </c>
      <c r="AB104" s="154">
        <v>42125</v>
      </c>
      <c r="AC104" s="287">
        <v>42064</v>
      </c>
      <c r="AD104" s="154"/>
      <c r="AE104" s="34" t="s">
        <v>1593</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1594</v>
      </c>
      <c r="AV104" s="33" t="s">
        <v>160</v>
      </c>
      <c r="AW104" s="155">
        <v>42065</v>
      </c>
      <c r="AX104" s="155">
        <v>42310</v>
      </c>
      <c r="AY104" s="155" t="s">
        <v>147</v>
      </c>
      <c r="AZ104" s="155">
        <v>42494</v>
      </c>
      <c r="BA104" s="155">
        <v>42553</v>
      </c>
      <c r="BB104" s="155"/>
      <c r="BC104" s="156" t="s">
        <v>1595</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3">
        <v>1</v>
      </c>
      <c r="CG104" s="152">
        <v>3</v>
      </c>
      <c r="CH104" s="152"/>
      <c r="CI104" s="152" t="s">
        <v>806</v>
      </c>
    </row>
    <row r="105" spans="1:87" ht="25" customHeight="1" x14ac:dyDescent="0.35">
      <c r="A105" s="152">
        <v>108</v>
      </c>
      <c r="B105" s="152" t="s">
        <v>1596</v>
      </c>
      <c r="C105" s="152" t="s">
        <v>1597</v>
      </c>
      <c r="D105" s="152" t="s">
        <v>1598</v>
      </c>
      <c r="E105" s="152" t="s">
        <v>1598</v>
      </c>
      <c r="F105" s="152" t="s">
        <v>25</v>
      </c>
      <c r="G105" s="152">
        <v>5</v>
      </c>
      <c r="H105" s="152" t="s">
        <v>48</v>
      </c>
      <c r="I105" s="152" t="s">
        <v>34</v>
      </c>
      <c r="J105" s="152" t="s">
        <v>1599</v>
      </c>
      <c r="K105" s="152" t="s">
        <v>1599</v>
      </c>
      <c r="L105" s="152" t="s">
        <v>34</v>
      </c>
      <c r="M105" s="152" t="s">
        <v>147</v>
      </c>
      <c r="N105" s="152" t="s">
        <v>1600</v>
      </c>
      <c r="O105" s="242" t="s">
        <v>148</v>
      </c>
      <c r="P105" s="243" t="s">
        <v>148</v>
      </c>
      <c r="Q105" s="152" t="s">
        <v>148</v>
      </c>
      <c r="R105" s="152" t="s">
        <v>1601</v>
      </c>
      <c r="S105" s="152" t="s">
        <v>1602</v>
      </c>
      <c r="T105" s="352" t="s">
        <v>1603</v>
      </c>
      <c r="U105" s="154" t="s">
        <v>165</v>
      </c>
      <c r="V105" s="154">
        <v>28491</v>
      </c>
      <c r="W105" s="161" t="s">
        <v>1604</v>
      </c>
      <c r="X105" s="161" t="s">
        <v>176</v>
      </c>
      <c r="Y105" s="161" t="s">
        <v>160</v>
      </c>
      <c r="Z105" s="161" t="s">
        <v>155</v>
      </c>
      <c r="AA105" s="152">
        <v>8</v>
      </c>
      <c r="AB105" s="154">
        <v>42257</v>
      </c>
      <c r="AC105" s="287">
        <v>42064</v>
      </c>
      <c r="AD105" s="154"/>
      <c r="AE105" s="34" t="s">
        <v>1605</v>
      </c>
      <c r="AF105" s="152" t="s">
        <v>1606</v>
      </c>
      <c r="AG105" s="152" t="s">
        <v>1607</v>
      </c>
      <c r="AH105" s="152">
        <f t="shared" si="23"/>
        <v>3</v>
      </c>
      <c r="AI105" s="161" t="s">
        <v>158</v>
      </c>
      <c r="AJ105" s="152"/>
      <c r="AK105" s="152"/>
      <c r="AL105" s="152" t="s">
        <v>160</v>
      </c>
      <c r="AM105" s="152"/>
      <c r="AN105" s="152"/>
      <c r="AO105" s="152" t="s">
        <v>161</v>
      </c>
      <c r="AP105" s="152"/>
      <c r="AQ105" s="152" t="s">
        <v>200</v>
      </c>
      <c r="AR105" s="152"/>
      <c r="AS105" s="161" t="s">
        <v>1608</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1609</v>
      </c>
      <c r="BP105" s="152"/>
      <c r="BQ105" s="152">
        <v>2</v>
      </c>
      <c r="BR105" s="152">
        <v>0</v>
      </c>
      <c r="BS105" s="152">
        <v>2</v>
      </c>
      <c r="BT105" s="152">
        <v>0</v>
      </c>
      <c r="BU105" s="152">
        <v>0</v>
      </c>
      <c r="BV105" s="152">
        <v>0</v>
      </c>
      <c r="BW105" s="152" t="s">
        <v>1610</v>
      </c>
      <c r="BX105" s="152">
        <v>0</v>
      </c>
      <c r="BY105" s="152"/>
      <c r="BZ105" s="158">
        <v>43905</v>
      </c>
      <c r="CA105" s="158">
        <v>44049</v>
      </c>
      <c r="CB105" s="152">
        <v>5</v>
      </c>
      <c r="CC105" s="152" t="s">
        <v>160</v>
      </c>
      <c r="CD105" s="152"/>
      <c r="CE105" s="152"/>
      <c r="CF105" s="383">
        <v>4</v>
      </c>
      <c r="CG105" s="152">
        <v>4</v>
      </c>
      <c r="CH105" s="152"/>
      <c r="CI105" s="152" t="s">
        <v>806</v>
      </c>
    </row>
    <row r="106" spans="1:87" ht="25" customHeight="1" x14ac:dyDescent="0.35">
      <c r="A106" s="152">
        <v>109</v>
      </c>
      <c r="B106" s="152" t="s">
        <v>1611</v>
      </c>
      <c r="C106" s="152" t="s">
        <v>1612</v>
      </c>
      <c r="D106" s="152" t="s">
        <v>1613</v>
      </c>
      <c r="E106" s="152" t="s">
        <v>1614</v>
      </c>
      <c r="F106" s="152" t="s">
        <v>24</v>
      </c>
      <c r="G106" s="152">
        <v>5</v>
      </c>
      <c r="H106" s="152" t="s">
        <v>48</v>
      </c>
      <c r="I106" s="152" t="s">
        <v>34</v>
      </c>
      <c r="J106" s="152" t="s">
        <v>1615</v>
      </c>
      <c r="K106" s="152" t="s">
        <v>1616</v>
      </c>
      <c r="L106" s="152" t="s">
        <v>34</v>
      </c>
      <c r="M106" s="152" t="s">
        <v>147</v>
      </c>
      <c r="N106" s="152" t="s">
        <v>1617</v>
      </c>
      <c r="O106" s="242"/>
      <c r="P106" s="243" t="s">
        <v>148</v>
      </c>
      <c r="Q106" s="152"/>
      <c r="R106" s="152" t="s">
        <v>1618</v>
      </c>
      <c r="S106" s="152" t="s">
        <v>1619</v>
      </c>
      <c r="T106" s="353" t="s">
        <v>1620</v>
      </c>
      <c r="U106" s="154" t="s">
        <v>165</v>
      </c>
      <c r="V106" s="154">
        <v>30392</v>
      </c>
      <c r="W106" s="161" t="s">
        <v>1621</v>
      </c>
      <c r="X106" s="161" t="s">
        <v>176</v>
      </c>
      <c r="Y106" s="161" t="s">
        <v>160</v>
      </c>
      <c r="Z106" s="161" t="s">
        <v>155</v>
      </c>
      <c r="AA106" s="152">
        <v>16.5</v>
      </c>
      <c r="AB106" s="154">
        <v>41883</v>
      </c>
      <c r="AC106" s="287">
        <v>42064</v>
      </c>
      <c r="AD106" s="154"/>
      <c r="AE106" s="34" t="s">
        <v>1622</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3" t="s">
        <v>165</v>
      </c>
      <c r="CG106" s="152" t="s">
        <v>165</v>
      </c>
      <c r="CH106" s="152"/>
      <c r="CI106" s="152" t="s">
        <v>806</v>
      </c>
    </row>
    <row r="107" spans="1:87" ht="25" customHeight="1" x14ac:dyDescent="0.35">
      <c r="A107" s="152">
        <v>110</v>
      </c>
      <c r="B107" s="152" t="s">
        <v>1623</v>
      </c>
      <c r="C107" s="152" t="s">
        <v>1624</v>
      </c>
      <c r="D107" s="152" t="s">
        <v>1625</v>
      </c>
      <c r="E107" s="152" t="s">
        <v>1626</v>
      </c>
      <c r="F107" s="152" t="s">
        <v>25</v>
      </c>
      <c r="G107" s="152">
        <v>5</v>
      </c>
      <c r="H107" s="152" t="s">
        <v>50</v>
      </c>
      <c r="I107" s="152" t="s">
        <v>29</v>
      </c>
      <c r="J107" s="152" t="s">
        <v>1627</v>
      </c>
      <c r="K107" s="152" t="s">
        <v>557</v>
      </c>
      <c r="L107" s="152" t="s">
        <v>29</v>
      </c>
      <c r="M107" s="152" t="s">
        <v>147</v>
      </c>
      <c r="N107" s="152">
        <v>148600</v>
      </c>
      <c r="O107" s="242" t="s">
        <v>148</v>
      </c>
      <c r="P107" s="243" t="s">
        <v>148</v>
      </c>
      <c r="Q107" s="152"/>
      <c r="R107" s="152" t="s">
        <v>1628</v>
      </c>
      <c r="S107" s="160" t="s">
        <v>1629</v>
      </c>
      <c r="T107" s="352" t="s">
        <v>1630</v>
      </c>
      <c r="U107" s="154" t="s">
        <v>1631</v>
      </c>
      <c r="V107" s="154">
        <v>26703</v>
      </c>
      <c r="W107" s="161" t="s">
        <v>1632</v>
      </c>
      <c r="X107" s="161" t="s">
        <v>176</v>
      </c>
      <c r="Y107" s="161" t="s">
        <v>160</v>
      </c>
      <c r="Z107" s="161" t="s">
        <v>155</v>
      </c>
      <c r="AA107" s="152">
        <v>14.5</v>
      </c>
      <c r="AB107" s="154">
        <v>41306</v>
      </c>
      <c r="AC107" s="287">
        <v>42064</v>
      </c>
      <c r="AD107" s="154"/>
      <c r="AE107" s="34" t="s">
        <v>1633</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1634</v>
      </c>
      <c r="AV107" s="152"/>
      <c r="AW107" s="155">
        <v>42065</v>
      </c>
      <c r="AX107" s="155">
        <v>42310</v>
      </c>
      <c r="AY107" s="155" t="s">
        <v>147</v>
      </c>
      <c r="AZ107" s="155">
        <v>43101</v>
      </c>
      <c r="BA107" s="155">
        <v>43127</v>
      </c>
      <c r="BB107" s="155"/>
      <c r="BC107" s="156" t="s">
        <v>1635</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3">
        <v>3</v>
      </c>
      <c r="CG107" s="152">
        <v>3</v>
      </c>
      <c r="CH107" s="152"/>
      <c r="CI107" s="152" t="s">
        <v>806</v>
      </c>
    </row>
    <row r="108" spans="1:87" ht="25" customHeight="1" x14ac:dyDescent="0.35">
      <c r="A108" s="152">
        <v>111</v>
      </c>
      <c r="B108" s="152" t="s">
        <v>1636</v>
      </c>
      <c r="C108" s="152" t="s">
        <v>1637</v>
      </c>
      <c r="D108" s="152" t="s">
        <v>1638</v>
      </c>
      <c r="E108" s="152" t="s">
        <v>1639</v>
      </c>
      <c r="F108" s="152" t="s">
        <v>25</v>
      </c>
      <c r="G108" s="152">
        <v>5</v>
      </c>
      <c r="H108" s="152" t="s">
        <v>55</v>
      </c>
      <c r="I108" s="152" t="s">
        <v>32</v>
      </c>
      <c r="J108" s="152" t="s">
        <v>599</v>
      </c>
      <c r="K108" s="152" t="s">
        <v>1640</v>
      </c>
      <c r="L108" s="152" t="s">
        <v>32</v>
      </c>
      <c r="M108" s="152" t="s">
        <v>147</v>
      </c>
      <c r="N108" s="152">
        <v>216023303</v>
      </c>
      <c r="O108" s="242" t="s">
        <v>148</v>
      </c>
      <c r="P108" s="243" t="s">
        <v>148</v>
      </c>
      <c r="Q108" s="152" t="s">
        <v>148</v>
      </c>
      <c r="R108" s="160" t="s">
        <v>1641</v>
      </c>
      <c r="S108" s="152" t="s">
        <v>1642</v>
      </c>
      <c r="T108" s="352" t="s">
        <v>1643</v>
      </c>
      <c r="U108" s="154" t="s">
        <v>786</v>
      </c>
      <c r="V108" s="154">
        <v>26169</v>
      </c>
      <c r="W108" s="161" t="s">
        <v>1644</v>
      </c>
      <c r="X108" s="161" t="s">
        <v>176</v>
      </c>
      <c r="Y108" s="161" t="s">
        <v>160</v>
      </c>
      <c r="Z108" s="161" t="s">
        <v>155</v>
      </c>
      <c r="AA108" s="152">
        <v>11</v>
      </c>
      <c r="AB108" s="154">
        <v>42765</v>
      </c>
      <c r="AC108" s="287">
        <v>42064</v>
      </c>
      <c r="AD108" s="154"/>
      <c r="AE108" s="34" t="s">
        <v>1645</v>
      </c>
      <c r="AF108" s="34" t="s">
        <v>1646</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1647</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1648</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3">
        <v>4</v>
      </c>
      <c r="CG108" s="152">
        <v>4</v>
      </c>
      <c r="CH108" s="152"/>
      <c r="CI108" s="152" t="s">
        <v>806</v>
      </c>
    </row>
    <row r="109" spans="1:87" ht="25" customHeight="1" x14ac:dyDescent="0.35">
      <c r="A109" s="152">
        <v>112</v>
      </c>
      <c r="B109" s="152" t="s">
        <v>1649</v>
      </c>
      <c r="C109" s="152" t="s">
        <v>1650</v>
      </c>
      <c r="D109" s="152"/>
      <c r="E109" s="152" t="s">
        <v>1651</v>
      </c>
      <c r="F109" s="152" t="s">
        <v>25</v>
      </c>
      <c r="G109" s="152">
        <v>5</v>
      </c>
      <c r="H109" s="152" t="s">
        <v>48</v>
      </c>
      <c r="I109" s="152" t="s">
        <v>38</v>
      </c>
      <c r="J109" s="152" t="s">
        <v>599</v>
      </c>
      <c r="K109" s="152" t="s">
        <v>1652</v>
      </c>
      <c r="L109" s="152" t="s">
        <v>38</v>
      </c>
      <c r="M109" s="152" t="s">
        <v>147</v>
      </c>
      <c r="N109" s="152" t="s">
        <v>1653</v>
      </c>
      <c r="O109" s="242" t="s">
        <v>148</v>
      </c>
      <c r="P109" s="243" t="s">
        <v>148</v>
      </c>
      <c r="Q109" s="152" t="s">
        <v>148</v>
      </c>
      <c r="R109" s="152" t="s">
        <v>1654</v>
      </c>
      <c r="S109" s="152" t="s">
        <v>1655</v>
      </c>
      <c r="T109" s="352" t="s">
        <v>1656</v>
      </c>
      <c r="U109" s="154" t="s">
        <v>1657</v>
      </c>
      <c r="V109" s="154">
        <v>30728</v>
      </c>
      <c r="W109" s="161" t="s">
        <v>1658</v>
      </c>
      <c r="X109" s="161" t="s">
        <v>176</v>
      </c>
      <c r="Y109" s="161" t="s">
        <v>160</v>
      </c>
      <c r="Z109" s="161" t="s">
        <v>155</v>
      </c>
      <c r="AA109" s="152">
        <v>25.5</v>
      </c>
      <c r="AB109" s="154">
        <v>42290</v>
      </c>
      <c r="AC109" s="287">
        <v>42064</v>
      </c>
      <c r="AD109" s="154"/>
      <c r="AE109" s="34" t="s">
        <v>1659</v>
      </c>
      <c r="AF109" s="152"/>
      <c r="AG109" s="152"/>
      <c r="AH109" s="152">
        <f t="shared" si="23"/>
        <v>1</v>
      </c>
      <c r="AI109" s="161" t="s">
        <v>158</v>
      </c>
      <c r="AJ109" s="152"/>
      <c r="AK109" s="152"/>
      <c r="AL109" s="152" t="s">
        <v>147</v>
      </c>
      <c r="AM109" s="152"/>
      <c r="AN109" s="152"/>
      <c r="AO109" s="152" t="s">
        <v>199</v>
      </c>
      <c r="AP109" s="152" t="s">
        <v>1660</v>
      </c>
      <c r="AQ109" s="152" t="s">
        <v>1661</v>
      </c>
      <c r="AR109" s="152" t="s">
        <v>147</v>
      </c>
      <c r="AS109" s="152"/>
      <c r="AT109" s="30" t="s">
        <v>1662</v>
      </c>
      <c r="AU109" s="152" t="s">
        <v>1663</v>
      </c>
      <c r="AV109" s="152"/>
      <c r="AW109" s="155">
        <v>42065</v>
      </c>
      <c r="AX109" s="155">
        <v>42310</v>
      </c>
      <c r="AY109" s="155" t="s">
        <v>147</v>
      </c>
      <c r="AZ109" s="155">
        <v>42419</v>
      </c>
      <c r="BA109" s="155">
        <v>42748</v>
      </c>
      <c r="BB109" s="155"/>
      <c r="BC109" s="156" t="s">
        <v>1664</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1664</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3">
        <v>0</v>
      </c>
      <c r="CG109" s="152">
        <v>0</v>
      </c>
      <c r="CH109" s="152"/>
      <c r="CI109" s="152" t="s">
        <v>1665</v>
      </c>
    </row>
    <row r="110" spans="1:87" ht="25" customHeight="1" x14ac:dyDescent="0.35">
      <c r="A110" s="152">
        <v>113</v>
      </c>
      <c r="B110" s="152" t="s">
        <v>1666</v>
      </c>
      <c r="C110" s="152" t="s">
        <v>1667</v>
      </c>
      <c r="D110" s="152"/>
      <c r="E110" s="152" t="s">
        <v>1668</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1669</v>
      </c>
      <c r="S110" s="152" t="s">
        <v>1670</v>
      </c>
      <c r="T110" s="352" t="s">
        <v>1671</v>
      </c>
      <c r="U110" s="154" t="s">
        <v>1672</v>
      </c>
      <c r="V110" s="154">
        <v>29492</v>
      </c>
      <c r="W110" s="161" t="s">
        <v>1673</v>
      </c>
      <c r="X110" s="161" t="s">
        <v>1674</v>
      </c>
      <c r="Y110" s="161" t="s">
        <v>160</v>
      </c>
      <c r="Z110" s="161" t="s">
        <v>1675</v>
      </c>
      <c r="AA110" s="152">
        <v>25</v>
      </c>
      <c r="AB110" s="154">
        <v>42222</v>
      </c>
      <c r="AC110" s="287">
        <v>42064</v>
      </c>
      <c r="AD110" s="154"/>
      <c r="AE110" s="34" t="s">
        <v>1676</v>
      </c>
      <c r="AF110" s="34" t="s">
        <v>1677</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1678</v>
      </c>
      <c r="AT110" s="30" t="s">
        <v>1679</v>
      </c>
      <c r="AU110" s="152" t="s">
        <v>1680</v>
      </c>
      <c r="AV110" s="152" t="s">
        <v>160</v>
      </c>
      <c r="AW110" s="155">
        <v>42065</v>
      </c>
      <c r="AX110" s="155">
        <v>42310</v>
      </c>
      <c r="AY110" s="155" t="s">
        <v>147</v>
      </c>
      <c r="AZ110" s="155">
        <v>42412</v>
      </c>
      <c r="BA110" s="155">
        <v>42467</v>
      </c>
      <c r="BB110" s="155"/>
      <c r="BC110" s="156" t="s">
        <v>1681</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3">
        <v>1</v>
      </c>
      <c r="CG110" s="152">
        <v>2</v>
      </c>
      <c r="CH110" s="152"/>
      <c r="CI110" s="152" t="s">
        <v>806</v>
      </c>
    </row>
    <row r="111" spans="1:87" ht="25" customHeight="1" x14ac:dyDescent="0.35">
      <c r="A111" s="152">
        <v>114</v>
      </c>
      <c r="B111" s="152" t="s">
        <v>1682</v>
      </c>
      <c r="C111" s="152" t="s">
        <v>1489</v>
      </c>
      <c r="D111" s="152" t="s">
        <v>1683</v>
      </c>
      <c r="E111" s="152" t="s">
        <v>1684</v>
      </c>
      <c r="F111" s="152" t="s">
        <v>25</v>
      </c>
      <c r="G111" s="152">
        <v>5</v>
      </c>
      <c r="H111" s="152" t="s">
        <v>50</v>
      </c>
      <c r="I111" s="152" t="s">
        <v>36</v>
      </c>
      <c r="J111" s="152" t="s">
        <v>1685</v>
      </c>
      <c r="K111" s="152" t="s">
        <v>1685</v>
      </c>
      <c r="L111" s="152" t="s">
        <v>36</v>
      </c>
      <c r="M111" s="152" t="s">
        <v>147</v>
      </c>
      <c r="N111" s="244" t="s">
        <v>1686</v>
      </c>
      <c r="O111" s="245" t="s">
        <v>148</v>
      </c>
      <c r="P111" s="248" t="s">
        <v>148</v>
      </c>
      <c r="Q111" s="152" t="s">
        <v>148</v>
      </c>
      <c r="R111" s="152" t="s">
        <v>1687</v>
      </c>
      <c r="S111" s="152" t="s">
        <v>1688</v>
      </c>
      <c r="T111" s="352" t="s">
        <v>1689</v>
      </c>
      <c r="U111" s="154" t="s">
        <v>1690</v>
      </c>
      <c r="V111" s="154">
        <v>29943</v>
      </c>
      <c r="W111" s="161" t="s">
        <v>1691</v>
      </c>
      <c r="X111" s="161" t="s">
        <v>1692</v>
      </c>
      <c r="Y111" s="161" t="s">
        <v>160</v>
      </c>
      <c r="Z111" s="161" t="s">
        <v>155</v>
      </c>
      <c r="AA111" s="152">
        <v>17</v>
      </c>
      <c r="AB111" s="154">
        <v>41744</v>
      </c>
      <c r="AC111" s="287">
        <v>42064</v>
      </c>
      <c r="AD111" s="154"/>
      <c r="AE111" s="33" t="s">
        <v>1497</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4" t="s">
        <v>282</v>
      </c>
      <c r="AU111" s="152" t="s">
        <v>1693</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1694</v>
      </c>
      <c r="BX111" s="152">
        <v>0</v>
      </c>
      <c r="BY111" s="152"/>
      <c r="BZ111" s="158"/>
      <c r="CA111" s="158"/>
      <c r="CB111" s="152"/>
      <c r="CC111" s="152" t="s">
        <v>160</v>
      </c>
      <c r="CD111" s="152"/>
      <c r="CE111" s="152"/>
      <c r="CF111" s="383">
        <v>2</v>
      </c>
      <c r="CG111" s="152">
        <v>4</v>
      </c>
      <c r="CH111" s="152"/>
      <c r="CI111" s="152" t="s">
        <v>806</v>
      </c>
    </row>
    <row r="112" spans="1:87" ht="25" customHeight="1" x14ac:dyDescent="0.35">
      <c r="A112" s="152">
        <v>115</v>
      </c>
      <c r="B112" s="152" t="s">
        <v>1695</v>
      </c>
      <c r="C112" s="152" t="s">
        <v>1696</v>
      </c>
      <c r="D112" s="152"/>
      <c r="E112" s="152" t="s">
        <v>1697</v>
      </c>
      <c r="F112" s="152" t="s">
        <v>24</v>
      </c>
      <c r="G112" s="152">
        <v>5</v>
      </c>
      <c r="H112" s="152" t="s">
        <v>49</v>
      </c>
      <c r="I112" s="152" t="s">
        <v>44</v>
      </c>
      <c r="J112" s="152" t="s">
        <v>1698</v>
      </c>
      <c r="K112" s="152" t="s">
        <v>599</v>
      </c>
      <c r="L112" s="152" t="s">
        <v>40</v>
      </c>
      <c r="M112" s="152" t="s">
        <v>147</v>
      </c>
      <c r="N112" s="153" t="s">
        <v>1699</v>
      </c>
      <c r="O112" s="242" t="s">
        <v>148</v>
      </c>
      <c r="P112" s="243" t="s">
        <v>148</v>
      </c>
      <c r="Q112" s="152" t="s">
        <v>148</v>
      </c>
      <c r="R112" s="152" t="s">
        <v>1700</v>
      </c>
      <c r="S112" s="152" t="s">
        <v>1701</v>
      </c>
      <c r="T112" s="352" t="s">
        <v>1702</v>
      </c>
      <c r="U112" s="154" t="s">
        <v>1210</v>
      </c>
      <c r="V112" s="154">
        <v>27299</v>
      </c>
      <c r="W112" s="161" t="s">
        <v>1703</v>
      </c>
      <c r="X112" s="161" t="s">
        <v>176</v>
      </c>
      <c r="Y112" s="161" t="s">
        <v>160</v>
      </c>
      <c r="Z112" s="161" t="s">
        <v>155</v>
      </c>
      <c r="AA112" s="152">
        <v>20</v>
      </c>
      <c r="AB112" s="154">
        <v>42079</v>
      </c>
      <c r="AC112" s="287">
        <v>42064</v>
      </c>
      <c r="AD112" s="154"/>
      <c r="AE112" s="34" t="s">
        <v>1704</v>
      </c>
      <c r="AF112" s="34" t="s">
        <v>1705</v>
      </c>
      <c r="AG112" s="34" t="s">
        <v>1706</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1707</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3">
        <v>2</v>
      </c>
      <c r="CG112" s="152">
        <v>2</v>
      </c>
      <c r="CH112" s="152"/>
      <c r="CI112" s="152" t="s">
        <v>806</v>
      </c>
    </row>
    <row r="113" spans="1:100" ht="25" customHeight="1" x14ac:dyDescent="0.35">
      <c r="A113" s="152">
        <v>116</v>
      </c>
      <c r="B113" s="152" t="s">
        <v>1708</v>
      </c>
      <c r="C113" s="152" t="s">
        <v>1709</v>
      </c>
      <c r="D113" s="152" t="s">
        <v>1710</v>
      </c>
      <c r="E113" s="152" t="s">
        <v>1711</v>
      </c>
      <c r="F113" s="152" t="s">
        <v>25</v>
      </c>
      <c r="G113" s="152">
        <v>5</v>
      </c>
      <c r="H113" s="152" t="s">
        <v>49</v>
      </c>
      <c r="I113" s="152" t="s">
        <v>44</v>
      </c>
      <c r="J113" s="152" t="s">
        <v>1712</v>
      </c>
      <c r="K113" s="152" t="s">
        <v>599</v>
      </c>
      <c r="L113" s="152" t="s">
        <v>40</v>
      </c>
      <c r="M113" s="152" t="s">
        <v>147</v>
      </c>
      <c r="N113" s="153" t="s">
        <v>1713</v>
      </c>
      <c r="O113" s="242" t="s">
        <v>148</v>
      </c>
      <c r="P113" s="243" t="s">
        <v>148</v>
      </c>
      <c r="Q113" s="152" t="s">
        <v>148</v>
      </c>
      <c r="R113" s="152" t="s">
        <v>1714</v>
      </c>
      <c r="S113" s="152" t="s">
        <v>1715</v>
      </c>
      <c r="T113" s="352" t="s">
        <v>1716</v>
      </c>
      <c r="U113" s="154" t="s">
        <v>1717</v>
      </c>
      <c r="V113" s="154">
        <v>25693</v>
      </c>
      <c r="W113" s="161" t="s">
        <v>1718</v>
      </c>
      <c r="X113" s="161" t="s">
        <v>176</v>
      </c>
      <c r="Y113" s="161" t="s">
        <v>160</v>
      </c>
      <c r="Z113" s="161" t="s">
        <v>155</v>
      </c>
      <c r="AA113" s="152">
        <v>30</v>
      </c>
      <c r="AB113" s="154">
        <v>42352</v>
      </c>
      <c r="AC113" s="287">
        <v>42064</v>
      </c>
      <c r="AD113" s="154"/>
      <c r="AE113" s="34" t="s">
        <v>1704</v>
      </c>
      <c r="AF113" s="34" t="s">
        <v>1719</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1720</v>
      </c>
      <c r="AV113" s="33" t="s">
        <v>160</v>
      </c>
      <c r="AW113" s="155">
        <v>42065</v>
      </c>
      <c r="AX113" s="155">
        <v>42310</v>
      </c>
      <c r="AY113" s="155" t="s">
        <v>147</v>
      </c>
      <c r="AZ113" s="155">
        <v>42166</v>
      </c>
      <c r="BA113" s="155">
        <v>42382</v>
      </c>
      <c r="BB113" s="155"/>
      <c r="BC113" s="156" t="s">
        <v>1721</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3" t="s">
        <v>165</v>
      </c>
      <c r="CG113" s="152" t="s">
        <v>165</v>
      </c>
      <c r="CH113" s="152"/>
      <c r="CI113" s="152" t="s">
        <v>806</v>
      </c>
    </row>
    <row r="114" spans="1:100" s="114" customFormat="1" ht="25" customHeight="1" x14ac:dyDescent="0.35">
      <c r="A114" s="91">
        <v>117</v>
      </c>
      <c r="B114" s="91" t="s">
        <v>1722</v>
      </c>
      <c r="C114" s="91" t="s">
        <v>1723</v>
      </c>
      <c r="D114" s="91" t="s">
        <v>1724</v>
      </c>
      <c r="E114" s="91" t="s">
        <v>1725</v>
      </c>
      <c r="F114" s="91" t="s">
        <v>25</v>
      </c>
      <c r="G114" s="91">
        <v>5</v>
      </c>
      <c r="H114" s="91" t="s">
        <v>53</v>
      </c>
      <c r="I114" s="91" t="s">
        <v>42</v>
      </c>
      <c r="J114" s="91" t="s">
        <v>1726</v>
      </c>
      <c r="K114" s="91" t="s">
        <v>865</v>
      </c>
      <c r="L114" s="91" t="s">
        <v>42</v>
      </c>
      <c r="M114" s="91" t="s">
        <v>147</v>
      </c>
      <c r="N114" s="91" t="s">
        <v>1727</v>
      </c>
      <c r="O114" s="249"/>
      <c r="P114" s="250" t="s">
        <v>148</v>
      </c>
      <c r="Q114" s="91"/>
      <c r="R114" s="91" t="s">
        <v>1728</v>
      </c>
      <c r="S114" s="91" t="s">
        <v>1729</v>
      </c>
      <c r="T114" s="200">
        <v>27761643215</v>
      </c>
      <c r="U114" s="92" t="s">
        <v>1730</v>
      </c>
      <c r="V114" s="92"/>
      <c r="W114" s="164" t="s">
        <v>1731</v>
      </c>
      <c r="X114" s="164" t="s">
        <v>153</v>
      </c>
      <c r="Y114" s="164" t="s">
        <v>160</v>
      </c>
      <c r="Z114" s="164" t="s">
        <v>155</v>
      </c>
      <c r="AA114" s="91">
        <v>18</v>
      </c>
      <c r="AB114" s="92">
        <v>42767</v>
      </c>
      <c r="AC114" s="282">
        <v>42064</v>
      </c>
      <c r="AD114" s="92">
        <v>45741</v>
      </c>
      <c r="AE114" s="50" t="s">
        <v>1732</v>
      </c>
      <c r="AF114" s="50" t="s">
        <v>1733</v>
      </c>
      <c r="AG114" s="91"/>
      <c r="AH114" s="91">
        <f t="shared" si="23"/>
        <v>2</v>
      </c>
      <c r="AI114" s="164" t="s">
        <v>158</v>
      </c>
      <c r="AJ114" s="164" t="s">
        <v>158</v>
      </c>
      <c r="AK114" s="91"/>
      <c r="AL114" s="91" t="s">
        <v>160</v>
      </c>
      <c r="AM114" s="91" t="s">
        <v>147</v>
      </c>
      <c r="AN114" s="91"/>
      <c r="AO114" s="91" t="s">
        <v>179</v>
      </c>
      <c r="AP114" s="91" t="s">
        <v>1734</v>
      </c>
      <c r="AQ114" s="91" t="s">
        <v>1734</v>
      </c>
      <c r="AR114" s="91"/>
      <c r="AS114" s="91"/>
      <c r="AT114" s="10" t="s">
        <v>1735</v>
      </c>
      <c r="AU114" s="91" t="s">
        <v>1736</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6"/>
      <c r="BN114" s="91"/>
      <c r="BO114" s="91"/>
      <c r="BP114" s="91">
        <v>0</v>
      </c>
      <c r="BQ114" s="91">
        <v>0</v>
      </c>
      <c r="BR114" s="91">
        <v>14</v>
      </c>
      <c r="BS114" s="91">
        <v>0</v>
      </c>
      <c r="BT114" s="91">
        <v>0</v>
      </c>
      <c r="BU114" s="91">
        <v>0</v>
      </c>
      <c r="BV114" s="91">
        <v>0</v>
      </c>
      <c r="BW114" s="91" t="s">
        <v>1737</v>
      </c>
      <c r="BX114" s="91">
        <v>0</v>
      </c>
      <c r="BY114" s="91"/>
      <c r="BZ114" s="95"/>
      <c r="CA114" s="95"/>
      <c r="CB114" s="91"/>
      <c r="CC114" s="91" t="s">
        <v>160</v>
      </c>
      <c r="CD114" s="91"/>
      <c r="CE114" s="91"/>
      <c r="CF114" s="113" t="s">
        <v>165</v>
      </c>
      <c r="CG114" s="91" t="s">
        <v>165</v>
      </c>
      <c r="CH114" s="91"/>
      <c r="CI114" s="91" t="s">
        <v>806</v>
      </c>
      <c r="CQ114" s="372"/>
      <c r="CR114" s="372"/>
      <c r="CS114" s="372"/>
      <c r="CU114" s="372"/>
      <c r="CV114" s="372"/>
    </row>
    <row r="115" spans="1:100" ht="25" customHeight="1" x14ac:dyDescent="0.35">
      <c r="A115" s="152">
        <v>118</v>
      </c>
      <c r="B115" s="152" t="s">
        <v>1738</v>
      </c>
      <c r="C115" s="152" t="s">
        <v>1739</v>
      </c>
      <c r="D115" s="152" t="s">
        <v>1740</v>
      </c>
      <c r="E115" s="152" t="s">
        <v>1741</v>
      </c>
      <c r="F115" s="152" t="s">
        <v>24</v>
      </c>
      <c r="G115" s="152">
        <v>5</v>
      </c>
      <c r="H115" s="152" t="s">
        <v>50</v>
      </c>
      <c r="I115" s="152" t="s">
        <v>29</v>
      </c>
      <c r="J115" s="152" t="s">
        <v>1742</v>
      </c>
      <c r="K115" s="152" t="s">
        <v>1743</v>
      </c>
      <c r="L115" s="152" t="s">
        <v>29</v>
      </c>
      <c r="M115" s="152" t="s">
        <v>147</v>
      </c>
      <c r="N115" s="152">
        <v>12963</v>
      </c>
      <c r="O115" s="242"/>
      <c r="P115" s="243" t="s">
        <v>148</v>
      </c>
      <c r="Q115" s="152"/>
      <c r="R115" s="152" t="s">
        <v>1744</v>
      </c>
      <c r="S115" s="160" t="s">
        <v>1745</v>
      </c>
      <c r="T115" s="352" t="s">
        <v>1746</v>
      </c>
      <c r="U115" s="154" t="s">
        <v>1747</v>
      </c>
      <c r="V115" s="154">
        <v>29252</v>
      </c>
      <c r="W115" s="161" t="s">
        <v>1748</v>
      </c>
      <c r="X115" s="161" t="s">
        <v>153</v>
      </c>
      <c r="Y115" s="161" t="s">
        <v>154</v>
      </c>
      <c r="Z115" s="161" t="s">
        <v>155</v>
      </c>
      <c r="AA115" s="152">
        <v>13</v>
      </c>
      <c r="AB115" s="154">
        <v>41459</v>
      </c>
      <c r="AC115" s="287">
        <v>42064</v>
      </c>
      <c r="AD115" s="154"/>
      <c r="AE115" s="34" t="s">
        <v>1749</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1750</v>
      </c>
      <c r="AV115" s="152"/>
      <c r="AW115" s="155">
        <v>42065</v>
      </c>
      <c r="AX115" s="155">
        <v>42310</v>
      </c>
      <c r="AY115" s="155" t="s">
        <v>147</v>
      </c>
      <c r="AZ115" s="155">
        <v>42037</v>
      </c>
      <c r="BA115" s="155">
        <v>42471</v>
      </c>
      <c r="BB115" s="155"/>
      <c r="BC115" s="156" t="s">
        <v>1751</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1752</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3">
        <v>2</v>
      </c>
      <c r="CG115" s="152">
        <v>3</v>
      </c>
      <c r="CH115" s="152"/>
      <c r="CI115" s="152" t="s">
        <v>806</v>
      </c>
    </row>
    <row r="116" spans="1:100" ht="25" customHeight="1" x14ac:dyDescent="0.35">
      <c r="A116" s="91">
        <v>119</v>
      </c>
      <c r="B116" s="91" t="s">
        <v>1753</v>
      </c>
      <c r="C116" s="91" t="s">
        <v>1754</v>
      </c>
      <c r="D116" s="91" t="s">
        <v>1570</v>
      </c>
      <c r="E116" s="91" t="s">
        <v>1755</v>
      </c>
      <c r="F116" s="91" t="s">
        <v>24</v>
      </c>
      <c r="G116" s="91">
        <v>5</v>
      </c>
      <c r="H116" s="91" t="s">
        <v>55</v>
      </c>
      <c r="I116" s="91" t="s">
        <v>32</v>
      </c>
      <c r="J116" s="91" t="s">
        <v>1096</v>
      </c>
      <c r="K116" s="91" t="s">
        <v>1756</v>
      </c>
      <c r="L116" s="91" t="s">
        <v>32</v>
      </c>
      <c r="M116" s="91" t="s">
        <v>147</v>
      </c>
      <c r="N116" s="91"/>
      <c r="O116" s="249" t="s">
        <v>165</v>
      </c>
      <c r="P116" s="250" t="s">
        <v>165</v>
      </c>
      <c r="Q116" s="91"/>
      <c r="R116" s="91" t="s">
        <v>1757</v>
      </c>
      <c r="S116" s="91" t="s">
        <v>1758</v>
      </c>
      <c r="T116" s="346" t="s">
        <v>1759</v>
      </c>
      <c r="U116" s="92" t="s">
        <v>165</v>
      </c>
      <c r="V116" s="92"/>
      <c r="W116" s="164" t="s">
        <v>1760</v>
      </c>
      <c r="X116" s="164" t="s">
        <v>176</v>
      </c>
      <c r="Y116" s="164" t="s">
        <v>160</v>
      </c>
      <c r="Z116" s="164" t="s">
        <v>155</v>
      </c>
      <c r="AA116" s="91">
        <v>15</v>
      </c>
      <c r="AB116" s="92">
        <v>42064</v>
      </c>
      <c r="AC116" s="282">
        <v>42064</v>
      </c>
      <c r="AD116" s="92">
        <v>43930</v>
      </c>
      <c r="AE116" s="50" t="s">
        <v>1761</v>
      </c>
      <c r="AF116" s="50" t="s">
        <v>1762</v>
      </c>
      <c r="AG116" s="50" t="s">
        <v>1763</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5"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5" customHeight="1" x14ac:dyDescent="0.35">
      <c r="A117" s="91">
        <v>120</v>
      </c>
      <c r="B117" s="91" t="s">
        <v>1764</v>
      </c>
      <c r="C117" s="91" t="s">
        <v>1765</v>
      </c>
      <c r="D117" s="91"/>
      <c r="E117" s="91" t="s">
        <v>1766</v>
      </c>
      <c r="F117" s="91" t="s">
        <v>24</v>
      </c>
      <c r="G117" s="91">
        <v>5</v>
      </c>
      <c r="H117" s="91" t="s">
        <v>49</v>
      </c>
      <c r="I117" s="91" t="s">
        <v>44</v>
      </c>
      <c r="J117" s="91"/>
      <c r="K117" s="91"/>
      <c r="L117" s="91" t="s">
        <v>40</v>
      </c>
      <c r="M117" s="91" t="s">
        <v>147</v>
      </c>
      <c r="N117" s="91" t="s">
        <v>165</v>
      </c>
      <c r="O117" s="91" t="s">
        <v>165</v>
      </c>
      <c r="P117" s="91" t="s">
        <v>165</v>
      </c>
      <c r="Q117" s="91" t="s">
        <v>165</v>
      </c>
      <c r="R117" s="91"/>
      <c r="S117" s="91"/>
      <c r="T117" s="346"/>
      <c r="U117" s="92"/>
      <c r="V117" s="92"/>
      <c r="W117" s="164"/>
      <c r="X117" s="164"/>
      <c r="Y117" s="164"/>
      <c r="Z117" s="164"/>
      <c r="AA117" s="91"/>
      <c r="AB117" s="92"/>
      <c r="AC117" s="282">
        <v>42064</v>
      </c>
      <c r="AD117" s="92">
        <v>43100</v>
      </c>
      <c r="AE117" s="92"/>
      <c r="AF117" s="92"/>
      <c r="AG117" s="92"/>
      <c r="AH117" s="91">
        <f t="shared" si="23"/>
        <v>0</v>
      </c>
      <c r="AI117" s="92"/>
      <c r="AJ117" s="92"/>
      <c r="AK117" s="92"/>
      <c r="AL117" s="92"/>
      <c r="AM117" s="92"/>
      <c r="AN117" s="92"/>
      <c r="AO117" s="92"/>
      <c r="AP117" s="92"/>
      <c r="AQ117" s="92"/>
      <c r="AR117" s="92"/>
      <c r="AS117" s="92"/>
      <c r="AT117" s="408"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5" customHeight="1" x14ac:dyDescent="0.35">
      <c r="A118" s="91">
        <v>121</v>
      </c>
      <c r="B118" s="91" t="s">
        <v>1767</v>
      </c>
      <c r="C118" s="91" t="s">
        <v>1768</v>
      </c>
      <c r="D118" s="91" t="s">
        <v>1769</v>
      </c>
      <c r="E118" s="91" t="s">
        <v>1770</v>
      </c>
      <c r="F118" s="91" t="s">
        <v>24</v>
      </c>
      <c r="G118" s="91">
        <v>5</v>
      </c>
      <c r="H118" s="91" t="s">
        <v>54</v>
      </c>
      <c r="I118" s="91" t="s">
        <v>41</v>
      </c>
      <c r="J118" s="91"/>
      <c r="K118" s="91"/>
      <c r="L118" s="91" t="s">
        <v>41</v>
      </c>
      <c r="M118" s="91" t="s">
        <v>147</v>
      </c>
      <c r="N118" s="91" t="s">
        <v>165</v>
      </c>
      <c r="O118" s="91" t="s">
        <v>165</v>
      </c>
      <c r="P118" s="91" t="s">
        <v>165</v>
      </c>
      <c r="Q118" s="91" t="s">
        <v>165</v>
      </c>
      <c r="R118" s="91"/>
      <c r="S118" s="91"/>
      <c r="T118" s="346"/>
      <c r="U118" s="92"/>
      <c r="V118" s="92"/>
      <c r="W118" s="164"/>
      <c r="X118" s="164"/>
      <c r="Y118" s="164"/>
      <c r="Z118" s="164"/>
      <c r="AA118" s="91"/>
      <c r="AB118" s="92"/>
      <c r="AC118" s="282">
        <v>42064</v>
      </c>
      <c r="AD118" s="92">
        <v>43342</v>
      </c>
      <c r="AE118" s="92"/>
      <c r="AF118" s="92"/>
      <c r="AG118" s="92"/>
      <c r="AH118" s="91">
        <f t="shared" si="23"/>
        <v>0</v>
      </c>
      <c r="AI118" s="92"/>
      <c r="AJ118" s="92"/>
      <c r="AK118" s="92"/>
      <c r="AL118" s="92"/>
      <c r="AM118" s="92"/>
      <c r="AN118" s="92"/>
      <c r="AO118" s="92"/>
      <c r="AP118" s="92"/>
      <c r="AQ118" s="92"/>
      <c r="AR118" s="92"/>
      <c r="AS118" s="92"/>
      <c r="AT118" s="408"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5" customHeight="1" x14ac:dyDescent="0.35">
      <c r="A119" s="91">
        <v>122</v>
      </c>
      <c r="B119" s="91" t="s">
        <v>1771</v>
      </c>
      <c r="C119" s="91" t="s">
        <v>1772</v>
      </c>
      <c r="D119" s="91" t="s">
        <v>1773</v>
      </c>
      <c r="E119" s="91" t="s">
        <v>1774</v>
      </c>
      <c r="F119" s="91" t="s">
        <v>25</v>
      </c>
      <c r="G119" s="91">
        <v>5</v>
      </c>
      <c r="H119" s="91" t="s">
        <v>48</v>
      </c>
      <c r="I119" s="91" t="s">
        <v>38</v>
      </c>
      <c r="J119" s="91"/>
      <c r="K119" s="91"/>
      <c r="L119" s="91" t="s">
        <v>38</v>
      </c>
      <c r="M119" s="91" t="s">
        <v>147</v>
      </c>
      <c r="N119" s="91" t="s">
        <v>165</v>
      </c>
      <c r="O119" s="91" t="s">
        <v>165</v>
      </c>
      <c r="P119" s="91" t="s">
        <v>165</v>
      </c>
      <c r="Q119" s="91" t="s">
        <v>165</v>
      </c>
      <c r="R119" s="91"/>
      <c r="S119" s="91"/>
      <c r="T119" s="346"/>
      <c r="U119" s="92"/>
      <c r="V119" s="92"/>
      <c r="W119" s="164"/>
      <c r="X119" s="164"/>
      <c r="Y119" s="164"/>
      <c r="Z119" s="164"/>
      <c r="AA119" s="91"/>
      <c r="AB119" s="92"/>
      <c r="AC119" s="282">
        <v>42064</v>
      </c>
      <c r="AD119" s="92">
        <v>43342</v>
      </c>
      <c r="AE119" s="92"/>
      <c r="AF119" s="92"/>
      <c r="AG119" s="92"/>
      <c r="AH119" s="91">
        <f t="shared" si="23"/>
        <v>0</v>
      </c>
      <c r="AI119" s="92"/>
      <c r="AJ119" s="92"/>
      <c r="AK119" s="92"/>
      <c r="AL119" s="92"/>
      <c r="AM119" s="92"/>
      <c r="AN119" s="92"/>
      <c r="AO119" s="92"/>
      <c r="AP119" s="92"/>
      <c r="AQ119" s="92"/>
      <c r="AR119" s="92"/>
      <c r="AS119" s="92"/>
      <c r="AT119" s="408"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5" customHeight="1" x14ac:dyDescent="0.35">
      <c r="A120" s="165">
        <v>123</v>
      </c>
      <c r="B120" s="165" t="s">
        <v>1775</v>
      </c>
      <c r="C120" s="165" t="s">
        <v>1776</v>
      </c>
      <c r="D120" s="165" t="s">
        <v>1777</v>
      </c>
      <c r="E120" s="165" t="s">
        <v>1778</v>
      </c>
      <c r="F120" s="165" t="s">
        <v>25</v>
      </c>
      <c r="G120" s="165">
        <v>6</v>
      </c>
      <c r="H120" s="165" t="s">
        <v>48</v>
      </c>
      <c r="I120" s="165" t="s">
        <v>35</v>
      </c>
      <c r="J120" s="165" t="s">
        <v>599</v>
      </c>
      <c r="K120" s="165" t="s">
        <v>1779</v>
      </c>
      <c r="L120" s="165" t="s">
        <v>42</v>
      </c>
      <c r="M120" s="165" t="s">
        <v>160</v>
      </c>
      <c r="N120" s="165">
        <v>1617548</v>
      </c>
      <c r="O120" s="251" t="s">
        <v>319</v>
      </c>
      <c r="P120" s="252" t="s">
        <v>319</v>
      </c>
      <c r="Q120" s="165" t="s">
        <v>319</v>
      </c>
      <c r="R120" s="165" t="s">
        <v>1780</v>
      </c>
      <c r="S120" s="165" t="s">
        <v>1781</v>
      </c>
      <c r="T120" s="354" t="s">
        <v>1782</v>
      </c>
      <c r="U120" s="166" t="s">
        <v>1783</v>
      </c>
      <c r="V120" s="166">
        <v>28260</v>
      </c>
      <c r="W120" s="172" t="s">
        <v>1784</v>
      </c>
      <c r="X120" s="172" t="s">
        <v>176</v>
      </c>
      <c r="Y120" s="172" t="s">
        <v>160</v>
      </c>
      <c r="Z120" s="172" t="s">
        <v>155</v>
      </c>
      <c r="AA120" s="165">
        <v>8</v>
      </c>
      <c r="AB120" s="166">
        <v>42816</v>
      </c>
      <c r="AC120" s="288">
        <v>42430</v>
      </c>
      <c r="AD120" s="166"/>
      <c r="AE120" s="165" t="s">
        <v>607</v>
      </c>
      <c r="AF120" s="165" t="s">
        <v>1785</v>
      </c>
      <c r="AG120" s="165"/>
      <c r="AH120" s="165">
        <f t="shared" si="23"/>
        <v>2</v>
      </c>
      <c r="AI120" s="172" t="s">
        <v>158</v>
      </c>
      <c r="AJ120" s="165" t="s">
        <v>159</v>
      </c>
      <c r="AK120" s="165"/>
      <c r="AL120" s="165" t="s">
        <v>147</v>
      </c>
      <c r="AM120" s="165" t="s">
        <v>147</v>
      </c>
      <c r="AN120" s="165"/>
      <c r="AO120" s="165" t="s">
        <v>179</v>
      </c>
      <c r="AP120" s="165" t="s">
        <v>1262</v>
      </c>
      <c r="AQ120" s="165" t="s">
        <v>1786</v>
      </c>
      <c r="AR120" s="165" t="s">
        <v>147</v>
      </c>
      <c r="AS120" s="165"/>
      <c r="AT120" s="36" t="s">
        <v>35</v>
      </c>
      <c r="AU120" s="165" t="s">
        <v>1787</v>
      </c>
      <c r="AV120" s="166"/>
      <c r="AW120" s="167">
        <v>42428</v>
      </c>
      <c r="AX120" s="167">
        <v>42681</v>
      </c>
      <c r="AY120" s="167" t="s">
        <v>147</v>
      </c>
      <c r="AZ120" s="167">
        <v>43005</v>
      </c>
      <c r="BA120" s="167">
        <v>43063</v>
      </c>
      <c r="BB120" s="167"/>
      <c r="BC120" s="168" t="s">
        <v>1784</v>
      </c>
      <c r="BD120" s="167">
        <v>43309</v>
      </c>
      <c r="BE120" s="167" t="s">
        <v>147</v>
      </c>
      <c r="BF120" s="167">
        <v>43528</v>
      </c>
      <c r="BG120" s="167" t="s">
        <v>147</v>
      </c>
      <c r="BH120" s="166"/>
      <c r="BI120" s="166"/>
      <c r="BJ120" s="166"/>
      <c r="BK120" s="169">
        <v>44461</v>
      </c>
      <c r="BL120" s="165" t="s">
        <v>17</v>
      </c>
      <c r="BM120" s="171">
        <f>DATEDIF(AW120,BK120, "M")+1</f>
        <v>67</v>
      </c>
      <c r="BN120" s="165">
        <f t="shared" ref="BN120:BN121" si="30">DATEDIF(AX120,BK120, "M")+1</f>
        <v>59</v>
      </c>
      <c r="BO120" s="165" t="s">
        <v>1784</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4">
        <v>0</v>
      </c>
      <c r="CG120" s="165">
        <v>0</v>
      </c>
      <c r="CH120" s="165">
        <v>2</v>
      </c>
      <c r="CI120" s="165" t="s">
        <v>806</v>
      </c>
    </row>
    <row r="121" spans="1:100" ht="25" customHeight="1" x14ac:dyDescent="0.35">
      <c r="A121" s="165">
        <v>124</v>
      </c>
      <c r="B121" s="165" t="s">
        <v>1788</v>
      </c>
      <c r="C121" s="165" t="s">
        <v>1789</v>
      </c>
      <c r="D121" s="165" t="s">
        <v>1790</v>
      </c>
      <c r="E121" s="165" t="s">
        <v>1791</v>
      </c>
      <c r="F121" s="165" t="s">
        <v>25</v>
      </c>
      <c r="G121" s="165">
        <v>6</v>
      </c>
      <c r="H121" s="165" t="s">
        <v>48</v>
      </c>
      <c r="I121" s="165" t="s">
        <v>38</v>
      </c>
      <c r="J121" s="165" t="s">
        <v>1792</v>
      </c>
      <c r="K121" s="165" t="s">
        <v>1793</v>
      </c>
      <c r="L121" s="165" t="s">
        <v>38</v>
      </c>
      <c r="M121" s="165" t="s">
        <v>147</v>
      </c>
      <c r="N121" s="165" t="s">
        <v>1794</v>
      </c>
      <c r="O121" s="251" t="s">
        <v>148</v>
      </c>
      <c r="P121" s="252" t="s">
        <v>148</v>
      </c>
      <c r="Q121" s="165" t="s">
        <v>148</v>
      </c>
      <c r="R121" s="165" t="s">
        <v>1795</v>
      </c>
      <c r="S121" s="165" t="s">
        <v>1796</v>
      </c>
      <c r="T121" s="354" t="s">
        <v>1797</v>
      </c>
      <c r="U121" s="166" t="s">
        <v>1798</v>
      </c>
      <c r="V121" s="166">
        <v>30764</v>
      </c>
      <c r="W121" s="172" t="s">
        <v>1799</v>
      </c>
      <c r="X121" s="172" t="s">
        <v>176</v>
      </c>
      <c r="Y121" s="172" t="s">
        <v>160</v>
      </c>
      <c r="Z121" s="172" t="s">
        <v>155</v>
      </c>
      <c r="AA121" s="165">
        <v>34.5</v>
      </c>
      <c r="AB121" s="166">
        <v>42704</v>
      </c>
      <c r="AC121" s="288">
        <v>42430</v>
      </c>
      <c r="AD121" s="166"/>
      <c r="AE121" s="254" t="s">
        <v>1800</v>
      </c>
      <c r="AF121" s="165" t="s">
        <v>1801</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1802</v>
      </c>
      <c r="AV121" s="166"/>
      <c r="AW121" s="167">
        <v>42428</v>
      </c>
      <c r="AX121" s="167">
        <v>42681</v>
      </c>
      <c r="AY121" s="167" t="s">
        <v>147</v>
      </c>
      <c r="AZ121" s="167"/>
      <c r="BA121" s="167"/>
      <c r="BB121" s="167"/>
      <c r="BC121" s="168" t="s">
        <v>1803</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1804</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4">
        <v>1</v>
      </c>
      <c r="CG121" s="165">
        <v>1</v>
      </c>
      <c r="CH121" s="165"/>
      <c r="CI121" s="165" t="s">
        <v>806</v>
      </c>
    </row>
    <row r="122" spans="1:100" ht="25" customHeight="1" x14ac:dyDescent="0.35">
      <c r="A122" s="165">
        <v>125</v>
      </c>
      <c r="B122" s="165" t="s">
        <v>1805</v>
      </c>
      <c r="C122" s="165" t="s">
        <v>1806</v>
      </c>
      <c r="D122" s="165" t="s">
        <v>1807</v>
      </c>
      <c r="E122" s="165" t="s">
        <v>1808</v>
      </c>
      <c r="F122" s="165" t="s">
        <v>25</v>
      </c>
      <c r="G122" s="165">
        <v>6</v>
      </c>
      <c r="H122" s="165" t="s">
        <v>49</v>
      </c>
      <c r="I122" s="165" t="s">
        <v>44</v>
      </c>
      <c r="J122" s="165" t="s">
        <v>1418</v>
      </c>
      <c r="K122" s="165" t="s">
        <v>1809</v>
      </c>
      <c r="L122" s="165" t="s">
        <v>40</v>
      </c>
      <c r="M122" s="165" t="s">
        <v>147</v>
      </c>
      <c r="N122" s="173" t="s">
        <v>1810</v>
      </c>
      <c r="O122" s="251" t="s">
        <v>148</v>
      </c>
      <c r="P122" s="252" t="s">
        <v>148</v>
      </c>
      <c r="Q122" s="165"/>
      <c r="R122" s="165" t="s">
        <v>1811</v>
      </c>
      <c r="S122" s="165" t="s">
        <v>1812</v>
      </c>
      <c r="T122" s="355" t="s">
        <v>1813</v>
      </c>
      <c r="U122" s="166" t="s">
        <v>909</v>
      </c>
      <c r="V122" s="166">
        <v>30609</v>
      </c>
      <c r="W122" s="172" t="s">
        <v>1814</v>
      </c>
      <c r="X122" s="172" t="s">
        <v>153</v>
      </c>
      <c r="Y122" s="172" t="s">
        <v>160</v>
      </c>
      <c r="Z122" s="172" t="s">
        <v>155</v>
      </c>
      <c r="AA122" s="165">
        <v>24</v>
      </c>
      <c r="AB122" s="166">
        <v>42826</v>
      </c>
      <c r="AC122" s="288">
        <v>42430</v>
      </c>
      <c r="AD122" s="166"/>
      <c r="AE122" s="254" t="s">
        <v>1815</v>
      </c>
      <c r="AF122" s="254" t="s">
        <v>1816</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1817</v>
      </c>
      <c r="AU122" s="165" t="s">
        <v>1818</v>
      </c>
      <c r="AV122" s="166"/>
      <c r="AW122" s="167">
        <v>42428</v>
      </c>
      <c r="AX122" s="167">
        <v>42681</v>
      </c>
      <c r="AY122" s="167" t="s">
        <v>147</v>
      </c>
      <c r="AZ122" s="167">
        <v>42978</v>
      </c>
      <c r="BA122" s="167">
        <v>42997</v>
      </c>
      <c r="BB122" s="167">
        <v>43012</v>
      </c>
      <c r="BC122" s="168" t="s">
        <v>1819</v>
      </c>
      <c r="BD122" s="167">
        <v>43309</v>
      </c>
      <c r="BE122" s="167" t="s">
        <v>147</v>
      </c>
      <c r="BF122" s="167">
        <v>43528</v>
      </c>
      <c r="BG122" s="167" t="s">
        <v>147</v>
      </c>
      <c r="BH122" s="166">
        <v>44463</v>
      </c>
      <c r="BI122" s="166"/>
      <c r="BJ122" s="166"/>
      <c r="BK122" s="169"/>
      <c r="BL122" s="174" t="s">
        <v>18</v>
      </c>
      <c r="BM122" s="253"/>
      <c r="BN122" s="165"/>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4"/>
      <c r="CG122" s="165"/>
      <c r="CH122" s="165"/>
      <c r="CI122" s="165" t="s">
        <v>1820</v>
      </c>
    </row>
    <row r="123" spans="1:100" ht="25" customHeight="1" x14ac:dyDescent="0.35">
      <c r="A123" s="165">
        <v>126</v>
      </c>
      <c r="B123" s="165" t="s">
        <v>1821</v>
      </c>
      <c r="C123" s="165" t="s">
        <v>1822</v>
      </c>
      <c r="D123" s="165" t="s">
        <v>1823</v>
      </c>
      <c r="E123" s="165" t="s">
        <v>1824</v>
      </c>
      <c r="F123" s="165" t="s">
        <v>25</v>
      </c>
      <c r="G123" s="165">
        <v>6</v>
      </c>
      <c r="H123" s="165" t="s">
        <v>50</v>
      </c>
      <c r="I123" s="165" t="s">
        <v>42</v>
      </c>
      <c r="J123" s="165" t="s">
        <v>360</v>
      </c>
      <c r="K123" s="165" t="s">
        <v>1825</v>
      </c>
      <c r="L123" s="165" t="s">
        <v>42</v>
      </c>
      <c r="M123" s="165" t="s">
        <v>147</v>
      </c>
      <c r="N123" s="165">
        <v>6815541</v>
      </c>
      <c r="O123" s="251" t="s">
        <v>319</v>
      </c>
      <c r="P123" s="252" t="s">
        <v>319</v>
      </c>
      <c r="Q123" s="165" t="s">
        <v>1826</v>
      </c>
      <c r="R123" s="165" t="s">
        <v>1827</v>
      </c>
      <c r="S123" s="175" t="s">
        <v>1828</v>
      </c>
      <c r="T123" s="355" t="s">
        <v>1829</v>
      </c>
      <c r="U123" s="166" t="s">
        <v>1830</v>
      </c>
      <c r="V123" s="166">
        <v>32614</v>
      </c>
      <c r="W123" s="172" t="s">
        <v>1831</v>
      </c>
      <c r="X123" s="172" t="s">
        <v>176</v>
      </c>
      <c r="Y123" s="172" t="s">
        <v>160</v>
      </c>
      <c r="Z123" s="172" t="s">
        <v>155</v>
      </c>
      <c r="AA123" s="165">
        <v>5.5</v>
      </c>
      <c r="AB123" s="166">
        <v>42464</v>
      </c>
      <c r="AC123" s="288">
        <v>42430</v>
      </c>
      <c r="AD123" s="166"/>
      <c r="AE123" s="254" t="s">
        <v>1832</v>
      </c>
      <c r="AF123" s="165"/>
      <c r="AG123" s="165"/>
      <c r="AH123" s="165">
        <f t="shared" si="23"/>
        <v>1</v>
      </c>
      <c r="AI123" s="37" t="s">
        <v>158</v>
      </c>
      <c r="AJ123" s="165"/>
      <c r="AK123" s="165"/>
      <c r="AL123" s="165" t="s">
        <v>160</v>
      </c>
      <c r="AM123" s="165"/>
      <c r="AN123" s="165"/>
      <c r="AO123" s="165" t="s">
        <v>179</v>
      </c>
      <c r="AP123" s="165" t="s">
        <v>1833</v>
      </c>
      <c r="AQ123" s="165" t="s">
        <v>1833</v>
      </c>
      <c r="AR123" s="165" t="s">
        <v>160</v>
      </c>
      <c r="AS123" s="165"/>
      <c r="AT123" s="36" t="s">
        <v>1834</v>
      </c>
      <c r="AU123" s="165" t="s">
        <v>1835</v>
      </c>
      <c r="AV123" s="166"/>
      <c r="AW123" s="167">
        <v>42428</v>
      </c>
      <c r="AX123" s="167">
        <v>42681</v>
      </c>
      <c r="AY123" s="167" t="s">
        <v>147</v>
      </c>
      <c r="AZ123" s="167">
        <v>42753</v>
      </c>
      <c r="BA123" s="167">
        <v>43242</v>
      </c>
      <c r="BB123" s="165"/>
      <c r="BC123" s="168" t="s">
        <v>1836</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4">
        <v>0</v>
      </c>
      <c r="CG123" s="165">
        <v>0</v>
      </c>
      <c r="CH123" s="165">
        <v>3</v>
      </c>
      <c r="CI123" s="165" t="s">
        <v>806</v>
      </c>
    </row>
    <row r="124" spans="1:100" ht="25" customHeight="1" x14ac:dyDescent="0.35">
      <c r="A124" s="165">
        <v>127</v>
      </c>
      <c r="B124" s="165" t="s">
        <v>1837</v>
      </c>
      <c r="C124" s="165" t="s">
        <v>1838</v>
      </c>
      <c r="D124" s="165"/>
      <c r="E124" s="165" t="s">
        <v>1839</v>
      </c>
      <c r="F124" s="165" t="s">
        <v>24</v>
      </c>
      <c r="G124" s="165">
        <v>6</v>
      </c>
      <c r="H124" s="165" t="s">
        <v>51</v>
      </c>
      <c r="I124" s="165" t="s">
        <v>39</v>
      </c>
      <c r="J124" s="165" t="s">
        <v>599</v>
      </c>
      <c r="K124" s="165" t="s">
        <v>287</v>
      </c>
      <c r="L124" s="165" t="s">
        <v>42</v>
      </c>
      <c r="M124" s="165" t="s">
        <v>147</v>
      </c>
      <c r="N124" s="165">
        <v>1584607</v>
      </c>
      <c r="O124" s="251" t="s">
        <v>148</v>
      </c>
      <c r="P124" s="252" t="s">
        <v>148</v>
      </c>
      <c r="Q124" s="165"/>
      <c r="R124" s="165" t="s">
        <v>1840</v>
      </c>
      <c r="S124" s="165" t="s">
        <v>1841</v>
      </c>
      <c r="T124" s="355" t="s">
        <v>1842</v>
      </c>
      <c r="U124" s="166" t="s">
        <v>814</v>
      </c>
      <c r="V124" s="166">
        <v>28875</v>
      </c>
      <c r="W124" s="172" t="s">
        <v>1843</v>
      </c>
      <c r="X124" s="172" t="s">
        <v>176</v>
      </c>
      <c r="Y124" s="172" t="s">
        <v>160</v>
      </c>
      <c r="Z124" s="172" t="s">
        <v>155</v>
      </c>
      <c r="AA124" s="165">
        <v>31.5</v>
      </c>
      <c r="AB124" s="166">
        <v>42810</v>
      </c>
      <c r="AC124" s="288">
        <v>42430</v>
      </c>
      <c r="AD124" s="166"/>
      <c r="AE124" s="254" t="s">
        <v>1844</v>
      </c>
      <c r="AF124" s="254" t="s">
        <v>1845</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1846</v>
      </c>
      <c r="AV124" s="166"/>
      <c r="AW124" s="167">
        <v>42428</v>
      </c>
      <c r="AX124" s="167">
        <v>42681</v>
      </c>
      <c r="AY124" s="167" t="s">
        <v>147</v>
      </c>
      <c r="AZ124" s="167">
        <v>43433</v>
      </c>
      <c r="BA124" s="167">
        <v>43437</v>
      </c>
      <c r="BB124" s="165"/>
      <c r="BC124" s="168" t="s">
        <v>1847</v>
      </c>
      <c r="BD124" s="320">
        <v>44937</v>
      </c>
      <c r="BE124" s="320" t="s">
        <v>160</v>
      </c>
      <c r="BF124" s="320">
        <v>44431</v>
      </c>
      <c r="BG124" s="318" t="s">
        <v>160</v>
      </c>
      <c r="BH124" s="166"/>
      <c r="BI124" s="166"/>
      <c r="BJ124" s="166"/>
      <c r="BK124" s="169">
        <v>45591</v>
      </c>
      <c r="BL124" s="165" t="s">
        <v>17</v>
      </c>
      <c r="BM124" s="171">
        <f>DATEDIF(AW124,BK124, "M")+1</f>
        <v>104</v>
      </c>
      <c r="BN124" s="165">
        <f>DATEDIF(AX124,BK124, "M")+1</f>
        <v>96</v>
      </c>
      <c r="BO124" s="172" t="s">
        <v>1843</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4">
        <v>2</v>
      </c>
      <c r="CG124" s="165">
        <v>4</v>
      </c>
      <c r="CH124" s="165"/>
      <c r="CI124" s="165" t="s">
        <v>1820</v>
      </c>
    </row>
    <row r="125" spans="1:100" ht="25" customHeight="1" x14ac:dyDescent="0.35">
      <c r="A125" s="165">
        <v>128</v>
      </c>
      <c r="B125" s="165" t="s">
        <v>1848</v>
      </c>
      <c r="C125" s="165" t="s">
        <v>1849</v>
      </c>
      <c r="D125" s="165"/>
      <c r="E125" s="165" t="s">
        <v>1850</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1851</v>
      </c>
      <c r="S125" s="165" t="s">
        <v>1852</v>
      </c>
      <c r="T125" s="354" t="s">
        <v>1853</v>
      </c>
      <c r="U125" s="166" t="s">
        <v>1854</v>
      </c>
      <c r="V125" s="166">
        <v>29721</v>
      </c>
      <c r="W125" s="172" t="s">
        <v>1855</v>
      </c>
      <c r="X125" s="172" t="s">
        <v>176</v>
      </c>
      <c r="Y125" s="172" t="s">
        <v>160</v>
      </c>
      <c r="Z125" s="172" t="s">
        <v>155</v>
      </c>
      <c r="AA125" s="165">
        <v>5.5</v>
      </c>
      <c r="AB125" s="166">
        <v>42590</v>
      </c>
      <c r="AC125" s="288">
        <v>42430</v>
      </c>
      <c r="AD125" s="166"/>
      <c r="AE125" s="254" t="s">
        <v>1856</v>
      </c>
      <c r="AF125" s="165"/>
      <c r="AG125" s="165"/>
      <c r="AH125" s="165">
        <f t="shared" si="23"/>
        <v>1</v>
      </c>
      <c r="AI125" s="172" t="s">
        <v>158</v>
      </c>
      <c r="AJ125" s="165"/>
      <c r="AK125" s="165"/>
      <c r="AL125" s="165" t="s">
        <v>147</v>
      </c>
      <c r="AM125" s="165"/>
      <c r="AN125" s="165"/>
      <c r="AO125" s="165" t="s">
        <v>161</v>
      </c>
      <c r="AP125" s="172" t="s">
        <v>1857</v>
      </c>
      <c r="AQ125" s="172" t="s">
        <v>247</v>
      </c>
      <c r="AR125" s="172" t="s">
        <v>147</v>
      </c>
      <c r="AS125" s="172"/>
      <c r="AT125" s="36" t="s">
        <v>325</v>
      </c>
      <c r="AU125" s="165" t="s">
        <v>1858</v>
      </c>
      <c r="AV125" s="166"/>
      <c r="AW125" s="167">
        <v>42428</v>
      </c>
      <c r="AX125" s="167">
        <v>42681</v>
      </c>
      <c r="AY125" s="167" t="s">
        <v>147</v>
      </c>
      <c r="AZ125" s="167">
        <v>42752</v>
      </c>
      <c r="BA125" s="167">
        <v>42752</v>
      </c>
      <c r="BB125" s="166">
        <v>43116</v>
      </c>
      <c r="BC125" s="168" t="s">
        <v>1859</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4">
        <v>2</v>
      </c>
      <c r="CG125" s="165">
        <v>2</v>
      </c>
      <c r="CH125" s="165"/>
      <c r="CI125" s="165" t="s">
        <v>1860</v>
      </c>
    </row>
    <row r="126" spans="1:100" ht="25" customHeight="1" x14ac:dyDescent="0.35">
      <c r="A126" s="165">
        <v>129</v>
      </c>
      <c r="B126" s="165" t="s">
        <v>1861</v>
      </c>
      <c r="C126" s="165" t="s">
        <v>1862</v>
      </c>
      <c r="D126" s="165" t="s">
        <v>1863</v>
      </c>
      <c r="E126" s="165" t="s">
        <v>1864</v>
      </c>
      <c r="F126" s="165" t="s">
        <v>25</v>
      </c>
      <c r="G126" s="165">
        <v>6</v>
      </c>
      <c r="H126" s="165" t="s">
        <v>53</v>
      </c>
      <c r="I126" s="165" t="s">
        <v>42</v>
      </c>
      <c r="J126" s="165" t="s">
        <v>1865</v>
      </c>
      <c r="K126" s="165" t="s">
        <v>1866</v>
      </c>
      <c r="L126" s="165" t="s">
        <v>42</v>
      </c>
      <c r="M126" s="165" t="s">
        <v>147</v>
      </c>
      <c r="N126" s="255" t="s">
        <v>1867</v>
      </c>
      <c r="O126" s="256"/>
      <c r="P126" s="257" t="s">
        <v>148</v>
      </c>
      <c r="Q126" s="165" t="s">
        <v>148</v>
      </c>
      <c r="R126" s="394" t="s">
        <v>1868</v>
      </c>
      <c r="S126" s="394" t="s">
        <v>1869</v>
      </c>
      <c r="T126" s="355" t="s">
        <v>1870</v>
      </c>
      <c r="U126" s="166" t="s">
        <v>1871</v>
      </c>
      <c r="V126" s="166">
        <v>29976</v>
      </c>
      <c r="W126" s="172" t="s">
        <v>1872</v>
      </c>
      <c r="X126" s="172" t="s">
        <v>176</v>
      </c>
      <c r="Y126" s="172" t="s">
        <v>160</v>
      </c>
      <c r="Z126" s="172" t="s">
        <v>155</v>
      </c>
      <c r="AA126" s="165">
        <v>13.5</v>
      </c>
      <c r="AB126" s="166">
        <v>42036</v>
      </c>
      <c r="AC126" s="288">
        <v>42430</v>
      </c>
      <c r="AD126" s="166"/>
      <c r="AE126" s="37" t="s">
        <v>1873</v>
      </c>
      <c r="AF126" s="258"/>
      <c r="AG126" s="258"/>
      <c r="AH126" s="165">
        <f t="shared" si="23"/>
        <v>1</v>
      </c>
      <c r="AI126" s="172" t="s">
        <v>158</v>
      </c>
      <c r="AJ126" s="258"/>
      <c r="AK126" s="258"/>
      <c r="AL126" s="258" t="s">
        <v>147</v>
      </c>
      <c r="AM126" s="258"/>
      <c r="AN126" s="258"/>
      <c r="AO126" s="256" t="s">
        <v>161</v>
      </c>
      <c r="AP126" s="259" t="s">
        <v>367</v>
      </c>
      <c r="AQ126" s="259" t="s">
        <v>340</v>
      </c>
      <c r="AR126" s="256" t="s">
        <v>147</v>
      </c>
      <c r="AS126" s="256"/>
      <c r="AT126" s="426" t="s">
        <v>369</v>
      </c>
      <c r="AU126" s="165" t="s">
        <v>1874</v>
      </c>
      <c r="AV126" s="166"/>
      <c r="AW126" s="167">
        <v>42428</v>
      </c>
      <c r="AX126" s="167">
        <v>42675</v>
      </c>
      <c r="AY126" s="167" t="s">
        <v>147</v>
      </c>
      <c r="AZ126" s="167">
        <v>42430</v>
      </c>
      <c r="BA126" s="167">
        <v>42430</v>
      </c>
      <c r="BB126" s="167">
        <v>42461</v>
      </c>
      <c r="BC126" s="168" t="s">
        <v>1875</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1876</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4">
        <v>2</v>
      </c>
      <c r="CG126" s="165">
        <v>2</v>
      </c>
      <c r="CH126" s="165"/>
      <c r="CI126" s="165" t="s">
        <v>1860</v>
      </c>
    </row>
    <row r="127" spans="1:100" ht="25" customHeight="1" x14ac:dyDescent="0.35">
      <c r="A127" s="165">
        <v>130</v>
      </c>
      <c r="B127" s="165" t="s">
        <v>1877</v>
      </c>
      <c r="C127" s="165" t="s">
        <v>1878</v>
      </c>
      <c r="D127" s="165"/>
      <c r="E127" s="165" t="s">
        <v>1879</v>
      </c>
      <c r="F127" s="165" t="s">
        <v>24</v>
      </c>
      <c r="G127" s="165">
        <v>6</v>
      </c>
      <c r="H127" s="165" t="s">
        <v>55</v>
      </c>
      <c r="I127" s="165" t="s">
        <v>32</v>
      </c>
      <c r="J127" s="165" t="s">
        <v>1880</v>
      </c>
      <c r="K127" s="165" t="s">
        <v>1881</v>
      </c>
      <c r="L127" s="165" t="s">
        <v>32</v>
      </c>
      <c r="M127" s="165" t="s">
        <v>147</v>
      </c>
      <c r="N127" s="165" t="s">
        <v>1882</v>
      </c>
      <c r="O127" s="251" t="s">
        <v>148</v>
      </c>
      <c r="P127" s="252" t="s">
        <v>148</v>
      </c>
      <c r="Q127" s="165" t="s">
        <v>148</v>
      </c>
      <c r="R127" s="165" t="s">
        <v>1883</v>
      </c>
      <c r="S127" s="165" t="s">
        <v>1884</v>
      </c>
      <c r="T127" s="354" t="s">
        <v>1885</v>
      </c>
      <c r="U127" s="166" t="s">
        <v>1886</v>
      </c>
      <c r="V127" s="166">
        <v>30230</v>
      </c>
      <c r="W127" s="172" t="s">
        <v>1887</v>
      </c>
      <c r="X127" s="172" t="s">
        <v>176</v>
      </c>
      <c r="Y127" s="172" t="s">
        <v>154</v>
      </c>
      <c r="Z127" s="172" t="s">
        <v>155</v>
      </c>
      <c r="AA127" s="165">
        <v>17.5</v>
      </c>
      <c r="AB127" s="166">
        <v>42638</v>
      </c>
      <c r="AC127" s="288">
        <v>42430</v>
      </c>
      <c r="AD127" s="166"/>
      <c r="AE127" s="254" t="s">
        <v>1888</v>
      </c>
      <c r="AF127" s="254" t="s">
        <v>1889</v>
      </c>
      <c r="AG127" s="165" t="s">
        <v>1890</v>
      </c>
      <c r="AH127" s="165">
        <f t="shared" ref="AH127:AH158" si="33">COUNTA(AE127:AG127)</f>
        <v>3</v>
      </c>
      <c r="AI127" s="172" t="s">
        <v>158</v>
      </c>
      <c r="AJ127" s="172" t="s">
        <v>158</v>
      </c>
      <c r="AK127" s="165" t="s">
        <v>1891</v>
      </c>
      <c r="AL127" s="165" t="s">
        <v>147</v>
      </c>
      <c r="AM127" s="165" t="s">
        <v>160</v>
      </c>
      <c r="AN127" s="165" t="s">
        <v>160</v>
      </c>
      <c r="AO127" s="165" t="s">
        <v>161</v>
      </c>
      <c r="AP127" s="172" t="s">
        <v>576</v>
      </c>
      <c r="AQ127" s="165" t="s">
        <v>200</v>
      </c>
      <c r="AR127" s="165" t="s">
        <v>147</v>
      </c>
      <c r="AS127" s="259" t="s">
        <v>1892</v>
      </c>
      <c r="AT127" s="36" t="s">
        <v>577</v>
      </c>
      <c r="AU127" s="165" t="s">
        <v>1893</v>
      </c>
      <c r="AV127" s="166"/>
      <c r="AW127" s="167">
        <v>42428</v>
      </c>
      <c r="AX127" s="167">
        <v>42681</v>
      </c>
      <c r="AY127" s="167" t="s">
        <v>147</v>
      </c>
      <c r="AZ127" s="167">
        <v>42745</v>
      </c>
      <c r="BA127" s="167">
        <v>42858</v>
      </c>
      <c r="BB127" s="167"/>
      <c r="BC127" s="168" t="s">
        <v>1887</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1894</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4">
        <v>2</v>
      </c>
      <c r="CG127" s="165">
        <v>4</v>
      </c>
      <c r="CH127" s="165"/>
      <c r="CI127" s="165" t="s">
        <v>1895</v>
      </c>
    </row>
    <row r="128" spans="1:100" ht="25" customHeight="1" x14ac:dyDescent="0.35">
      <c r="A128" s="165">
        <v>131</v>
      </c>
      <c r="B128" s="165" t="s">
        <v>1896</v>
      </c>
      <c r="C128" s="165" t="s">
        <v>616</v>
      </c>
      <c r="D128" s="165" t="s">
        <v>1897</v>
      </c>
      <c r="E128" s="165" t="s">
        <v>1898</v>
      </c>
      <c r="F128" s="165" t="s">
        <v>24</v>
      </c>
      <c r="G128" s="165">
        <v>6</v>
      </c>
      <c r="H128" s="165" t="s">
        <v>50</v>
      </c>
      <c r="I128" s="165" t="s">
        <v>36</v>
      </c>
      <c r="J128" s="165" t="s">
        <v>1899</v>
      </c>
      <c r="K128" s="165" t="s">
        <v>1899</v>
      </c>
      <c r="L128" s="165" t="s">
        <v>36</v>
      </c>
      <c r="M128" s="165" t="s">
        <v>147</v>
      </c>
      <c r="N128" s="171" t="s">
        <v>1900</v>
      </c>
      <c r="O128" s="260" t="s">
        <v>148</v>
      </c>
      <c r="P128" s="261" t="s">
        <v>148</v>
      </c>
      <c r="Q128" s="165" t="s">
        <v>148</v>
      </c>
      <c r="R128" s="165" t="s">
        <v>1901</v>
      </c>
      <c r="S128" s="165" t="s">
        <v>1902</v>
      </c>
      <c r="T128" s="355" t="s">
        <v>1903</v>
      </c>
      <c r="U128" s="166" t="s">
        <v>1904</v>
      </c>
      <c r="V128" s="166">
        <v>28952</v>
      </c>
      <c r="W128" s="172" t="s">
        <v>1905</v>
      </c>
      <c r="X128" s="172" t="s">
        <v>176</v>
      </c>
      <c r="Y128" s="172" t="s">
        <v>160</v>
      </c>
      <c r="Z128" s="172" t="s">
        <v>155</v>
      </c>
      <c r="AA128" s="165">
        <v>24.5</v>
      </c>
      <c r="AB128" s="166">
        <v>42683</v>
      </c>
      <c r="AC128" s="288">
        <v>42430</v>
      </c>
      <c r="AD128" s="166"/>
      <c r="AE128" s="37" t="s">
        <v>1906</v>
      </c>
      <c r="AF128" s="258" t="s">
        <v>1907</v>
      </c>
      <c r="AG128" s="258"/>
      <c r="AH128" s="165">
        <f t="shared" si="33"/>
        <v>2</v>
      </c>
      <c r="AI128" s="172" t="s">
        <v>158</v>
      </c>
      <c r="AJ128" s="258"/>
      <c r="AK128" s="258"/>
      <c r="AL128" s="258" t="s">
        <v>147</v>
      </c>
      <c r="AM128" s="258"/>
      <c r="AN128" s="258"/>
      <c r="AO128" s="258" t="s">
        <v>161</v>
      </c>
      <c r="AP128" s="172" t="s">
        <v>178</v>
      </c>
      <c r="AQ128" s="262" t="s">
        <v>247</v>
      </c>
      <c r="AR128" s="262" t="s">
        <v>147</v>
      </c>
      <c r="AS128" s="262" t="s">
        <v>912</v>
      </c>
      <c r="AT128" s="427" t="s">
        <v>1908</v>
      </c>
      <c r="AU128" s="165" t="s">
        <v>1909</v>
      </c>
      <c r="AV128" s="166"/>
      <c r="AW128" s="167">
        <v>42428</v>
      </c>
      <c r="AX128" s="167">
        <v>42681</v>
      </c>
      <c r="AY128" s="167" t="s">
        <v>147</v>
      </c>
      <c r="AZ128" s="167">
        <v>43034</v>
      </c>
      <c r="BA128" s="167">
        <v>43046</v>
      </c>
      <c r="BB128" s="167"/>
      <c r="BC128" s="168" t="s">
        <v>1910</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4">
        <v>1</v>
      </c>
      <c r="CG128" s="165">
        <v>2</v>
      </c>
      <c r="CH128" s="165"/>
      <c r="CI128" s="165" t="s">
        <v>806</v>
      </c>
    </row>
    <row r="129" spans="1:88" ht="25" customHeight="1" x14ac:dyDescent="0.35">
      <c r="A129" s="165">
        <v>132</v>
      </c>
      <c r="B129" s="165" t="s">
        <v>1911</v>
      </c>
      <c r="C129" s="165" t="s">
        <v>1912</v>
      </c>
      <c r="D129" s="165"/>
      <c r="E129" s="165" t="s">
        <v>1913</v>
      </c>
      <c r="F129" s="165" t="s">
        <v>24</v>
      </c>
      <c r="G129" s="165">
        <v>6</v>
      </c>
      <c r="H129" s="165" t="s">
        <v>49</v>
      </c>
      <c r="I129" s="165" t="s">
        <v>44</v>
      </c>
      <c r="J129" s="165" t="s">
        <v>1914</v>
      </c>
      <c r="K129" s="165" t="s">
        <v>1915</v>
      </c>
      <c r="L129" s="165" t="s">
        <v>42</v>
      </c>
      <c r="M129" s="165" t="s">
        <v>160</v>
      </c>
      <c r="N129" s="165">
        <v>1598631</v>
      </c>
      <c r="O129" s="251" t="s">
        <v>319</v>
      </c>
      <c r="P129" s="252" t="s">
        <v>148</v>
      </c>
      <c r="Q129" s="165"/>
      <c r="R129" s="165" t="s">
        <v>1916</v>
      </c>
      <c r="S129" s="165" t="s">
        <v>1917</v>
      </c>
      <c r="T129" s="355" t="s">
        <v>1918</v>
      </c>
      <c r="U129" s="166" t="s">
        <v>572</v>
      </c>
      <c r="V129" s="166">
        <v>32242</v>
      </c>
      <c r="W129" s="172" t="s">
        <v>1919</v>
      </c>
      <c r="X129" s="172" t="s">
        <v>802</v>
      </c>
      <c r="Y129" s="172" t="s">
        <v>154</v>
      </c>
      <c r="Z129" s="172" t="s">
        <v>155</v>
      </c>
      <c r="AA129" s="165">
        <v>25</v>
      </c>
      <c r="AB129" s="166">
        <v>42622</v>
      </c>
      <c r="AC129" s="288">
        <v>42430</v>
      </c>
      <c r="AD129" s="166"/>
      <c r="AE129" s="254" t="s">
        <v>1920</v>
      </c>
      <c r="AF129" s="37" t="s">
        <v>1921</v>
      </c>
      <c r="AG129" s="165"/>
      <c r="AH129" s="165">
        <f t="shared" si="33"/>
        <v>2</v>
      </c>
      <c r="AI129" s="37" t="s">
        <v>159</v>
      </c>
      <c r="AJ129" s="172" t="s">
        <v>158</v>
      </c>
      <c r="AK129" s="165"/>
      <c r="AL129" s="165" t="s">
        <v>147</v>
      </c>
      <c r="AM129" s="165" t="s">
        <v>147</v>
      </c>
      <c r="AN129" s="165"/>
      <c r="AO129" s="165" t="s">
        <v>179</v>
      </c>
      <c r="AP129" s="172" t="s">
        <v>1922</v>
      </c>
      <c r="AQ129" s="165" t="s">
        <v>590</v>
      </c>
      <c r="AR129" s="165"/>
      <c r="AS129" s="165"/>
      <c r="AT129" s="36" t="s">
        <v>295</v>
      </c>
      <c r="AU129" s="165" t="s">
        <v>1923</v>
      </c>
      <c r="AV129" s="166"/>
      <c r="AW129" s="167">
        <v>42428</v>
      </c>
      <c r="AX129" s="167">
        <v>42681</v>
      </c>
      <c r="AY129" s="167" t="s">
        <v>147</v>
      </c>
      <c r="AZ129" s="167">
        <v>43257</v>
      </c>
      <c r="BA129" s="167">
        <v>43326</v>
      </c>
      <c r="BB129" s="167">
        <v>42992</v>
      </c>
      <c r="BC129" s="168" t="s">
        <v>1924</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1925</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4">
        <v>0</v>
      </c>
      <c r="CG129" s="165" t="s">
        <v>165</v>
      </c>
      <c r="CH129" s="165"/>
      <c r="CI129" s="165" t="s">
        <v>1820</v>
      </c>
    </row>
    <row r="130" spans="1:88" ht="25" customHeight="1" x14ac:dyDescent="0.35">
      <c r="A130" s="165">
        <v>133</v>
      </c>
      <c r="B130" s="165" t="s">
        <v>1926</v>
      </c>
      <c r="C130" s="165" t="s">
        <v>1927</v>
      </c>
      <c r="D130" s="165" t="s">
        <v>1928</v>
      </c>
      <c r="E130" s="165" t="s">
        <v>1929</v>
      </c>
      <c r="F130" s="165" t="s">
        <v>25</v>
      </c>
      <c r="G130" s="165">
        <v>6</v>
      </c>
      <c r="H130" s="165" t="s">
        <v>55</v>
      </c>
      <c r="I130" s="165" t="s">
        <v>32</v>
      </c>
      <c r="J130" s="165" t="s">
        <v>1206</v>
      </c>
      <c r="K130" s="165" t="s">
        <v>1930</v>
      </c>
      <c r="L130" s="165" t="s">
        <v>32</v>
      </c>
      <c r="M130" s="165" t="s">
        <v>147</v>
      </c>
      <c r="N130" s="165" t="s">
        <v>1931</v>
      </c>
      <c r="O130" s="251" t="s">
        <v>148</v>
      </c>
      <c r="P130" s="252" t="s">
        <v>148</v>
      </c>
      <c r="Q130" s="165" t="s">
        <v>148</v>
      </c>
      <c r="R130" s="165" t="s">
        <v>1932</v>
      </c>
      <c r="S130" s="165" t="s">
        <v>1933</v>
      </c>
      <c r="T130" s="354" t="s">
        <v>1934</v>
      </c>
      <c r="U130" s="166" t="s">
        <v>1935</v>
      </c>
      <c r="V130" s="166">
        <v>26039</v>
      </c>
      <c r="W130" s="172" t="s">
        <v>1936</v>
      </c>
      <c r="X130" s="172" t="s">
        <v>176</v>
      </c>
      <c r="Y130" s="172" t="s">
        <v>160</v>
      </c>
      <c r="Z130" s="172" t="s">
        <v>155</v>
      </c>
      <c r="AA130" s="165">
        <v>8</v>
      </c>
      <c r="AB130" s="166">
        <v>42464</v>
      </c>
      <c r="AC130" s="288">
        <v>42430</v>
      </c>
      <c r="AD130" s="166"/>
      <c r="AE130" s="254" t="s">
        <v>1937</v>
      </c>
      <c r="AF130" s="37" t="s">
        <v>1938</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1939</v>
      </c>
      <c r="AV130" s="166"/>
      <c r="AW130" s="167">
        <v>42428</v>
      </c>
      <c r="AX130" s="167">
        <v>42681</v>
      </c>
      <c r="AY130" s="167" t="s">
        <v>147</v>
      </c>
      <c r="AZ130" s="167">
        <v>42564</v>
      </c>
      <c r="BA130" s="167">
        <v>42718</v>
      </c>
      <c r="BB130" s="165"/>
      <c r="BC130" s="168" t="s">
        <v>1940</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1941</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4">
        <v>4</v>
      </c>
      <c r="CG130" s="165">
        <v>4</v>
      </c>
      <c r="CH130" s="165"/>
      <c r="CI130" s="165" t="s">
        <v>1820</v>
      </c>
    </row>
    <row r="131" spans="1:88" ht="25" customHeight="1" x14ac:dyDescent="0.35">
      <c r="A131" s="165">
        <v>134</v>
      </c>
      <c r="B131" s="165" t="s">
        <v>1942</v>
      </c>
      <c r="C131" s="165" t="s">
        <v>1943</v>
      </c>
      <c r="D131" s="165" t="s">
        <v>1944</v>
      </c>
      <c r="E131" s="165" t="s">
        <v>1945</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4" t="s">
        <v>1946</v>
      </c>
      <c r="S131" s="165" t="s">
        <v>1947</v>
      </c>
      <c r="T131" s="355" t="s">
        <v>1948</v>
      </c>
      <c r="U131" s="166" t="s">
        <v>1949</v>
      </c>
      <c r="V131" s="166">
        <v>30695</v>
      </c>
      <c r="W131" s="172" t="s">
        <v>1950</v>
      </c>
      <c r="X131" s="172" t="s">
        <v>176</v>
      </c>
      <c r="Y131" s="172" t="s">
        <v>160</v>
      </c>
      <c r="Z131" s="172" t="s">
        <v>155</v>
      </c>
      <c r="AA131" s="165">
        <v>17.5</v>
      </c>
      <c r="AB131" s="166">
        <v>41358</v>
      </c>
      <c r="AC131" s="288">
        <v>42430</v>
      </c>
      <c r="AD131" s="166"/>
      <c r="AE131" s="254" t="s">
        <v>1951</v>
      </c>
      <c r="AF131" s="165"/>
      <c r="AG131" s="165"/>
      <c r="AH131" s="165">
        <f t="shared" si="33"/>
        <v>1</v>
      </c>
      <c r="AI131" s="172" t="s">
        <v>158</v>
      </c>
      <c r="AJ131" s="172"/>
      <c r="AK131" s="165"/>
      <c r="AL131" s="165" t="s">
        <v>147</v>
      </c>
      <c r="AM131" s="165"/>
      <c r="AN131" s="165"/>
      <c r="AO131" s="165" t="s">
        <v>161</v>
      </c>
      <c r="AP131" s="172" t="s">
        <v>1952</v>
      </c>
      <c r="AQ131" s="165" t="s">
        <v>1953</v>
      </c>
      <c r="AR131" s="165" t="s">
        <v>147</v>
      </c>
      <c r="AS131" s="165"/>
      <c r="AT131" s="36" t="s">
        <v>325</v>
      </c>
      <c r="AU131" s="165" t="s">
        <v>1954</v>
      </c>
      <c r="AV131" s="166"/>
      <c r="AW131" s="167">
        <v>42428</v>
      </c>
      <c r="AX131" s="167">
        <v>42681</v>
      </c>
      <c r="AY131" s="167" t="s">
        <v>147</v>
      </c>
      <c r="AZ131" s="167">
        <v>42420</v>
      </c>
      <c r="BA131" s="167">
        <v>42500</v>
      </c>
      <c r="BB131" s="167">
        <v>42921</v>
      </c>
      <c r="BC131" s="168" t="s">
        <v>1955</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4">
        <v>0</v>
      </c>
      <c r="CG131" s="165">
        <v>0</v>
      </c>
      <c r="CH131" s="165"/>
      <c r="CI131" s="165" t="s">
        <v>806</v>
      </c>
    </row>
    <row r="132" spans="1:88" ht="25" customHeight="1" x14ac:dyDescent="0.35">
      <c r="A132" s="165">
        <v>135</v>
      </c>
      <c r="B132" s="165" t="s">
        <v>1956</v>
      </c>
      <c r="C132" s="165" t="s">
        <v>267</v>
      </c>
      <c r="D132" s="165" t="s">
        <v>1957</v>
      </c>
      <c r="E132" s="165" t="s">
        <v>1958</v>
      </c>
      <c r="F132" s="165" t="s">
        <v>24</v>
      </c>
      <c r="G132" s="165">
        <v>6</v>
      </c>
      <c r="H132" s="165" t="s">
        <v>50</v>
      </c>
      <c r="I132" s="165" t="s">
        <v>36</v>
      </c>
      <c r="J132" s="165" t="s">
        <v>1959</v>
      </c>
      <c r="K132" s="165" t="s">
        <v>1959</v>
      </c>
      <c r="L132" s="165" t="s">
        <v>36</v>
      </c>
      <c r="M132" s="165" t="s">
        <v>147</v>
      </c>
      <c r="N132" s="171" t="s">
        <v>1960</v>
      </c>
      <c r="O132" s="260" t="s">
        <v>148</v>
      </c>
      <c r="P132" s="261" t="s">
        <v>148</v>
      </c>
      <c r="Q132" s="165" t="s">
        <v>148</v>
      </c>
      <c r="R132" s="165" t="s">
        <v>1961</v>
      </c>
      <c r="S132" s="175" t="s">
        <v>1962</v>
      </c>
      <c r="T132" s="355" t="s">
        <v>1963</v>
      </c>
      <c r="U132" s="166" t="s">
        <v>1964</v>
      </c>
      <c r="V132" s="166">
        <v>29489</v>
      </c>
      <c r="W132" s="172" t="s">
        <v>1965</v>
      </c>
      <c r="X132" s="172" t="s">
        <v>176</v>
      </c>
      <c r="Y132" s="172" t="s">
        <v>160</v>
      </c>
      <c r="Z132" s="172" t="s">
        <v>155</v>
      </c>
      <c r="AA132" s="165">
        <v>22</v>
      </c>
      <c r="AB132" s="166">
        <v>42724</v>
      </c>
      <c r="AC132" s="288">
        <v>42430</v>
      </c>
      <c r="AD132" s="166"/>
      <c r="AE132" s="37" t="s">
        <v>1966</v>
      </c>
      <c r="AF132" s="165"/>
      <c r="AG132" s="165"/>
      <c r="AH132" s="165">
        <f t="shared" si="33"/>
        <v>1</v>
      </c>
      <c r="AI132" s="172" t="s">
        <v>158</v>
      </c>
      <c r="AJ132" s="172"/>
      <c r="AK132" s="165"/>
      <c r="AL132" s="165" t="s">
        <v>147</v>
      </c>
      <c r="AM132" s="165"/>
      <c r="AN132" s="165"/>
      <c r="AO132" s="171" t="s">
        <v>161</v>
      </c>
      <c r="AP132" s="263" t="s">
        <v>178</v>
      </c>
      <c r="AQ132" s="172" t="s">
        <v>1967</v>
      </c>
      <c r="AR132" s="171" t="s">
        <v>147</v>
      </c>
      <c r="AS132" s="171"/>
      <c r="AT132" s="427" t="s">
        <v>282</v>
      </c>
      <c r="AU132" s="165" t="s">
        <v>1968</v>
      </c>
      <c r="AV132" s="166"/>
      <c r="AW132" s="167">
        <v>42428</v>
      </c>
      <c r="AX132" s="167">
        <v>42681</v>
      </c>
      <c r="AY132" s="167" t="s">
        <v>147</v>
      </c>
      <c r="AZ132" s="167">
        <v>43202</v>
      </c>
      <c r="BA132" s="167">
        <v>43046</v>
      </c>
      <c r="BB132" s="167"/>
      <c r="BC132" s="168" t="s">
        <v>1969</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4">
        <v>2</v>
      </c>
      <c r="CG132" s="165">
        <v>2</v>
      </c>
      <c r="CH132" s="165"/>
      <c r="CI132" s="165" t="s">
        <v>1820</v>
      </c>
    </row>
    <row r="133" spans="1:88" ht="25" customHeight="1" x14ac:dyDescent="0.35">
      <c r="A133" s="165">
        <v>136</v>
      </c>
      <c r="B133" s="165" t="s">
        <v>1970</v>
      </c>
      <c r="C133" s="165" t="s">
        <v>1971</v>
      </c>
      <c r="D133" s="165" t="s">
        <v>1340</v>
      </c>
      <c r="E133" s="165" t="s">
        <v>1972</v>
      </c>
      <c r="F133" s="165" t="s">
        <v>24</v>
      </c>
      <c r="G133" s="165">
        <v>6</v>
      </c>
      <c r="H133" s="165" t="s">
        <v>49</v>
      </c>
      <c r="I133" s="165" t="s">
        <v>44</v>
      </c>
      <c r="J133" s="165" t="s">
        <v>1973</v>
      </c>
      <c r="K133" s="165" t="s">
        <v>1742</v>
      </c>
      <c r="L133" s="165" t="s">
        <v>40</v>
      </c>
      <c r="M133" s="165" t="s">
        <v>147</v>
      </c>
      <c r="N133" s="165" t="s">
        <v>1974</v>
      </c>
      <c r="O133" s="251" t="s">
        <v>148</v>
      </c>
      <c r="P133" s="252" t="s">
        <v>148</v>
      </c>
      <c r="Q133" s="165" t="s">
        <v>148</v>
      </c>
      <c r="R133" s="165" t="s">
        <v>1975</v>
      </c>
      <c r="S133" s="165" t="s">
        <v>1976</v>
      </c>
      <c r="T133" s="354" t="s">
        <v>1977</v>
      </c>
      <c r="U133" s="166" t="s">
        <v>1978</v>
      </c>
      <c r="V133" s="166">
        <v>28999</v>
      </c>
      <c r="W133" s="172" t="s">
        <v>1979</v>
      </c>
      <c r="X133" s="172" t="s">
        <v>176</v>
      </c>
      <c r="Y133" s="172" t="s">
        <v>160</v>
      </c>
      <c r="Z133" s="172" t="s">
        <v>155</v>
      </c>
      <c r="AA133" s="165">
        <v>7.5</v>
      </c>
      <c r="AB133" s="166">
        <v>41828</v>
      </c>
      <c r="AC133" s="288">
        <v>42430</v>
      </c>
      <c r="AD133" s="166"/>
      <c r="AE133" s="254" t="s">
        <v>1980</v>
      </c>
      <c r="AF133" s="254" t="s">
        <v>1981</v>
      </c>
      <c r="AG133" s="165" t="s">
        <v>1982</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1983</v>
      </c>
      <c r="AV133" s="166"/>
      <c r="AW133" s="167">
        <v>42428</v>
      </c>
      <c r="AX133" s="167">
        <v>42681</v>
      </c>
      <c r="AY133" s="167" t="s">
        <v>147</v>
      </c>
      <c r="AZ133" s="167">
        <v>42720</v>
      </c>
      <c r="BA133" s="167">
        <v>43048</v>
      </c>
      <c r="BB133" s="167"/>
      <c r="BC133" s="168" t="s">
        <v>1979</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4">
        <v>2</v>
      </c>
      <c r="CG133" s="165">
        <v>2</v>
      </c>
      <c r="CH133" s="165"/>
      <c r="CI133" s="165" t="s">
        <v>1820</v>
      </c>
    </row>
    <row r="134" spans="1:88" ht="25" customHeight="1" x14ac:dyDescent="0.35">
      <c r="A134" s="165">
        <v>137</v>
      </c>
      <c r="B134" s="165" t="s">
        <v>1984</v>
      </c>
      <c r="C134" s="165" t="s">
        <v>1985</v>
      </c>
      <c r="D134" s="165"/>
      <c r="E134" s="165" t="s">
        <v>1986</v>
      </c>
      <c r="F134" s="165" t="s">
        <v>24</v>
      </c>
      <c r="G134" s="165">
        <v>6</v>
      </c>
      <c r="H134" s="165" t="s">
        <v>50</v>
      </c>
      <c r="I134" s="165" t="s">
        <v>29</v>
      </c>
      <c r="J134" s="165" t="s">
        <v>1742</v>
      </c>
      <c r="K134" s="165" t="s">
        <v>1743</v>
      </c>
      <c r="L134" s="165" t="s">
        <v>29</v>
      </c>
      <c r="M134" s="165" t="s">
        <v>147</v>
      </c>
      <c r="N134" s="165">
        <v>136414</v>
      </c>
      <c r="O134" s="251" t="s">
        <v>148</v>
      </c>
      <c r="P134" s="252" t="s">
        <v>148</v>
      </c>
      <c r="Q134" s="165" t="s">
        <v>148</v>
      </c>
      <c r="R134" s="165" t="s">
        <v>1987</v>
      </c>
      <c r="S134" s="165" t="s">
        <v>1988</v>
      </c>
      <c r="T134" s="354" t="s">
        <v>1989</v>
      </c>
      <c r="U134" s="166" t="s">
        <v>1747</v>
      </c>
      <c r="V134" s="166">
        <v>28027</v>
      </c>
      <c r="W134" s="172" t="s">
        <v>1990</v>
      </c>
      <c r="X134" s="172" t="s">
        <v>176</v>
      </c>
      <c r="Y134" s="172" t="s">
        <v>160</v>
      </c>
      <c r="Z134" s="172" t="s">
        <v>155</v>
      </c>
      <c r="AA134" s="165">
        <v>18.5</v>
      </c>
      <c r="AB134" s="166">
        <v>41403</v>
      </c>
      <c r="AC134" s="288">
        <v>42430</v>
      </c>
      <c r="AD134" s="166"/>
      <c r="AE134" s="254" t="s">
        <v>1991</v>
      </c>
      <c r="AF134" s="254" t="s">
        <v>1992</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1993</v>
      </c>
      <c r="AV134" s="166"/>
      <c r="AW134" s="167">
        <v>42428</v>
      </c>
      <c r="AX134" s="167">
        <v>42681</v>
      </c>
      <c r="AY134" s="167" t="s">
        <v>147</v>
      </c>
      <c r="AZ134" s="167">
        <v>42857</v>
      </c>
      <c r="BA134" s="167">
        <v>43049</v>
      </c>
      <c r="BB134" s="167">
        <v>43046</v>
      </c>
      <c r="BC134" s="168" t="s">
        <v>1994</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4">
        <v>1</v>
      </c>
      <c r="CG134" s="165">
        <v>2</v>
      </c>
      <c r="CH134" s="165"/>
      <c r="CI134" s="165" t="s">
        <v>1820</v>
      </c>
    </row>
    <row r="135" spans="1:88" s="53" customFormat="1" ht="25" customHeight="1" x14ac:dyDescent="0.35">
      <c r="A135" s="165">
        <v>138</v>
      </c>
      <c r="B135" s="165" t="s">
        <v>1995</v>
      </c>
      <c r="C135" s="165" t="s">
        <v>1996</v>
      </c>
      <c r="D135" s="165" t="s">
        <v>1997</v>
      </c>
      <c r="E135" s="165" t="s">
        <v>1998</v>
      </c>
      <c r="F135" s="165" t="s">
        <v>25</v>
      </c>
      <c r="G135" s="165">
        <v>6</v>
      </c>
      <c r="H135" s="165" t="s">
        <v>50</v>
      </c>
      <c r="I135" s="165" t="s">
        <v>36</v>
      </c>
      <c r="J135" s="165" t="s">
        <v>599</v>
      </c>
      <c r="K135" s="165" t="s">
        <v>287</v>
      </c>
      <c r="L135" s="165" t="s">
        <v>36</v>
      </c>
      <c r="M135" s="165" t="s">
        <v>147</v>
      </c>
      <c r="N135" s="165" t="s">
        <v>1999</v>
      </c>
      <c r="O135" s="251" t="s">
        <v>148</v>
      </c>
      <c r="P135" s="252" t="s">
        <v>148</v>
      </c>
      <c r="Q135" s="165" t="s">
        <v>148</v>
      </c>
      <c r="R135" s="165" t="s">
        <v>2000</v>
      </c>
      <c r="S135" s="165" t="s">
        <v>2001</v>
      </c>
      <c r="T135" s="354" t="s">
        <v>2002</v>
      </c>
      <c r="U135" s="166" t="s">
        <v>786</v>
      </c>
      <c r="V135" s="166">
        <v>26659</v>
      </c>
      <c r="W135" s="172" t="s">
        <v>2003</v>
      </c>
      <c r="X135" s="172" t="s">
        <v>176</v>
      </c>
      <c r="Y135" s="172" t="s">
        <v>160</v>
      </c>
      <c r="Z135" s="172" t="s">
        <v>155</v>
      </c>
      <c r="AA135" s="165">
        <v>15.5</v>
      </c>
      <c r="AB135" s="166">
        <v>41862</v>
      </c>
      <c r="AC135" s="288">
        <v>42430</v>
      </c>
      <c r="AD135" s="166"/>
      <c r="AE135" s="254" t="s">
        <v>2004</v>
      </c>
      <c r="AF135" s="254" t="s">
        <v>2005</v>
      </c>
      <c r="AG135" s="165"/>
      <c r="AH135" s="165">
        <f t="shared" si="33"/>
        <v>2</v>
      </c>
      <c r="AI135" s="172" t="s">
        <v>158</v>
      </c>
      <c r="AJ135" s="172" t="s">
        <v>158</v>
      </c>
      <c r="AK135" s="165"/>
      <c r="AL135" s="165" t="s">
        <v>160</v>
      </c>
      <c r="AM135" s="165" t="s">
        <v>147</v>
      </c>
      <c r="AN135" s="165"/>
      <c r="AO135" s="165" t="s">
        <v>161</v>
      </c>
      <c r="AP135" s="172" t="s">
        <v>247</v>
      </c>
      <c r="AQ135" s="259" t="s">
        <v>310</v>
      </c>
      <c r="AR135" s="172" t="s">
        <v>147</v>
      </c>
      <c r="AS135" s="172"/>
      <c r="AT135" s="36" t="s">
        <v>282</v>
      </c>
      <c r="AU135" s="165" t="s">
        <v>2006</v>
      </c>
      <c r="AV135" s="166"/>
      <c r="AW135" s="167">
        <v>42428</v>
      </c>
      <c r="AX135" s="167">
        <v>42681</v>
      </c>
      <c r="AY135" s="167" t="s">
        <v>147</v>
      </c>
      <c r="AZ135" s="167">
        <v>43069</v>
      </c>
      <c r="BA135" s="167">
        <v>43130</v>
      </c>
      <c r="BB135" s="166">
        <v>43130</v>
      </c>
      <c r="BC135" s="168" t="s">
        <v>2007</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4">
        <v>3</v>
      </c>
      <c r="CG135" s="165">
        <v>3</v>
      </c>
      <c r="CH135" s="165"/>
      <c r="CI135" s="165" t="s">
        <v>1820</v>
      </c>
      <c r="CJ135"/>
    </row>
    <row r="136" spans="1:88" s="53" customFormat="1" ht="25" customHeight="1" x14ac:dyDescent="0.35">
      <c r="A136" s="165">
        <v>139</v>
      </c>
      <c r="B136" s="165" t="s">
        <v>2008</v>
      </c>
      <c r="C136" s="165" t="s">
        <v>2009</v>
      </c>
      <c r="D136" s="165"/>
      <c r="E136" s="165" t="s">
        <v>2010</v>
      </c>
      <c r="F136" s="165" t="s">
        <v>25</v>
      </c>
      <c r="G136" s="165">
        <v>6</v>
      </c>
      <c r="H136" s="165" t="s">
        <v>51</v>
      </c>
      <c r="I136" s="165" t="s">
        <v>39</v>
      </c>
      <c r="J136" s="165" t="s">
        <v>2011</v>
      </c>
      <c r="K136" s="165" t="s">
        <v>2012</v>
      </c>
      <c r="L136" s="165" t="s">
        <v>42</v>
      </c>
      <c r="M136" s="165" t="s">
        <v>160</v>
      </c>
      <c r="N136" s="165">
        <v>1586122</v>
      </c>
      <c r="O136" s="251" t="s">
        <v>148</v>
      </c>
      <c r="P136" s="252" t="s">
        <v>148</v>
      </c>
      <c r="Q136" s="165" t="s">
        <v>148</v>
      </c>
      <c r="R136" s="165" t="s">
        <v>2013</v>
      </c>
      <c r="S136" s="165" t="s">
        <v>2014</v>
      </c>
      <c r="T136" s="354" t="s">
        <v>2015</v>
      </c>
      <c r="U136" s="166" t="s">
        <v>2016</v>
      </c>
      <c r="V136" s="166">
        <v>27124</v>
      </c>
      <c r="W136" s="172" t="s">
        <v>2017</v>
      </c>
      <c r="X136" s="172" t="s">
        <v>153</v>
      </c>
      <c r="Y136" s="172" t="s">
        <v>160</v>
      </c>
      <c r="Z136" s="172" t="s">
        <v>155</v>
      </c>
      <c r="AA136" s="165">
        <v>36</v>
      </c>
      <c r="AB136" s="166">
        <v>42782</v>
      </c>
      <c r="AC136" s="288">
        <v>42430</v>
      </c>
      <c r="AD136" s="166"/>
      <c r="AE136" s="254" t="s">
        <v>2018</v>
      </c>
      <c r="AF136" s="254" t="s">
        <v>2019</v>
      </c>
      <c r="AG136" s="165"/>
      <c r="AH136" s="165">
        <f t="shared" si="33"/>
        <v>2</v>
      </c>
      <c r="AI136" s="172" t="s">
        <v>279</v>
      </c>
      <c r="AJ136" s="172" t="s">
        <v>199</v>
      </c>
      <c r="AK136" s="165"/>
      <c r="AL136" s="165" t="s">
        <v>160</v>
      </c>
      <c r="AM136" s="165" t="s">
        <v>147</v>
      </c>
      <c r="AN136" s="165"/>
      <c r="AO136" s="165" t="s">
        <v>161</v>
      </c>
      <c r="AP136" s="172" t="s">
        <v>2020</v>
      </c>
      <c r="AQ136" s="165" t="s">
        <v>247</v>
      </c>
      <c r="AR136" s="165" t="s">
        <v>147</v>
      </c>
      <c r="AS136" s="165"/>
      <c r="AT136" s="36" t="s">
        <v>216</v>
      </c>
      <c r="AU136" s="165" t="s">
        <v>2021</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2022</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4">
        <v>2</v>
      </c>
      <c r="CG136" s="165">
        <v>2</v>
      </c>
      <c r="CH136" s="165"/>
      <c r="CI136" s="165" t="s">
        <v>806</v>
      </c>
      <c r="CJ136"/>
    </row>
    <row r="137" spans="1:88" s="53" customFormat="1" ht="25" customHeight="1" x14ac:dyDescent="0.35">
      <c r="A137" s="165">
        <v>140</v>
      </c>
      <c r="B137" s="165" t="s">
        <v>2023</v>
      </c>
      <c r="C137" s="165" t="s">
        <v>626</v>
      </c>
      <c r="D137" s="165" t="s">
        <v>2024</v>
      </c>
      <c r="E137" s="165" t="s">
        <v>2025</v>
      </c>
      <c r="F137" s="165" t="s">
        <v>25</v>
      </c>
      <c r="G137" s="165">
        <v>6</v>
      </c>
      <c r="H137" s="165" t="s">
        <v>48</v>
      </c>
      <c r="I137" s="165" t="s">
        <v>38</v>
      </c>
      <c r="J137" s="165" t="s">
        <v>2026</v>
      </c>
      <c r="K137" s="165" t="s">
        <v>2027</v>
      </c>
      <c r="L137" s="165" t="s">
        <v>38</v>
      </c>
      <c r="M137" s="165" t="s">
        <v>147</v>
      </c>
      <c r="N137" s="165" t="s">
        <v>2028</v>
      </c>
      <c r="O137" s="251" t="s">
        <v>148</v>
      </c>
      <c r="P137" s="252" t="s">
        <v>148</v>
      </c>
      <c r="Q137" s="165" t="s">
        <v>148</v>
      </c>
      <c r="R137" s="165" t="s">
        <v>2029</v>
      </c>
      <c r="S137" s="165" t="s">
        <v>2030</v>
      </c>
      <c r="T137" s="354" t="s">
        <v>2031</v>
      </c>
      <c r="U137" s="166" t="s">
        <v>2032</v>
      </c>
      <c r="V137" s="166">
        <v>27626</v>
      </c>
      <c r="W137" s="172" t="s">
        <v>2033</v>
      </c>
      <c r="X137" s="172" t="s">
        <v>176</v>
      </c>
      <c r="Y137" s="172" t="s">
        <v>160</v>
      </c>
      <c r="Z137" s="172" t="s">
        <v>155</v>
      </c>
      <c r="AA137" s="165">
        <v>23.5</v>
      </c>
      <c r="AB137" s="166">
        <v>42272</v>
      </c>
      <c r="AC137" s="288">
        <v>42430</v>
      </c>
      <c r="AD137" s="166"/>
      <c r="AE137" s="254" t="s">
        <v>2034</v>
      </c>
      <c r="AF137" s="254" t="s">
        <v>2035</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2036</v>
      </c>
      <c r="AV137" s="166"/>
      <c r="AW137" s="167">
        <v>42428</v>
      </c>
      <c r="AX137" s="167">
        <v>42681</v>
      </c>
      <c r="AY137" s="167" t="s">
        <v>147</v>
      </c>
      <c r="AZ137" s="167">
        <v>42228</v>
      </c>
      <c r="BA137" s="167">
        <v>42249</v>
      </c>
      <c r="BB137" s="167"/>
      <c r="BC137" s="168" t="s">
        <v>2037</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4">
        <v>3</v>
      </c>
      <c r="CG137" s="165">
        <v>3</v>
      </c>
      <c r="CH137" s="165"/>
      <c r="CI137" s="165" t="s">
        <v>806</v>
      </c>
      <c r="CJ137"/>
    </row>
    <row r="138" spans="1:88" s="53" customFormat="1" ht="25" customHeight="1" x14ac:dyDescent="0.35">
      <c r="A138" s="165">
        <v>141</v>
      </c>
      <c r="B138" s="165" t="s">
        <v>2038</v>
      </c>
      <c r="C138" s="165" t="s">
        <v>2039</v>
      </c>
      <c r="D138" s="165" t="s">
        <v>2040</v>
      </c>
      <c r="E138" s="165" t="s">
        <v>2041</v>
      </c>
      <c r="F138" s="165" t="s">
        <v>25</v>
      </c>
      <c r="G138" s="165">
        <v>6</v>
      </c>
      <c r="H138" s="165" t="s">
        <v>53</v>
      </c>
      <c r="I138" s="165" t="s">
        <v>42</v>
      </c>
      <c r="J138" s="165" t="s">
        <v>2042</v>
      </c>
      <c r="K138" s="165" t="s">
        <v>2043</v>
      </c>
      <c r="L138" s="165" t="s">
        <v>42</v>
      </c>
      <c r="M138" s="165" t="s">
        <v>147</v>
      </c>
      <c r="N138" s="165">
        <v>781183</v>
      </c>
      <c r="O138" s="251" t="s">
        <v>148</v>
      </c>
      <c r="P138" s="252" t="s">
        <v>148</v>
      </c>
      <c r="Q138" s="165" t="s">
        <v>148</v>
      </c>
      <c r="R138" s="165" t="s">
        <v>2044</v>
      </c>
      <c r="S138" s="165" t="s">
        <v>2045</v>
      </c>
      <c r="T138" s="355" t="s">
        <v>2046</v>
      </c>
      <c r="U138" s="166" t="s">
        <v>2047</v>
      </c>
      <c r="V138" s="166">
        <v>30471</v>
      </c>
      <c r="W138" s="172" t="s">
        <v>2048</v>
      </c>
      <c r="X138" s="172" t="s">
        <v>176</v>
      </c>
      <c r="Y138" s="172" t="s">
        <v>160</v>
      </c>
      <c r="Z138" s="172" t="s">
        <v>155</v>
      </c>
      <c r="AA138" s="165">
        <v>28</v>
      </c>
      <c r="AB138" s="166">
        <v>42036</v>
      </c>
      <c r="AC138" s="288">
        <v>42430</v>
      </c>
      <c r="AD138" s="166"/>
      <c r="AE138" s="254" t="s">
        <v>2049</v>
      </c>
      <c r="AF138" s="254" t="s">
        <v>2050</v>
      </c>
      <c r="AG138" s="165"/>
      <c r="AH138" s="165">
        <f t="shared" si="33"/>
        <v>2</v>
      </c>
      <c r="AI138" s="172" t="s">
        <v>279</v>
      </c>
      <c r="AJ138" s="165" t="s">
        <v>199</v>
      </c>
      <c r="AK138" s="165"/>
      <c r="AL138" s="165" t="s">
        <v>160</v>
      </c>
      <c r="AM138" s="165" t="s">
        <v>160</v>
      </c>
      <c r="AN138" s="165"/>
      <c r="AO138" s="165" t="s">
        <v>179</v>
      </c>
      <c r="AP138" s="172" t="s">
        <v>2051</v>
      </c>
      <c r="AQ138" s="38" t="s">
        <v>179</v>
      </c>
      <c r="AR138" s="165"/>
      <c r="AS138" s="165"/>
      <c r="AT138" s="36" t="s">
        <v>369</v>
      </c>
      <c r="AU138" s="165" t="s">
        <v>2052</v>
      </c>
      <c r="AV138" s="166"/>
      <c r="AW138" s="167">
        <v>42428</v>
      </c>
      <c r="AX138" s="167">
        <v>42681</v>
      </c>
      <c r="AY138" s="167" t="s">
        <v>147</v>
      </c>
      <c r="AZ138" s="167"/>
      <c r="BA138" s="167"/>
      <c r="BB138" s="167"/>
      <c r="BC138" s="168" t="s">
        <v>2053</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2054</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4">
        <v>3</v>
      </c>
      <c r="CG138" s="165">
        <v>3</v>
      </c>
      <c r="CH138" s="165"/>
      <c r="CI138" s="165" t="s">
        <v>806</v>
      </c>
      <c r="CJ138"/>
    </row>
    <row r="139" spans="1:88" s="53" customFormat="1" ht="25" customHeight="1" x14ac:dyDescent="0.35">
      <c r="A139" s="165">
        <v>142</v>
      </c>
      <c r="B139" s="165" t="s">
        <v>2055</v>
      </c>
      <c r="C139" s="165" t="s">
        <v>2056</v>
      </c>
      <c r="D139" s="165" t="s">
        <v>2057</v>
      </c>
      <c r="E139" s="165" t="s">
        <v>2058</v>
      </c>
      <c r="F139" s="165" t="s">
        <v>25</v>
      </c>
      <c r="G139" s="165">
        <v>6</v>
      </c>
      <c r="H139" s="165" t="s">
        <v>50</v>
      </c>
      <c r="I139" s="165" t="s">
        <v>36</v>
      </c>
      <c r="J139" s="165" t="s">
        <v>1418</v>
      </c>
      <c r="K139" s="165" t="s">
        <v>1490</v>
      </c>
      <c r="L139" s="165" t="s">
        <v>36</v>
      </c>
      <c r="M139" s="165" t="s">
        <v>147</v>
      </c>
      <c r="N139" s="165" t="s">
        <v>2059</v>
      </c>
      <c r="O139" s="251" t="s">
        <v>148</v>
      </c>
      <c r="P139" s="252" t="s">
        <v>148</v>
      </c>
      <c r="Q139" s="165"/>
      <c r="R139" s="165" t="s">
        <v>2060</v>
      </c>
      <c r="S139" s="165" t="s">
        <v>2061</v>
      </c>
      <c r="T139" s="354" t="s">
        <v>2062</v>
      </c>
      <c r="U139" s="166" t="s">
        <v>2063</v>
      </c>
      <c r="V139" s="166">
        <v>29550</v>
      </c>
      <c r="W139" s="172" t="s">
        <v>2064</v>
      </c>
      <c r="X139" s="172" t="s">
        <v>176</v>
      </c>
      <c r="Y139" s="172" t="s">
        <v>160</v>
      </c>
      <c r="Z139" s="172" t="s">
        <v>155</v>
      </c>
      <c r="AA139" s="165">
        <v>19</v>
      </c>
      <c r="AB139" s="166">
        <v>41908</v>
      </c>
      <c r="AC139" s="288">
        <v>42430</v>
      </c>
      <c r="AD139" s="166"/>
      <c r="AE139" s="254" t="s">
        <v>2065</v>
      </c>
      <c r="AF139" s="315" t="s">
        <v>2066</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2067</v>
      </c>
      <c r="AV139" s="166"/>
      <c r="AW139" s="167">
        <v>42428</v>
      </c>
      <c r="AX139" s="167">
        <v>42681</v>
      </c>
      <c r="AY139" s="167" t="s">
        <v>147</v>
      </c>
      <c r="AZ139" s="167"/>
      <c r="BA139" s="167"/>
      <c r="BB139" s="167"/>
      <c r="BC139" s="168" t="s">
        <v>2068</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4">
        <v>1</v>
      </c>
      <c r="CG139" s="165">
        <v>1</v>
      </c>
      <c r="CH139" s="165"/>
      <c r="CI139" s="165" t="s">
        <v>806</v>
      </c>
      <c r="CJ139"/>
    </row>
    <row r="140" spans="1:88" s="53" customFormat="1" ht="25" customHeight="1" x14ac:dyDescent="0.35">
      <c r="A140" s="165">
        <v>143</v>
      </c>
      <c r="B140" s="165" t="s">
        <v>2069</v>
      </c>
      <c r="C140" s="165" t="s">
        <v>2070</v>
      </c>
      <c r="D140" s="165" t="s">
        <v>2071</v>
      </c>
      <c r="E140" s="165" t="s">
        <v>2072</v>
      </c>
      <c r="F140" s="165" t="s">
        <v>25</v>
      </c>
      <c r="G140" s="165">
        <v>6</v>
      </c>
      <c r="H140" s="165" t="s">
        <v>48</v>
      </c>
      <c r="I140" s="165" t="s">
        <v>38</v>
      </c>
      <c r="J140" s="165" t="s">
        <v>2073</v>
      </c>
      <c r="K140" s="165" t="s">
        <v>2074</v>
      </c>
      <c r="L140" s="165" t="s">
        <v>38</v>
      </c>
      <c r="M140" s="165" t="s">
        <v>147</v>
      </c>
      <c r="N140" s="165" t="s">
        <v>2075</v>
      </c>
      <c r="O140" s="251" t="s">
        <v>148</v>
      </c>
      <c r="P140" s="252" t="s">
        <v>148</v>
      </c>
      <c r="Q140" s="165" t="s">
        <v>148</v>
      </c>
      <c r="R140" s="165" t="s">
        <v>2076</v>
      </c>
      <c r="S140" s="165" t="s">
        <v>2077</v>
      </c>
      <c r="T140" s="354" t="s">
        <v>2078</v>
      </c>
      <c r="U140" s="166" t="s">
        <v>2079</v>
      </c>
      <c r="V140" s="166">
        <v>29969</v>
      </c>
      <c r="W140" s="172" t="s">
        <v>2080</v>
      </c>
      <c r="X140" s="172" t="s">
        <v>2081</v>
      </c>
      <c r="Y140" s="172" t="s">
        <v>154</v>
      </c>
      <c r="Z140" s="172" t="s">
        <v>155</v>
      </c>
      <c r="AA140" s="165">
        <v>17.5</v>
      </c>
      <c r="AB140" s="166">
        <v>42649</v>
      </c>
      <c r="AC140" s="288">
        <v>42430</v>
      </c>
      <c r="AD140" s="166"/>
      <c r="AE140" s="254" t="s">
        <v>2082</v>
      </c>
      <c r="AF140" s="254" t="s">
        <v>2083</v>
      </c>
      <c r="AG140" s="165" t="s">
        <v>2084</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2085</v>
      </c>
      <c r="AT140" s="36" t="s">
        <v>417</v>
      </c>
      <c r="AU140" s="165" t="s">
        <v>2086</v>
      </c>
      <c r="AV140" s="166"/>
      <c r="AW140" s="167">
        <v>42428</v>
      </c>
      <c r="AX140" s="167">
        <v>42681</v>
      </c>
      <c r="AY140" s="167" t="s">
        <v>147</v>
      </c>
      <c r="AZ140" s="167">
        <v>42653</v>
      </c>
      <c r="BA140" s="167">
        <v>42548</v>
      </c>
      <c r="BB140" s="167"/>
      <c r="BC140" s="168" t="s">
        <v>2087</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2088</v>
      </c>
      <c r="BX140" s="165">
        <v>0</v>
      </c>
      <c r="BY140" s="165"/>
      <c r="BZ140" s="170"/>
      <c r="CA140" s="170"/>
      <c r="CB140" s="165"/>
      <c r="CC140" s="165" t="s">
        <v>160</v>
      </c>
      <c r="CD140" s="165"/>
      <c r="CE140" s="165"/>
      <c r="CF140" s="384">
        <v>2</v>
      </c>
      <c r="CG140" s="165">
        <v>2</v>
      </c>
      <c r="CH140" s="165"/>
      <c r="CI140" s="165" t="s">
        <v>1311</v>
      </c>
      <c r="CJ140"/>
    </row>
    <row r="141" spans="1:88" s="53" customFormat="1" ht="25" customHeight="1" x14ac:dyDescent="0.35">
      <c r="A141" s="165">
        <v>144</v>
      </c>
      <c r="B141" s="165" t="s">
        <v>2089</v>
      </c>
      <c r="C141" s="165" t="s">
        <v>2090</v>
      </c>
      <c r="D141" s="165" t="s">
        <v>2091</v>
      </c>
      <c r="E141" s="165" t="s">
        <v>2092</v>
      </c>
      <c r="F141" s="165" t="s">
        <v>25</v>
      </c>
      <c r="G141" s="165">
        <v>6</v>
      </c>
      <c r="H141" s="165" t="s">
        <v>50</v>
      </c>
      <c r="I141" s="165" t="s">
        <v>29</v>
      </c>
      <c r="J141" s="165" t="s">
        <v>599</v>
      </c>
      <c r="K141" s="165"/>
      <c r="L141" s="165" t="s">
        <v>42</v>
      </c>
      <c r="M141" s="165" t="s">
        <v>160</v>
      </c>
      <c r="N141" s="165" t="s">
        <v>2093</v>
      </c>
      <c r="O141" s="251" t="s">
        <v>148</v>
      </c>
      <c r="P141" s="252" t="s">
        <v>148</v>
      </c>
      <c r="Q141" s="165"/>
      <c r="R141" s="165" t="s">
        <v>2094</v>
      </c>
      <c r="S141" s="175" t="s">
        <v>2095</v>
      </c>
      <c r="T141" s="355" t="s">
        <v>2096</v>
      </c>
      <c r="U141" s="166" t="s">
        <v>786</v>
      </c>
      <c r="V141" s="166">
        <v>26560</v>
      </c>
      <c r="W141" s="172" t="s">
        <v>2097</v>
      </c>
      <c r="X141" s="172" t="s">
        <v>176</v>
      </c>
      <c r="Y141" s="172" t="s">
        <v>160</v>
      </c>
      <c r="Z141" s="172" t="s">
        <v>155</v>
      </c>
      <c r="AA141" s="165">
        <v>4</v>
      </c>
      <c r="AB141" s="166">
        <v>42891</v>
      </c>
      <c r="AC141" s="288">
        <v>42430</v>
      </c>
      <c r="AD141" s="166"/>
      <c r="AE141" s="165" t="s">
        <v>2098</v>
      </c>
      <c r="AF141" s="165" t="s">
        <v>2099</v>
      </c>
      <c r="AG141" s="165"/>
      <c r="AH141" s="165">
        <f t="shared" si="33"/>
        <v>2</v>
      </c>
      <c r="AI141" s="165"/>
      <c r="AJ141" s="165"/>
      <c r="AK141" s="165"/>
      <c r="AL141" s="165"/>
      <c r="AM141" s="165"/>
      <c r="AN141" s="165"/>
      <c r="AO141" s="165" t="s">
        <v>161</v>
      </c>
      <c r="AP141" s="172" t="s">
        <v>1857</v>
      </c>
      <c r="AQ141" s="165" t="s">
        <v>200</v>
      </c>
      <c r="AR141" s="165" t="s">
        <v>147</v>
      </c>
      <c r="AS141" s="165"/>
      <c r="AT141" s="36" t="s">
        <v>325</v>
      </c>
      <c r="AU141" s="165" t="s">
        <v>2100</v>
      </c>
      <c r="AV141" s="166"/>
      <c r="AW141" s="167">
        <v>42428</v>
      </c>
      <c r="AX141" s="167">
        <v>42681</v>
      </c>
      <c r="AY141" s="167" t="s">
        <v>147</v>
      </c>
      <c r="AZ141" s="167">
        <v>43069</v>
      </c>
      <c r="BA141" s="167">
        <v>43138</v>
      </c>
      <c r="BB141" s="167"/>
      <c r="BC141" s="168"/>
      <c r="BD141" s="320">
        <v>43675</v>
      </c>
      <c r="BE141" s="320" t="s">
        <v>160</v>
      </c>
      <c r="BF141" s="320"/>
      <c r="BG141" s="320"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4">
        <v>2</v>
      </c>
      <c r="CG141" s="165"/>
      <c r="CH141" s="165"/>
      <c r="CI141" s="165" t="s">
        <v>806</v>
      </c>
      <c r="CJ141"/>
    </row>
    <row r="142" spans="1:88" s="53" customFormat="1" ht="25" customHeight="1" x14ac:dyDescent="0.35">
      <c r="A142" s="165">
        <v>145</v>
      </c>
      <c r="B142" s="165" t="s">
        <v>2101</v>
      </c>
      <c r="C142" s="165" t="s">
        <v>2102</v>
      </c>
      <c r="D142" s="165" t="s">
        <v>2103</v>
      </c>
      <c r="E142" s="165" t="s">
        <v>2104</v>
      </c>
      <c r="F142" s="165" t="s">
        <v>25</v>
      </c>
      <c r="G142" s="165">
        <v>6</v>
      </c>
      <c r="H142" s="165" t="s">
        <v>53</v>
      </c>
      <c r="I142" s="165" t="s">
        <v>42</v>
      </c>
      <c r="J142" s="165" t="s">
        <v>2105</v>
      </c>
      <c r="K142" s="165" t="s">
        <v>599</v>
      </c>
      <c r="L142" s="165" t="s">
        <v>42</v>
      </c>
      <c r="M142" s="165" t="s">
        <v>147</v>
      </c>
      <c r="N142" s="165" t="s">
        <v>2106</v>
      </c>
      <c r="O142" s="251" t="s">
        <v>148</v>
      </c>
      <c r="P142" s="252" t="s">
        <v>148</v>
      </c>
      <c r="Q142" s="165" t="s">
        <v>148</v>
      </c>
      <c r="R142" s="175" t="s">
        <v>2107</v>
      </c>
      <c r="S142" s="165" t="s">
        <v>2108</v>
      </c>
      <c r="T142" s="354" t="s">
        <v>2109</v>
      </c>
      <c r="U142" s="166" t="s">
        <v>2110</v>
      </c>
      <c r="V142" s="166">
        <v>26993</v>
      </c>
      <c r="W142" s="172" t="s">
        <v>2111</v>
      </c>
      <c r="X142" s="172" t="s">
        <v>176</v>
      </c>
      <c r="Y142" s="172" t="s">
        <v>160</v>
      </c>
      <c r="Z142" s="172" t="s">
        <v>155</v>
      </c>
      <c r="AA142" s="165">
        <v>12</v>
      </c>
      <c r="AB142" s="166">
        <v>42373</v>
      </c>
      <c r="AC142" s="288">
        <v>42430</v>
      </c>
      <c r="AD142" s="166"/>
      <c r="AE142" s="254" t="s">
        <v>1512</v>
      </c>
      <c r="AF142" s="254" t="s">
        <v>2112</v>
      </c>
      <c r="AG142" s="165"/>
      <c r="AH142" s="165">
        <f t="shared" si="33"/>
        <v>2</v>
      </c>
      <c r="AI142" s="37" t="s">
        <v>158</v>
      </c>
      <c r="AJ142" s="37" t="s">
        <v>158</v>
      </c>
      <c r="AK142" s="165"/>
      <c r="AL142" s="165" t="s">
        <v>147</v>
      </c>
      <c r="AM142" s="165" t="s">
        <v>147</v>
      </c>
      <c r="AN142" s="165"/>
      <c r="AO142" s="165" t="s">
        <v>161</v>
      </c>
      <c r="AP142" s="172" t="s">
        <v>2113</v>
      </c>
      <c r="AQ142" s="165" t="s">
        <v>2114</v>
      </c>
      <c r="AR142" s="165"/>
      <c r="AS142" s="165"/>
      <c r="AT142" s="36" t="s">
        <v>369</v>
      </c>
      <c r="AU142" s="165" t="s">
        <v>2115</v>
      </c>
      <c r="AV142" s="166"/>
      <c r="AW142" s="167">
        <v>42428</v>
      </c>
      <c r="AX142" s="167">
        <v>42681</v>
      </c>
      <c r="AY142" s="167" t="s">
        <v>147</v>
      </c>
      <c r="AZ142" s="167">
        <v>42753</v>
      </c>
      <c r="BA142" s="167">
        <v>42762</v>
      </c>
      <c r="BB142" s="167"/>
      <c r="BC142" s="168" t="s">
        <v>2116</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2117</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4">
        <v>2</v>
      </c>
      <c r="CG142" s="165">
        <v>2</v>
      </c>
      <c r="CH142" s="165"/>
      <c r="CI142" s="165" t="s">
        <v>806</v>
      </c>
      <c r="CJ142"/>
    </row>
    <row r="143" spans="1:88" s="53" customFormat="1" ht="25" customHeight="1" x14ac:dyDescent="0.35">
      <c r="A143" s="165">
        <v>146</v>
      </c>
      <c r="B143" s="165" t="s">
        <v>2118</v>
      </c>
      <c r="C143" s="165" t="s">
        <v>2119</v>
      </c>
      <c r="D143" s="165" t="s">
        <v>2120</v>
      </c>
      <c r="E143" s="165" t="s">
        <v>2121</v>
      </c>
      <c r="F143" s="165" t="s">
        <v>25</v>
      </c>
      <c r="G143" s="165">
        <v>6</v>
      </c>
      <c r="H143" s="165" t="s">
        <v>54</v>
      </c>
      <c r="I143" s="165" t="s">
        <v>37</v>
      </c>
      <c r="J143" s="165" t="s">
        <v>2122</v>
      </c>
      <c r="K143" s="165" t="s">
        <v>2123</v>
      </c>
      <c r="L143" s="165" t="s">
        <v>41</v>
      </c>
      <c r="M143" s="165" t="s">
        <v>160</v>
      </c>
      <c r="N143" s="165" t="s">
        <v>2124</v>
      </c>
      <c r="O143" s="251" t="s">
        <v>148</v>
      </c>
      <c r="P143" s="252" t="s">
        <v>148</v>
      </c>
      <c r="Q143" s="165"/>
      <c r="R143" s="165" t="s">
        <v>2125</v>
      </c>
      <c r="S143" s="165" t="s">
        <v>2126</v>
      </c>
      <c r="T143" s="355" t="s">
        <v>2127</v>
      </c>
      <c r="U143" s="166" t="s">
        <v>2128</v>
      </c>
      <c r="V143" s="166">
        <v>28749</v>
      </c>
      <c r="W143" s="172" t="s">
        <v>2129</v>
      </c>
      <c r="X143" s="172" t="s">
        <v>2081</v>
      </c>
      <c r="Y143" s="172" t="s">
        <v>154</v>
      </c>
      <c r="Z143" s="172" t="s">
        <v>155</v>
      </c>
      <c r="AA143" s="165">
        <v>36</v>
      </c>
      <c r="AB143" s="166">
        <v>42663</v>
      </c>
      <c r="AC143" s="288">
        <v>42430</v>
      </c>
      <c r="AD143" s="166"/>
      <c r="AE143" s="254" t="s">
        <v>2130</v>
      </c>
      <c r="AF143" s="165"/>
      <c r="AG143" s="165"/>
      <c r="AH143" s="165">
        <f t="shared" si="33"/>
        <v>1</v>
      </c>
      <c r="AI143" s="172" t="s">
        <v>159</v>
      </c>
      <c r="AJ143" s="165"/>
      <c r="AK143" s="165"/>
      <c r="AL143" s="165" t="s">
        <v>160</v>
      </c>
      <c r="AM143" s="165"/>
      <c r="AN143" s="165"/>
      <c r="AO143" s="165" t="s">
        <v>179</v>
      </c>
      <c r="AP143" s="172" t="s">
        <v>2131</v>
      </c>
      <c r="AQ143" s="165" t="s">
        <v>590</v>
      </c>
      <c r="AR143" s="165"/>
      <c r="AS143" s="165"/>
      <c r="AT143" s="36" t="s">
        <v>1263</v>
      </c>
      <c r="AU143" s="165" t="s">
        <v>2132</v>
      </c>
      <c r="AV143" s="166"/>
      <c r="AW143" s="167">
        <v>42428</v>
      </c>
      <c r="AX143" s="167">
        <v>42681</v>
      </c>
      <c r="AY143" s="167" t="s">
        <v>147</v>
      </c>
      <c r="AZ143" s="167">
        <v>42838</v>
      </c>
      <c r="BA143" s="167">
        <v>42936</v>
      </c>
      <c r="BB143" s="167"/>
      <c r="BC143" s="168" t="s">
        <v>2133</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2088</v>
      </c>
      <c r="BX143" s="165">
        <v>0</v>
      </c>
      <c r="BY143" s="165"/>
      <c r="BZ143" s="170"/>
      <c r="CA143" s="170"/>
      <c r="CB143" s="165"/>
      <c r="CC143" s="165" t="s">
        <v>160</v>
      </c>
      <c r="CD143" s="165"/>
      <c r="CE143" s="165"/>
      <c r="CF143" s="384"/>
      <c r="CG143" s="165"/>
      <c r="CH143" s="165"/>
      <c r="CI143" s="165" t="s">
        <v>1820</v>
      </c>
      <c r="CJ143"/>
    </row>
    <row r="144" spans="1:88" ht="25" customHeight="1" x14ac:dyDescent="0.35">
      <c r="A144" s="91">
        <v>147</v>
      </c>
      <c r="B144" s="91" t="s">
        <v>2134</v>
      </c>
      <c r="C144" s="91" t="s">
        <v>2135</v>
      </c>
      <c r="D144" s="91" t="s">
        <v>2136</v>
      </c>
      <c r="E144" s="91" t="s">
        <v>2137</v>
      </c>
      <c r="F144" s="91" t="s">
        <v>24</v>
      </c>
      <c r="G144" s="91">
        <v>6</v>
      </c>
      <c r="H144" s="91" t="s">
        <v>48</v>
      </c>
      <c r="I144" s="91" t="s">
        <v>34</v>
      </c>
      <c r="J144" s="91" t="s">
        <v>2138</v>
      </c>
      <c r="K144" s="91" t="s">
        <v>2139</v>
      </c>
      <c r="L144" s="91" t="s">
        <v>42</v>
      </c>
      <c r="M144" s="91" t="s">
        <v>160</v>
      </c>
      <c r="N144" s="91" t="s">
        <v>165</v>
      </c>
      <c r="O144" s="91" t="s">
        <v>165</v>
      </c>
      <c r="P144" s="91" t="s">
        <v>165</v>
      </c>
      <c r="Q144" s="91" t="s">
        <v>165</v>
      </c>
      <c r="R144" s="91" t="s">
        <v>2140</v>
      </c>
      <c r="S144" s="91" t="s">
        <v>2141</v>
      </c>
      <c r="T144" s="346" t="s">
        <v>2142</v>
      </c>
      <c r="U144" s="92"/>
      <c r="V144" s="92"/>
      <c r="W144" s="164"/>
      <c r="X144" s="164"/>
      <c r="Y144" s="164"/>
      <c r="Z144" s="164"/>
      <c r="AA144" s="91"/>
      <c r="AB144" s="92"/>
      <c r="AC144" s="282">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1820</v>
      </c>
    </row>
    <row r="145" spans="1:88" s="53" customFormat="1" ht="25" customHeight="1" x14ac:dyDescent="0.35">
      <c r="A145" s="178">
        <v>148</v>
      </c>
      <c r="B145" s="178" t="s">
        <v>2143</v>
      </c>
      <c r="C145" s="178" t="s">
        <v>2144</v>
      </c>
      <c r="D145" s="178" t="s">
        <v>2145</v>
      </c>
      <c r="E145" s="178" t="s">
        <v>2146</v>
      </c>
      <c r="F145" s="178" t="s">
        <v>25</v>
      </c>
      <c r="G145" s="178">
        <v>7</v>
      </c>
      <c r="H145" s="178" t="s">
        <v>53</v>
      </c>
      <c r="I145" s="178" t="s">
        <v>42</v>
      </c>
      <c r="J145" s="178" t="s">
        <v>2147</v>
      </c>
      <c r="K145" s="178" t="s">
        <v>1779</v>
      </c>
      <c r="L145" s="178" t="s">
        <v>42</v>
      </c>
      <c r="M145" s="178" t="s">
        <v>147</v>
      </c>
      <c r="N145" s="178">
        <v>530939</v>
      </c>
      <c r="O145" s="178" t="s">
        <v>319</v>
      </c>
      <c r="P145" s="178" t="s">
        <v>319</v>
      </c>
      <c r="Q145" s="178" t="s">
        <v>319</v>
      </c>
      <c r="R145" s="392" t="s">
        <v>2148</v>
      </c>
      <c r="S145" s="178" t="s">
        <v>2149</v>
      </c>
      <c r="T145" s="356" t="s">
        <v>2150</v>
      </c>
      <c r="U145" s="179" t="s">
        <v>2151</v>
      </c>
      <c r="V145" s="179">
        <v>27288</v>
      </c>
      <c r="W145" s="187" t="s">
        <v>2152</v>
      </c>
      <c r="X145" s="187" t="s">
        <v>176</v>
      </c>
      <c r="Y145" s="187" t="s">
        <v>160</v>
      </c>
      <c r="Z145" s="187"/>
      <c r="AA145" s="178">
        <v>3.5</v>
      </c>
      <c r="AB145" s="179">
        <v>42614</v>
      </c>
      <c r="AC145" s="289">
        <v>42795</v>
      </c>
      <c r="AD145" s="179"/>
      <c r="AE145" s="179" t="s">
        <v>2153</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2154</v>
      </c>
      <c r="AT145" s="428" t="s">
        <v>2155</v>
      </c>
      <c r="AU145" s="178" t="s">
        <v>2156</v>
      </c>
      <c r="AV145" s="179"/>
      <c r="AW145" s="180">
        <v>42793</v>
      </c>
      <c r="AX145" s="180">
        <v>43045</v>
      </c>
      <c r="AY145" s="180" t="s">
        <v>147</v>
      </c>
      <c r="AZ145" s="180"/>
      <c r="BA145" s="180"/>
      <c r="BB145" s="180">
        <v>42944</v>
      </c>
      <c r="BC145" s="181" t="s">
        <v>2157</v>
      </c>
      <c r="BD145" s="180">
        <v>43675</v>
      </c>
      <c r="BE145" s="180" t="s">
        <v>147</v>
      </c>
      <c r="BF145" s="180">
        <v>44410</v>
      </c>
      <c r="BG145" s="179" t="s">
        <v>160</v>
      </c>
      <c r="BH145" s="179"/>
      <c r="BI145" s="179"/>
      <c r="BJ145" s="179"/>
      <c r="BK145" s="182">
        <v>45852</v>
      </c>
      <c r="BL145" s="183" t="s">
        <v>17</v>
      </c>
      <c r="BM145" s="264">
        <f>DATEDIF(AW145,BK145, "M")+1</f>
        <v>101</v>
      </c>
      <c r="BN145" s="264">
        <f t="shared" ref="BN145:BN153" si="38">DATEDIF(AX145,BK145, "M")+1</f>
        <v>93</v>
      </c>
      <c r="BO145" s="178" t="s">
        <v>2158</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5">
        <v>1</v>
      </c>
      <c r="CG145" s="178"/>
      <c r="CH145" s="178"/>
      <c r="CI145" s="178" t="s">
        <v>1820</v>
      </c>
      <c r="CJ145"/>
    </row>
    <row r="146" spans="1:88" s="53" customFormat="1" ht="25" customHeight="1" x14ac:dyDescent="0.35">
      <c r="A146" s="178">
        <v>149</v>
      </c>
      <c r="B146" s="178" t="s">
        <v>2159</v>
      </c>
      <c r="C146" s="178" t="s">
        <v>2160</v>
      </c>
      <c r="D146" s="178" t="s">
        <v>21</v>
      </c>
      <c r="E146" s="178" t="s">
        <v>2161</v>
      </c>
      <c r="F146" s="178" t="s">
        <v>24</v>
      </c>
      <c r="G146" s="178">
        <v>7</v>
      </c>
      <c r="H146" s="178" t="s">
        <v>55</v>
      </c>
      <c r="I146" s="178" t="s">
        <v>32</v>
      </c>
      <c r="J146" s="178" t="s">
        <v>933</v>
      </c>
      <c r="K146" s="178" t="s">
        <v>2162</v>
      </c>
      <c r="L146" s="178" t="s">
        <v>42</v>
      </c>
      <c r="M146" s="178" t="s">
        <v>160</v>
      </c>
      <c r="N146" s="178">
        <v>1834444</v>
      </c>
      <c r="O146" s="178" t="s">
        <v>319</v>
      </c>
      <c r="P146" s="178" t="s">
        <v>319</v>
      </c>
      <c r="Q146" s="178" t="s">
        <v>319</v>
      </c>
      <c r="R146" s="178" t="s">
        <v>2163</v>
      </c>
      <c r="S146" s="185" t="s">
        <v>2164</v>
      </c>
      <c r="T146" s="357" t="s">
        <v>2165</v>
      </c>
      <c r="U146" s="179" t="s">
        <v>2166</v>
      </c>
      <c r="V146" s="179">
        <v>28693</v>
      </c>
      <c r="W146" s="187" t="s">
        <v>2167</v>
      </c>
      <c r="X146" s="187" t="s">
        <v>176</v>
      </c>
      <c r="Y146" s="187" t="s">
        <v>160</v>
      </c>
      <c r="Z146" s="187"/>
      <c r="AA146" s="178"/>
      <c r="AB146" s="179">
        <v>42889</v>
      </c>
      <c r="AC146" s="289">
        <v>42795</v>
      </c>
      <c r="AD146" s="179"/>
      <c r="AE146" s="179" t="s">
        <v>2168</v>
      </c>
      <c r="AF146" s="179"/>
      <c r="AG146" s="179"/>
      <c r="AH146" s="178">
        <f t="shared" si="33"/>
        <v>1</v>
      </c>
      <c r="AI146" s="179" t="s">
        <v>159</v>
      </c>
      <c r="AJ146" s="179"/>
      <c r="AK146" s="179"/>
      <c r="AL146" s="179" t="s">
        <v>160</v>
      </c>
      <c r="AM146" s="179"/>
      <c r="AN146" s="179"/>
      <c r="AO146" s="179" t="s">
        <v>161</v>
      </c>
      <c r="AP146" s="178" t="s">
        <v>2169</v>
      </c>
      <c r="AQ146" s="179" t="s">
        <v>178</v>
      </c>
      <c r="AR146" s="179"/>
      <c r="AS146" s="179"/>
      <c r="AT146" s="428" t="s">
        <v>577</v>
      </c>
      <c r="AU146" s="185" t="s">
        <v>2170</v>
      </c>
      <c r="AV146" s="179"/>
      <c r="AW146" s="180">
        <v>42793</v>
      </c>
      <c r="AX146" s="180">
        <v>43045</v>
      </c>
      <c r="AY146" s="180" t="s">
        <v>147</v>
      </c>
      <c r="AZ146" s="180">
        <v>43224</v>
      </c>
      <c r="BA146" s="180">
        <v>43222</v>
      </c>
      <c r="BB146" s="180"/>
      <c r="BC146" s="181" t="s">
        <v>2171</v>
      </c>
      <c r="BD146" s="180">
        <v>43675</v>
      </c>
      <c r="BE146" s="180" t="s">
        <v>147</v>
      </c>
      <c r="BF146" s="180">
        <v>43891</v>
      </c>
      <c r="BG146" s="180" t="s">
        <v>147</v>
      </c>
      <c r="BH146" s="179"/>
      <c r="BI146" s="179"/>
      <c r="BJ146" s="179"/>
      <c r="BK146" s="182">
        <v>44337</v>
      </c>
      <c r="BL146" s="178" t="s">
        <v>17</v>
      </c>
      <c r="BM146" s="264">
        <f>DATEDIF(AW146,BK146, "M")+1</f>
        <v>51</v>
      </c>
      <c r="BN146" s="264">
        <f t="shared" si="38"/>
        <v>43</v>
      </c>
      <c r="BO146" s="187" t="s">
        <v>2172</v>
      </c>
      <c r="BP146" s="178">
        <v>1</v>
      </c>
      <c r="BQ146" s="178">
        <v>2</v>
      </c>
      <c r="BR146" s="178">
        <v>2</v>
      </c>
      <c r="BS146" s="178"/>
      <c r="BT146" s="178"/>
      <c r="BU146" s="178"/>
      <c r="BV146" s="178"/>
      <c r="BW146" s="178" t="s">
        <v>160</v>
      </c>
      <c r="BX146" s="178" t="s">
        <v>147</v>
      </c>
      <c r="BY146" s="178" t="s">
        <v>2173</v>
      </c>
      <c r="BZ146" s="184">
        <v>42830</v>
      </c>
      <c r="CA146" s="184">
        <v>43982</v>
      </c>
      <c r="CB146" s="178">
        <v>37</v>
      </c>
      <c r="CC146" s="178" t="s">
        <v>160</v>
      </c>
      <c r="CD146" s="178"/>
      <c r="CE146" s="178"/>
      <c r="CF146" s="385">
        <v>0</v>
      </c>
      <c r="CG146" s="178">
        <v>0</v>
      </c>
      <c r="CH146" s="178"/>
      <c r="CI146" s="178" t="s">
        <v>1820</v>
      </c>
      <c r="CJ146"/>
    </row>
    <row r="147" spans="1:88" s="53" customFormat="1" ht="25" customHeight="1" x14ac:dyDescent="0.35">
      <c r="A147" s="178">
        <v>150</v>
      </c>
      <c r="B147" s="178" t="s">
        <v>2174</v>
      </c>
      <c r="C147" s="178" t="s">
        <v>2175</v>
      </c>
      <c r="D147" s="178" t="s">
        <v>2176</v>
      </c>
      <c r="E147" s="178" t="s">
        <v>2177</v>
      </c>
      <c r="F147" s="178" t="s">
        <v>25</v>
      </c>
      <c r="G147" s="178">
        <v>7</v>
      </c>
      <c r="H147" s="178" t="s">
        <v>50</v>
      </c>
      <c r="I147" s="178" t="s">
        <v>36</v>
      </c>
      <c r="J147" s="178" t="s">
        <v>1418</v>
      </c>
      <c r="K147" s="178" t="s">
        <v>2178</v>
      </c>
      <c r="L147" s="178" t="s">
        <v>36</v>
      </c>
      <c r="M147" s="178" t="s">
        <v>147</v>
      </c>
      <c r="N147" s="178" t="s">
        <v>2179</v>
      </c>
      <c r="O147" s="178" t="s">
        <v>148</v>
      </c>
      <c r="P147" s="178" t="s">
        <v>148</v>
      </c>
      <c r="Q147" s="178" t="s">
        <v>148</v>
      </c>
      <c r="R147" s="178" t="s">
        <v>2180</v>
      </c>
      <c r="S147" s="392" t="s">
        <v>2181</v>
      </c>
      <c r="T147" s="356" t="s">
        <v>2182</v>
      </c>
      <c r="U147" s="179" t="s">
        <v>2183</v>
      </c>
      <c r="V147" s="179">
        <v>26823</v>
      </c>
      <c r="W147" s="187" t="s">
        <v>2184</v>
      </c>
      <c r="X147" s="187" t="s">
        <v>176</v>
      </c>
      <c r="Y147" s="187" t="s">
        <v>160</v>
      </c>
      <c r="Z147" s="187"/>
      <c r="AA147" s="178"/>
      <c r="AB147" s="179">
        <v>42458</v>
      </c>
      <c r="AC147" s="289">
        <v>42795</v>
      </c>
      <c r="AD147" s="179"/>
      <c r="AE147" s="316" t="s">
        <v>2185</v>
      </c>
      <c r="AF147" s="179"/>
      <c r="AG147" s="179"/>
      <c r="AH147" s="178">
        <f t="shared" si="33"/>
        <v>1</v>
      </c>
      <c r="AI147" s="179" t="s">
        <v>158</v>
      </c>
      <c r="AJ147" s="179"/>
      <c r="AK147" s="179"/>
      <c r="AL147" s="179" t="s">
        <v>147</v>
      </c>
      <c r="AM147" s="179"/>
      <c r="AN147" s="179"/>
      <c r="AO147" s="179" t="s">
        <v>179</v>
      </c>
      <c r="AP147" s="178" t="s">
        <v>2186</v>
      </c>
      <c r="AQ147" s="179" t="s">
        <v>200</v>
      </c>
      <c r="AR147" s="179"/>
      <c r="AS147" s="179"/>
      <c r="AT147" s="428" t="s">
        <v>282</v>
      </c>
      <c r="AU147" s="178" t="s">
        <v>2187</v>
      </c>
      <c r="AV147" s="179"/>
      <c r="AW147" s="180">
        <v>42793</v>
      </c>
      <c r="AX147" s="180">
        <v>43045</v>
      </c>
      <c r="AY147" s="180" t="s">
        <v>147</v>
      </c>
      <c r="AZ147" s="180">
        <v>43348</v>
      </c>
      <c r="BA147" s="180">
        <v>43353</v>
      </c>
      <c r="BB147" s="180"/>
      <c r="BC147" s="181" t="s">
        <v>2188</v>
      </c>
      <c r="BD147" s="180">
        <v>43675</v>
      </c>
      <c r="BE147" s="180" t="s">
        <v>147</v>
      </c>
      <c r="BF147" s="180">
        <v>43891</v>
      </c>
      <c r="BG147" s="180" t="s">
        <v>147</v>
      </c>
      <c r="BH147" s="179"/>
      <c r="BI147" s="179"/>
      <c r="BJ147" s="179"/>
      <c r="BK147" s="188">
        <v>43813</v>
      </c>
      <c r="BL147" s="178" t="s">
        <v>17</v>
      </c>
      <c r="BM147" s="264">
        <f t="shared" ref="BM147:BM148" si="39">DATEDIF(AW147,BK147, "M")+1</f>
        <v>34</v>
      </c>
      <c r="BN147" s="264">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5">
        <v>3</v>
      </c>
      <c r="CG147" s="178">
        <v>3</v>
      </c>
      <c r="CH147" s="178"/>
      <c r="CI147" s="178" t="s">
        <v>1820</v>
      </c>
      <c r="CJ147"/>
    </row>
    <row r="148" spans="1:88" s="53" customFormat="1" ht="25" customHeight="1" x14ac:dyDescent="0.35">
      <c r="A148" s="178">
        <v>151</v>
      </c>
      <c r="B148" s="178" t="s">
        <v>2189</v>
      </c>
      <c r="C148" s="178" t="s">
        <v>2190</v>
      </c>
      <c r="D148" s="178" t="s">
        <v>2191</v>
      </c>
      <c r="E148" s="178" t="s">
        <v>2192</v>
      </c>
      <c r="F148" s="178" t="s">
        <v>25</v>
      </c>
      <c r="G148" s="178">
        <v>7</v>
      </c>
      <c r="H148" s="178" t="s">
        <v>49</v>
      </c>
      <c r="I148" s="178" t="s">
        <v>44</v>
      </c>
      <c r="J148" s="178" t="s">
        <v>2193</v>
      </c>
      <c r="K148" s="178" t="s">
        <v>2139</v>
      </c>
      <c r="L148" s="178" t="s">
        <v>42</v>
      </c>
      <c r="M148" s="178" t="s">
        <v>160</v>
      </c>
      <c r="N148" s="178">
        <v>1487823</v>
      </c>
      <c r="O148" s="178" t="s">
        <v>148</v>
      </c>
      <c r="P148" s="178" t="s">
        <v>148</v>
      </c>
      <c r="Q148" s="178" t="s">
        <v>148</v>
      </c>
      <c r="R148" s="178" t="s">
        <v>2194</v>
      </c>
      <c r="S148" s="392" t="s">
        <v>2195</v>
      </c>
      <c r="T148" s="356" t="s">
        <v>2196</v>
      </c>
      <c r="U148" s="179" t="s">
        <v>2197</v>
      </c>
      <c r="V148" s="179">
        <v>30105</v>
      </c>
      <c r="W148" s="187" t="s">
        <v>2198</v>
      </c>
      <c r="X148" s="187" t="s">
        <v>176</v>
      </c>
      <c r="Y148" s="187" t="s">
        <v>160</v>
      </c>
      <c r="Z148" s="187"/>
      <c r="AA148" s="178">
        <v>18</v>
      </c>
      <c r="AB148" s="179">
        <v>42855</v>
      </c>
      <c r="AC148" s="289">
        <v>42795</v>
      </c>
      <c r="AD148" s="179"/>
      <c r="AE148" s="179" t="s">
        <v>2168</v>
      </c>
      <c r="AF148" s="318" t="s">
        <v>2199</v>
      </c>
      <c r="AG148" s="318" t="s">
        <v>2200</v>
      </c>
      <c r="AH148" s="178">
        <f t="shared" si="33"/>
        <v>3</v>
      </c>
      <c r="AI148" s="179" t="s">
        <v>159</v>
      </c>
      <c r="AJ148" s="179"/>
      <c r="AK148" s="179"/>
      <c r="AL148" s="179" t="s">
        <v>160</v>
      </c>
      <c r="AM148" s="179"/>
      <c r="AN148" s="179"/>
      <c r="AO148" s="179" t="s">
        <v>179</v>
      </c>
      <c r="AP148" s="178" t="s">
        <v>590</v>
      </c>
      <c r="AQ148" s="179" t="s">
        <v>2201</v>
      </c>
      <c r="AR148" s="179"/>
      <c r="AS148" s="179"/>
      <c r="AT148" s="428" t="s">
        <v>295</v>
      </c>
      <c r="AU148" s="178" t="s">
        <v>2202</v>
      </c>
      <c r="AV148" s="179"/>
      <c r="AW148" s="180">
        <v>42793</v>
      </c>
      <c r="AX148" s="180">
        <v>43045</v>
      </c>
      <c r="AY148" s="180" t="s">
        <v>147</v>
      </c>
      <c r="AZ148" s="180">
        <v>43235</v>
      </c>
      <c r="BA148" s="180">
        <v>43329</v>
      </c>
      <c r="BB148" s="180">
        <v>43329</v>
      </c>
      <c r="BC148" s="181" t="s">
        <v>2203</v>
      </c>
      <c r="BD148" s="180">
        <v>43675</v>
      </c>
      <c r="BE148" s="180" t="s">
        <v>147</v>
      </c>
      <c r="BF148" s="180">
        <v>43891</v>
      </c>
      <c r="BG148" s="180" t="s">
        <v>147</v>
      </c>
      <c r="BH148" s="179"/>
      <c r="BI148" s="179"/>
      <c r="BJ148" s="179"/>
      <c r="BK148" s="182">
        <v>44337</v>
      </c>
      <c r="BL148" s="178" t="s">
        <v>17</v>
      </c>
      <c r="BM148" s="264">
        <f t="shared" si="39"/>
        <v>51</v>
      </c>
      <c r="BN148" s="264">
        <f t="shared" si="38"/>
        <v>43</v>
      </c>
      <c r="BO148" s="187" t="s">
        <v>2203</v>
      </c>
      <c r="BP148" s="178">
        <v>1</v>
      </c>
      <c r="BQ148" s="178">
        <v>9</v>
      </c>
      <c r="BR148" s="178">
        <v>2</v>
      </c>
      <c r="BS148" s="178"/>
      <c r="BT148" s="178"/>
      <c r="BU148" s="178"/>
      <c r="BV148" s="178"/>
      <c r="BW148" s="178" t="s">
        <v>160</v>
      </c>
      <c r="BX148" s="178" t="s">
        <v>147</v>
      </c>
      <c r="BY148" s="178" t="s">
        <v>2204</v>
      </c>
      <c r="BZ148" s="184">
        <v>43647</v>
      </c>
      <c r="CA148" s="184">
        <v>44196</v>
      </c>
      <c r="CB148" s="178">
        <v>17</v>
      </c>
      <c r="CC148" s="178" t="s">
        <v>160</v>
      </c>
      <c r="CD148" s="178"/>
      <c r="CE148" s="178"/>
      <c r="CF148" s="385">
        <v>2</v>
      </c>
      <c r="CG148" s="178">
        <v>2</v>
      </c>
      <c r="CH148" s="178"/>
      <c r="CI148" s="178" t="s">
        <v>1820</v>
      </c>
      <c r="CJ148"/>
    </row>
    <row r="149" spans="1:88" s="53" customFormat="1" ht="25" customHeight="1" x14ac:dyDescent="0.35">
      <c r="A149" s="178">
        <v>152</v>
      </c>
      <c r="B149" s="178" t="s">
        <v>2205</v>
      </c>
      <c r="C149" s="178" t="s">
        <v>1473</v>
      </c>
      <c r="D149" s="178"/>
      <c r="E149" s="178" t="s">
        <v>2206</v>
      </c>
      <c r="F149" s="178" t="s">
        <v>24</v>
      </c>
      <c r="G149" s="178">
        <v>7</v>
      </c>
      <c r="H149" s="178" t="s">
        <v>51</v>
      </c>
      <c r="I149" s="178" t="s">
        <v>39</v>
      </c>
      <c r="J149" s="178" t="s">
        <v>221</v>
      </c>
      <c r="K149" s="178" t="s">
        <v>2207</v>
      </c>
      <c r="L149" s="178" t="s">
        <v>32</v>
      </c>
      <c r="M149" s="178" t="s">
        <v>160</v>
      </c>
      <c r="N149" s="178"/>
      <c r="O149" s="178" t="s">
        <v>148</v>
      </c>
      <c r="P149" s="178" t="s">
        <v>148</v>
      </c>
      <c r="Q149" s="178"/>
      <c r="R149" s="178" t="s">
        <v>2208</v>
      </c>
      <c r="S149" s="392" t="s">
        <v>2209</v>
      </c>
      <c r="T149" s="357" t="s">
        <v>2210</v>
      </c>
      <c r="U149" s="189" t="s">
        <v>2211</v>
      </c>
      <c r="V149" s="179">
        <v>30296</v>
      </c>
      <c r="W149" s="187" t="s">
        <v>2212</v>
      </c>
      <c r="X149" s="187" t="s">
        <v>176</v>
      </c>
      <c r="Y149" s="187"/>
      <c r="Z149" s="187"/>
      <c r="AA149" s="178"/>
      <c r="AB149" s="179">
        <v>42916</v>
      </c>
      <c r="AC149" s="289">
        <v>42795</v>
      </c>
      <c r="AD149" s="179"/>
      <c r="AE149" s="179" t="s">
        <v>2213</v>
      </c>
      <c r="AF149" s="318" t="s">
        <v>2214</v>
      </c>
      <c r="AG149" s="318" t="s">
        <v>2215</v>
      </c>
      <c r="AH149" s="178">
        <f t="shared" si="33"/>
        <v>3</v>
      </c>
      <c r="AI149" s="179" t="s">
        <v>159</v>
      </c>
      <c r="AJ149" s="179"/>
      <c r="AK149" s="179"/>
      <c r="AL149" s="179" t="s">
        <v>147</v>
      </c>
      <c r="AM149" s="179"/>
      <c r="AN149" s="179"/>
      <c r="AO149" s="179" t="s">
        <v>161</v>
      </c>
      <c r="AP149" s="178" t="s">
        <v>178</v>
      </c>
      <c r="AQ149" s="179" t="s">
        <v>247</v>
      </c>
      <c r="AR149" s="179" t="s">
        <v>147</v>
      </c>
      <c r="AS149" s="179"/>
      <c r="AT149" s="428" t="s">
        <v>216</v>
      </c>
      <c r="AU149" s="178" t="s">
        <v>2216</v>
      </c>
      <c r="AV149" s="179"/>
      <c r="AW149" s="180">
        <v>42793</v>
      </c>
      <c r="AX149" s="180">
        <v>43045</v>
      </c>
      <c r="AY149" s="180" t="s">
        <v>147</v>
      </c>
      <c r="AZ149" s="180">
        <v>43290</v>
      </c>
      <c r="BA149" s="180">
        <v>43447</v>
      </c>
      <c r="BB149" s="180"/>
      <c r="BC149" s="181" t="s">
        <v>2217</v>
      </c>
      <c r="BD149" s="179">
        <v>44207</v>
      </c>
      <c r="BE149" s="179" t="s">
        <v>160</v>
      </c>
      <c r="BF149" s="179">
        <v>44410</v>
      </c>
      <c r="BG149" s="179" t="s">
        <v>160</v>
      </c>
      <c r="BH149" s="179"/>
      <c r="BI149" s="179"/>
      <c r="BJ149" s="179"/>
      <c r="BK149" s="182">
        <v>45273</v>
      </c>
      <c r="BL149" s="190" t="s">
        <v>17</v>
      </c>
      <c r="BM149" s="264"/>
      <c r="BN149" s="264">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5">
        <v>3</v>
      </c>
      <c r="CG149" s="178"/>
      <c r="CH149" s="178"/>
      <c r="CI149" s="178" t="s">
        <v>2218</v>
      </c>
      <c r="CJ149"/>
    </row>
    <row r="150" spans="1:88" s="53" customFormat="1" ht="25" customHeight="1" x14ac:dyDescent="0.35">
      <c r="A150" s="178">
        <v>153</v>
      </c>
      <c r="B150" s="178" t="s">
        <v>2219</v>
      </c>
      <c r="C150" s="178" t="s">
        <v>2220</v>
      </c>
      <c r="D150" s="178" t="s">
        <v>2221</v>
      </c>
      <c r="E150" s="178" t="s">
        <v>2222</v>
      </c>
      <c r="F150" s="178" t="s">
        <v>25</v>
      </c>
      <c r="G150" s="178">
        <v>7</v>
      </c>
      <c r="H150" s="178" t="s">
        <v>48</v>
      </c>
      <c r="I150" s="178" t="s">
        <v>38</v>
      </c>
      <c r="J150" s="178" t="s">
        <v>2223</v>
      </c>
      <c r="K150" s="178" t="s">
        <v>2224</v>
      </c>
      <c r="L150" s="178" t="s">
        <v>38</v>
      </c>
      <c r="M150" s="178" t="s">
        <v>147</v>
      </c>
      <c r="N150" s="178">
        <v>10127492016</v>
      </c>
      <c r="O150" s="178" t="s">
        <v>148</v>
      </c>
      <c r="P150" s="178" t="s">
        <v>148</v>
      </c>
      <c r="Q150" s="178" t="s">
        <v>148</v>
      </c>
      <c r="R150" s="178" t="s">
        <v>2225</v>
      </c>
      <c r="S150" s="178" t="s">
        <v>2226</v>
      </c>
      <c r="T150" s="356" t="s">
        <v>2227</v>
      </c>
      <c r="U150" s="179" t="s">
        <v>2228</v>
      </c>
      <c r="V150" s="179">
        <v>26570</v>
      </c>
      <c r="W150" s="187" t="s">
        <v>2229</v>
      </c>
      <c r="X150" s="187" t="s">
        <v>176</v>
      </c>
      <c r="Y150" s="187" t="s">
        <v>160</v>
      </c>
      <c r="Z150" s="187"/>
      <c r="AA150" s="178">
        <v>21</v>
      </c>
      <c r="AB150" s="179">
        <v>42982</v>
      </c>
      <c r="AC150" s="289">
        <v>42795</v>
      </c>
      <c r="AD150" s="179"/>
      <c r="AE150" s="179" t="s">
        <v>2230</v>
      </c>
      <c r="AF150" s="179" t="s">
        <v>2231</v>
      </c>
      <c r="AG150" s="179" t="s">
        <v>2232</v>
      </c>
      <c r="AH150" s="178">
        <f t="shared" si="33"/>
        <v>3</v>
      </c>
      <c r="AI150" s="179" t="s">
        <v>158</v>
      </c>
      <c r="AJ150" s="179"/>
      <c r="AK150" s="179"/>
      <c r="AL150" s="179" t="s">
        <v>147</v>
      </c>
      <c r="AM150" s="179"/>
      <c r="AN150" s="179"/>
      <c r="AO150" s="179" t="s">
        <v>199</v>
      </c>
      <c r="AP150" s="178" t="s">
        <v>2233</v>
      </c>
      <c r="AQ150" s="179" t="s">
        <v>2234</v>
      </c>
      <c r="AR150" s="179"/>
      <c r="AS150" s="179"/>
      <c r="AT150" s="428" t="s">
        <v>417</v>
      </c>
      <c r="AU150" s="178" t="s">
        <v>2235</v>
      </c>
      <c r="AV150" s="179"/>
      <c r="AW150" s="180">
        <v>42793</v>
      </c>
      <c r="AX150" s="180">
        <v>43045</v>
      </c>
      <c r="AY150" s="180" t="s">
        <v>147</v>
      </c>
      <c r="AZ150" s="180">
        <v>43140</v>
      </c>
      <c r="BA150" s="180">
        <v>43251</v>
      </c>
      <c r="BB150" s="180"/>
      <c r="BC150" s="181" t="s">
        <v>2236</v>
      </c>
      <c r="BD150" s="180">
        <v>43675</v>
      </c>
      <c r="BE150" s="180" t="s">
        <v>147</v>
      </c>
      <c r="BF150" s="180">
        <v>43891</v>
      </c>
      <c r="BG150" s="180" t="s">
        <v>147</v>
      </c>
      <c r="BH150" s="179">
        <v>44260</v>
      </c>
      <c r="BI150" s="179">
        <v>44468</v>
      </c>
      <c r="BJ150" s="179"/>
      <c r="BK150" s="182">
        <v>44468</v>
      </c>
      <c r="BL150" s="178" t="s">
        <v>17</v>
      </c>
      <c r="BM150" s="264">
        <f>DATEDIF(AW150,BK150, "M")+1</f>
        <v>56</v>
      </c>
      <c r="BN150" s="264">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5">
        <v>5</v>
      </c>
      <c r="CG150" s="178">
        <v>5</v>
      </c>
      <c r="CH150" s="178"/>
      <c r="CI150" s="178" t="s">
        <v>2218</v>
      </c>
      <c r="CJ150"/>
    </row>
    <row r="151" spans="1:88" s="53" customFormat="1" ht="25" customHeight="1" x14ac:dyDescent="0.35">
      <c r="A151" s="178">
        <v>154</v>
      </c>
      <c r="B151" s="178" t="s">
        <v>2237</v>
      </c>
      <c r="C151" s="178" t="s">
        <v>1849</v>
      </c>
      <c r="D151" s="178" t="s">
        <v>2238</v>
      </c>
      <c r="E151" s="178" t="s">
        <v>2239</v>
      </c>
      <c r="F151" s="178" t="s">
        <v>25</v>
      </c>
      <c r="G151" s="178">
        <v>7</v>
      </c>
      <c r="H151" s="178" t="s">
        <v>50</v>
      </c>
      <c r="I151" s="178" t="s">
        <v>29</v>
      </c>
      <c r="J151" s="178" t="s">
        <v>599</v>
      </c>
      <c r="K151" s="178" t="s">
        <v>2240</v>
      </c>
      <c r="L151" s="178" t="s">
        <v>29</v>
      </c>
      <c r="M151" s="178" t="s">
        <v>147</v>
      </c>
      <c r="N151" s="178">
        <v>1706</v>
      </c>
      <c r="O151" s="178" t="s">
        <v>148</v>
      </c>
      <c r="P151" s="178" t="s">
        <v>148</v>
      </c>
      <c r="Q151" s="178" t="s">
        <v>148</v>
      </c>
      <c r="R151" s="178" t="s">
        <v>2241</v>
      </c>
      <c r="S151" s="392" t="s">
        <v>2242</v>
      </c>
      <c r="T151" s="357" t="s">
        <v>2243</v>
      </c>
      <c r="U151" s="179"/>
      <c r="V151" s="179">
        <v>27928</v>
      </c>
      <c r="W151" s="187" t="s">
        <v>2244</v>
      </c>
      <c r="X151" s="187" t="s">
        <v>176</v>
      </c>
      <c r="Y151" s="187"/>
      <c r="Z151" s="187"/>
      <c r="AA151" s="178">
        <v>30.5</v>
      </c>
      <c r="AB151" s="179">
        <v>42999</v>
      </c>
      <c r="AC151" s="289">
        <v>42795</v>
      </c>
      <c r="AD151" s="179"/>
      <c r="AE151" s="179" t="s">
        <v>2245</v>
      </c>
      <c r="AF151" s="179" t="s">
        <v>2246</v>
      </c>
      <c r="AG151" s="179"/>
      <c r="AH151" s="178">
        <f t="shared" si="33"/>
        <v>2</v>
      </c>
      <c r="AI151" s="179" t="s">
        <v>158</v>
      </c>
      <c r="AJ151" s="179"/>
      <c r="AK151" s="179"/>
      <c r="AL151" s="179" t="s">
        <v>147</v>
      </c>
      <c r="AM151" s="179"/>
      <c r="AN151" s="179"/>
      <c r="AO151" s="179" t="s">
        <v>161</v>
      </c>
      <c r="AP151" s="178"/>
      <c r="AQ151" s="179" t="s">
        <v>247</v>
      </c>
      <c r="AR151" s="179" t="s">
        <v>147</v>
      </c>
      <c r="AS151" s="179"/>
      <c r="AT151" s="428" t="s">
        <v>325</v>
      </c>
      <c r="AU151" s="178" t="s">
        <v>2247</v>
      </c>
      <c r="AV151" s="179"/>
      <c r="AW151" s="180">
        <v>42793</v>
      </c>
      <c r="AX151" s="180">
        <v>43045</v>
      </c>
      <c r="AY151" s="180" t="s">
        <v>147</v>
      </c>
      <c r="AZ151" s="180"/>
      <c r="BA151" s="180"/>
      <c r="BB151" s="180"/>
      <c r="BC151" s="181" t="s">
        <v>2248</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4">
        <f t="shared" si="38"/>
        <v>47</v>
      </c>
      <c r="BO151" s="187" t="s">
        <v>2249</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5">
        <v>4</v>
      </c>
      <c r="CG151" s="178">
        <v>4</v>
      </c>
      <c r="CH151" s="178"/>
      <c r="CI151" s="178" t="s">
        <v>1820</v>
      </c>
      <c r="CJ151"/>
    </row>
    <row r="152" spans="1:88" s="53" customFormat="1" ht="25" customHeight="1" x14ac:dyDescent="0.35">
      <c r="A152" s="178">
        <v>155</v>
      </c>
      <c r="B152" s="178" t="s">
        <v>2250</v>
      </c>
      <c r="C152" s="178" t="s">
        <v>2251</v>
      </c>
      <c r="D152" s="178" t="s">
        <v>2252</v>
      </c>
      <c r="E152" s="178" t="s">
        <v>2253</v>
      </c>
      <c r="F152" s="178" t="s">
        <v>25</v>
      </c>
      <c r="G152" s="178">
        <v>7</v>
      </c>
      <c r="H152" s="178" t="s">
        <v>49</v>
      </c>
      <c r="I152" s="178" t="s">
        <v>44</v>
      </c>
      <c r="J152" s="178" t="s">
        <v>599</v>
      </c>
      <c r="K152" s="178" t="s">
        <v>599</v>
      </c>
      <c r="L152" s="178" t="s">
        <v>42</v>
      </c>
      <c r="M152" s="178" t="s">
        <v>160</v>
      </c>
      <c r="N152" s="178">
        <v>1746377</v>
      </c>
      <c r="O152" s="178" t="s">
        <v>148</v>
      </c>
      <c r="P152" s="178" t="s">
        <v>148</v>
      </c>
      <c r="Q152" s="178"/>
      <c r="R152" s="185" t="s">
        <v>2254</v>
      </c>
      <c r="S152" s="178" t="s">
        <v>2255</v>
      </c>
      <c r="T152" s="357" t="s">
        <v>2256</v>
      </c>
      <c r="U152" s="179" t="s">
        <v>814</v>
      </c>
      <c r="V152" s="179">
        <v>29816</v>
      </c>
      <c r="W152" s="187" t="s">
        <v>2257</v>
      </c>
      <c r="X152" s="187" t="s">
        <v>176</v>
      </c>
      <c r="Y152" s="187" t="s">
        <v>160</v>
      </c>
      <c r="Z152" s="187"/>
      <c r="AA152" s="178">
        <v>20</v>
      </c>
      <c r="AB152" s="179">
        <v>42978</v>
      </c>
      <c r="AC152" s="289">
        <v>42795</v>
      </c>
      <c r="AD152" s="179"/>
      <c r="AE152" s="178" t="s">
        <v>2258</v>
      </c>
      <c r="AF152" s="178" t="s">
        <v>2259</v>
      </c>
      <c r="AG152" s="179"/>
      <c r="AH152" s="178">
        <f t="shared" si="33"/>
        <v>2</v>
      </c>
      <c r="AI152" s="179" t="s">
        <v>158</v>
      </c>
      <c r="AJ152" s="179"/>
      <c r="AK152" s="179"/>
      <c r="AL152" s="179" t="s">
        <v>147</v>
      </c>
      <c r="AM152" s="179"/>
      <c r="AN152" s="179"/>
      <c r="AO152" s="179" t="s">
        <v>179</v>
      </c>
      <c r="AP152" s="178" t="s">
        <v>2260</v>
      </c>
      <c r="AQ152" s="179" t="s">
        <v>2261</v>
      </c>
      <c r="AR152" s="179"/>
      <c r="AS152" s="179"/>
      <c r="AT152" s="428" t="s">
        <v>295</v>
      </c>
      <c r="AU152" s="178" t="s">
        <v>2262</v>
      </c>
      <c r="AV152" s="179"/>
      <c r="AW152" s="180">
        <v>42793</v>
      </c>
      <c r="AX152" s="180">
        <v>43045</v>
      </c>
      <c r="AY152" s="180" t="s">
        <v>147</v>
      </c>
      <c r="AZ152" s="180">
        <v>43341</v>
      </c>
      <c r="BA152" s="180">
        <v>43410</v>
      </c>
      <c r="BB152" s="180"/>
      <c r="BC152" s="181" t="s">
        <v>2263</v>
      </c>
      <c r="BD152" s="180">
        <v>43675</v>
      </c>
      <c r="BE152" s="180" t="s">
        <v>147</v>
      </c>
      <c r="BF152" s="180">
        <v>43891</v>
      </c>
      <c r="BG152" s="180" t="s">
        <v>147</v>
      </c>
      <c r="BH152" s="179"/>
      <c r="BI152" s="179"/>
      <c r="BJ152" s="179"/>
      <c r="BK152" s="182">
        <v>45248</v>
      </c>
      <c r="BL152" s="190" t="s">
        <v>17</v>
      </c>
      <c r="BM152" s="178">
        <f t="shared" si="40"/>
        <v>81</v>
      </c>
      <c r="BN152" s="264">
        <f t="shared" si="38"/>
        <v>73</v>
      </c>
      <c r="BO152" s="187" t="s">
        <v>2264</v>
      </c>
      <c r="BP152" s="178">
        <v>1</v>
      </c>
      <c r="BQ152" s="178">
        <v>0</v>
      </c>
      <c r="BR152" s="178">
        <v>0</v>
      </c>
      <c r="BS152" s="178"/>
      <c r="BT152" s="178"/>
      <c r="BU152" s="178"/>
      <c r="BV152" s="178"/>
      <c r="BW152" s="178" t="s">
        <v>2265</v>
      </c>
      <c r="BX152" s="178" t="s">
        <v>160</v>
      </c>
      <c r="BY152" s="178"/>
      <c r="BZ152" s="184"/>
      <c r="CA152" s="184"/>
      <c r="CB152" s="178"/>
      <c r="CC152" s="178" t="s">
        <v>160</v>
      </c>
      <c r="CD152" s="178"/>
      <c r="CE152" s="178"/>
      <c r="CF152" s="385">
        <v>2</v>
      </c>
      <c r="CG152" s="178"/>
      <c r="CH152" s="178"/>
      <c r="CI152" s="178" t="s">
        <v>806</v>
      </c>
      <c r="CJ152"/>
    </row>
    <row r="153" spans="1:88" s="53" customFormat="1" ht="25" customHeight="1" x14ac:dyDescent="0.35">
      <c r="A153" s="178">
        <v>156</v>
      </c>
      <c r="B153" s="178" t="s">
        <v>2266</v>
      </c>
      <c r="C153" s="178" t="s">
        <v>2267</v>
      </c>
      <c r="D153" s="178" t="s">
        <v>2268</v>
      </c>
      <c r="E153" s="178" t="s">
        <v>2269</v>
      </c>
      <c r="F153" s="178" t="s">
        <v>24</v>
      </c>
      <c r="G153" s="178">
        <v>7</v>
      </c>
      <c r="H153" s="178" t="s">
        <v>49</v>
      </c>
      <c r="I153" s="178" t="s">
        <v>44</v>
      </c>
      <c r="J153" s="178" t="s">
        <v>2270</v>
      </c>
      <c r="K153" s="178" t="s">
        <v>2271</v>
      </c>
      <c r="L153" s="178" t="s">
        <v>40</v>
      </c>
      <c r="M153" s="178" t="s">
        <v>147</v>
      </c>
      <c r="N153" s="186" t="s">
        <v>2272</v>
      </c>
      <c r="O153" s="178" t="s">
        <v>148</v>
      </c>
      <c r="P153" s="178" t="s">
        <v>148</v>
      </c>
      <c r="Q153" s="178" t="s">
        <v>148</v>
      </c>
      <c r="R153" s="178" t="s">
        <v>2273</v>
      </c>
      <c r="S153" s="392" t="s">
        <v>2274</v>
      </c>
      <c r="T153" s="357" t="s">
        <v>2275</v>
      </c>
      <c r="U153" s="179" t="s">
        <v>2276</v>
      </c>
      <c r="V153" s="179">
        <v>27916</v>
      </c>
      <c r="W153" s="187" t="s">
        <v>2277</v>
      </c>
      <c r="X153" s="187" t="s">
        <v>153</v>
      </c>
      <c r="Y153" s="187"/>
      <c r="Z153" s="187"/>
      <c r="AA153" s="178">
        <v>18.5</v>
      </c>
      <c r="AB153" s="179">
        <v>42704</v>
      </c>
      <c r="AC153" s="289">
        <v>42795</v>
      </c>
      <c r="AD153" s="179"/>
      <c r="AE153" s="179" t="s">
        <v>2278</v>
      </c>
      <c r="AF153" s="179" t="s">
        <v>2279</v>
      </c>
      <c r="AG153" s="179"/>
      <c r="AH153" s="178">
        <f t="shared" si="33"/>
        <v>2</v>
      </c>
      <c r="AI153" s="179" t="s">
        <v>158</v>
      </c>
      <c r="AJ153" s="179"/>
      <c r="AK153" s="179"/>
      <c r="AL153" s="179" t="s">
        <v>160</v>
      </c>
      <c r="AM153" s="179"/>
      <c r="AN153" s="179"/>
      <c r="AO153" s="179" t="s">
        <v>161</v>
      </c>
      <c r="AP153" s="178" t="s">
        <v>200</v>
      </c>
      <c r="AQ153" s="179" t="s">
        <v>214</v>
      </c>
      <c r="AR153" s="179" t="s">
        <v>147</v>
      </c>
      <c r="AS153" s="191" t="s">
        <v>2280</v>
      </c>
      <c r="AT153" s="428" t="s">
        <v>295</v>
      </c>
      <c r="AU153" s="178" t="s">
        <v>2281</v>
      </c>
      <c r="AV153" s="179"/>
      <c r="AW153" s="180">
        <v>42793</v>
      </c>
      <c r="AX153" s="180">
        <v>43045</v>
      </c>
      <c r="AY153" s="180" t="s">
        <v>147</v>
      </c>
      <c r="AZ153" s="180">
        <v>42892</v>
      </c>
      <c r="BA153" s="180">
        <v>42975</v>
      </c>
      <c r="BB153" s="180"/>
      <c r="BC153" s="181" t="s">
        <v>2282</v>
      </c>
      <c r="BD153" s="180">
        <v>43675</v>
      </c>
      <c r="BE153" s="180" t="s">
        <v>147</v>
      </c>
      <c r="BF153" s="180">
        <v>43891</v>
      </c>
      <c r="BG153" s="180" t="s">
        <v>147</v>
      </c>
      <c r="BH153" s="179"/>
      <c r="BI153" s="179">
        <v>44147</v>
      </c>
      <c r="BJ153" s="179"/>
      <c r="BK153" s="182">
        <v>44181</v>
      </c>
      <c r="BL153" s="178" t="s">
        <v>17</v>
      </c>
      <c r="BM153" s="178">
        <f>DATEDIF(AW153,BK153, "M")+1</f>
        <v>46</v>
      </c>
      <c r="BN153" s="264">
        <f t="shared" si="38"/>
        <v>38</v>
      </c>
      <c r="BO153" s="187" t="s">
        <v>2283</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5">
        <v>3</v>
      </c>
      <c r="CG153" s="178">
        <v>3</v>
      </c>
      <c r="CH153" s="178"/>
      <c r="CI153" s="178" t="s">
        <v>1820</v>
      </c>
      <c r="CJ153"/>
    </row>
    <row r="154" spans="1:88" s="53" customFormat="1" ht="25" customHeight="1" x14ac:dyDescent="0.35">
      <c r="A154" s="91">
        <v>157</v>
      </c>
      <c r="B154" s="91" t="s">
        <v>2284</v>
      </c>
      <c r="C154" s="91" t="s">
        <v>2285</v>
      </c>
      <c r="D154" s="91" t="s">
        <v>2286</v>
      </c>
      <c r="E154" s="91" t="s">
        <v>2287</v>
      </c>
      <c r="F154" s="91" t="s">
        <v>25</v>
      </c>
      <c r="G154" s="91">
        <v>7</v>
      </c>
      <c r="H154" s="91" t="s">
        <v>48</v>
      </c>
      <c r="I154" s="91" t="s">
        <v>38</v>
      </c>
      <c r="J154" s="91" t="s">
        <v>2288</v>
      </c>
      <c r="K154" s="91" t="s">
        <v>2289</v>
      </c>
      <c r="L154" s="91" t="s">
        <v>38</v>
      </c>
      <c r="M154" s="91" t="s">
        <v>147</v>
      </c>
      <c r="N154" s="91"/>
      <c r="O154" s="91" t="s">
        <v>148</v>
      </c>
      <c r="P154" s="91" t="s">
        <v>148</v>
      </c>
      <c r="Q154" s="91"/>
      <c r="R154" s="91" t="s">
        <v>2290</v>
      </c>
      <c r="S154" s="91" t="s">
        <v>2291</v>
      </c>
      <c r="T154" s="346" t="s">
        <v>2292</v>
      </c>
      <c r="U154" s="92"/>
      <c r="V154" s="92">
        <v>29274</v>
      </c>
      <c r="W154" s="164" t="s">
        <v>2293</v>
      </c>
      <c r="X154" s="164"/>
      <c r="Y154" s="164"/>
      <c r="Z154" s="164"/>
      <c r="AA154" s="91">
        <v>22.5</v>
      </c>
      <c r="AB154" s="92">
        <v>42978</v>
      </c>
      <c r="AC154" s="282">
        <v>42795</v>
      </c>
      <c r="AD154" s="92">
        <v>44214</v>
      </c>
      <c r="AE154" s="92" t="s">
        <v>2294</v>
      </c>
      <c r="AF154" s="92"/>
      <c r="AG154" s="92"/>
      <c r="AH154" s="91">
        <f t="shared" si="33"/>
        <v>1</v>
      </c>
      <c r="AI154" s="92" t="s">
        <v>158</v>
      </c>
      <c r="AJ154" s="92"/>
      <c r="AK154" s="92"/>
      <c r="AL154" s="92" t="s">
        <v>147</v>
      </c>
      <c r="AM154" s="92"/>
      <c r="AN154" s="92"/>
      <c r="AO154" s="92" t="s">
        <v>161</v>
      </c>
      <c r="AP154" s="91"/>
      <c r="AQ154" s="92"/>
      <c r="AR154" s="92"/>
      <c r="AS154" s="92"/>
      <c r="AT154" s="408" t="s">
        <v>417</v>
      </c>
      <c r="AU154" s="91"/>
      <c r="AV154" s="92"/>
      <c r="AW154" s="93">
        <v>42793</v>
      </c>
      <c r="AX154" s="93">
        <v>43045</v>
      </c>
      <c r="AY154" s="93" t="s">
        <v>147</v>
      </c>
      <c r="AZ154" s="93">
        <v>42970</v>
      </c>
      <c r="BA154" s="93">
        <v>43026</v>
      </c>
      <c r="BB154" s="93">
        <v>43047</v>
      </c>
      <c r="BC154" s="94" t="s">
        <v>2295</v>
      </c>
      <c r="BD154" s="93" t="s">
        <v>719</v>
      </c>
      <c r="BE154" s="93" t="s">
        <v>160</v>
      </c>
      <c r="BF154" s="93" t="s">
        <v>719</v>
      </c>
      <c r="BG154" s="93" t="s">
        <v>160</v>
      </c>
      <c r="BH154" s="92"/>
      <c r="BI154" s="92"/>
      <c r="BJ154" s="92"/>
      <c r="BK154" s="192"/>
      <c r="BL154" s="193" t="s">
        <v>19</v>
      </c>
      <c r="BM154" s="266" t="s">
        <v>19</v>
      </c>
      <c r="BN154" s="266"/>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1820</v>
      </c>
      <c r="CJ154"/>
    </row>
    <row r="155" spans="1:88" s="53" customFormat="1" ht="25" customHeight="1" x14ac:dyDescent="0.35">
      <c r="A155" s="178">
        <v>158</v>
      </c>
      <c r="B155" s="178" t="s">
        <v>2296</v>
      </c>
      <c r="C155" s="178" t="s">
        <v>2297</v>
      </c>
      <c r="D155" s="178" t="s">
        <v>2298</v>
      </c>
      <c r="E155" s="178" t="s">
        <v>2299</v>
      </c>
      <c r="F155" s="178" t="s">
        <v>25</v>
      </c>
      <c r="G155" s="178">
        <v>7</v>
      </c>
      <c r="H155" s="178" t="s">
        <v>48</v>
      </c>
      <c r="I155" s="178" t="s">
        <v>34</v>
      </c>
      <c r="J155" s="178" t="s">
        <v>2300</v>
      </c>
      <c r="K155" s="178" t="s">
        <v>2301</v>
      </c>
      <c r="L155" s="178" t="s">
        <v>34</v>
      </c>
      <c r="M155" s="178" t="s">
        <v>160</v>
      </c>
      <c r="N155" s="178" t="s">
        <v>2302</v>
      </c>
      <c r="O155" s="178" t="s">
        <v>319</v>
      </c>
      <c r="P155" s="178" t="s">
        <v>319</v>
      </c>
      <c r="Q155" s="178" t="s">
        <v>319</v>
      </c>
      <c r="R155" s="178" t="s">
        <v>2303</v>
      </c>
      <c r="S155" s="178" t="s">
        <v>2304</v>
      </c>
      <c r="T155" s="357" t="s">
        <v>2305</v>
      </c>
      <c r="U155" s="179" t="s">
        <v>2306</v>
      </c>
      <c r="V155" s="179">
        <v>29754</v>
      </c>
      <c r="W155" s="187" t="s">
        <v>2307</v>
      </c>
      <c r="X155" s="187" t="s">
        <v>176</v>
      </c>
      <c r="Y155" s="187" t="s">
        <v>160</v>
      </c>
      <c r="Z155" s="187"/>
      <c r="AA155" s="178"/>
      <c r="AB155" s="179">
        <v>42856</v>
      </c>
      <c r="AC155" s="289">
        <v>42795</v>
      </c>
      <c r="AD155" s="179"/>
      <c r="AE155" s="179" t="s">
        <v>2308</v>
      </c>
      <c r="AF155" s="318" t="s">
        <v>2309</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8" t="s">
        <v>201</v>
      </c>
      <c r="AU155" s="178" t="s">
        <v>2310</v>
      </c>
      <c r="AV155" s="179"/>
      <c r="AW155" s="180">
        <v>42793</v>
      </c>
      <c r="AX155" s="180">
        <v>43045</v>
      </c>
      <c r="AY155" s="180" t="s">
        <v>147</v>
      </c>
      <c r="AZ155" s="180"/>
      <c r="BA155" s="180"/>
      <c r="BB155" s="180"/>
      <c r="BC155" s="181" t="s">
        <v>2311</v>
      </c>
      <c r="BD155" s="180">
        <v>44207</v>
      </c>
      <c r="BE155" s="179" t="s">
        <v>160</v>
      </c>
      <c r="BF155" s="179">
        <v>44410</v>
      </c>
      <c r="BG155" s="179" t="s">
        <v>160</v>
      </c>
      <c r="BH155" s="179"/>
      <c r="BI155" s="179"/>
      <c r="BJ155" s="179"/>
      <c r="BK155" s="182">
        <v>44917</v>
      </c>
      <c r="BL155" s="183" t="s">
        <v>17</v>
      </c>
      <c r="BM155" s="178">
        <f t="shared" ref="BM155:BM157" si="41">DATEDIF(AW155,BK155, "M")+1</f>
        <v>70</v>
      </c>
      <c r="BN155" s="264">
        <f t="shared" ref="BN155:BN157" si="42">DATEDIF(AX155,BK155, "M")+1</f>
        <v>62</v>
      </c>
      <c r="BO155" s="187" t="s">
        <v>2312</v>
      </c>
      <c r="BP155" s="178">
        <v>3</v>
      </c>
      <c r="BQ155" s="178"/>
      <c r="BR155" s="178"/>
      <c r="BS155" s="178"/>
      <c r="BT155" s="178"/>
      <c r="BU155" s="178"/>
      <c r="BV155" s="178"/>
      <c r="BW155" s="178" t="s">
        <v>2313</v>
      </c>
      <c r="BX155" s="178" t="s">
        <v>160</v>
      </c>
      <c r="BY155" s="178"/>
      <c r="BZ155" s="184"/>
      <c r="CA155" s="184"/>
      <c r="CB155" s="178"/>
      <c r="CC155" s="178" t="s">
        <v>160</v>
      </c>
      <c r="CD155" s="178"/>
      <c r="CE155" s="178"/>
      <c r="CF155" s="385">
        <v>0</v>
      </c>
      <c r="CG155" s="178"/>
      <c r="CH155" s="178"/>
      <c r="CI155" s="178" t="s">
        <v>2218</v>
      </c>
      <c r="CJ155"/>
    </row>
    <row r="156" spans="1:88" s="53" customFormat="1" ht="25" customHeight="1" x14ac:dyDescent="0.35">
      <c r="A156" s="178">
        <v>159</v>
      </c>
      <c r="B156" s="178" t="s">
        <v>2314</v>
      </c>
      <c r="C156" s="178" t="s">
        <v>2315</v>
      </c>
      <c r="D156" s="178" t="s">
        <v>2316</v>
      </c>
      <c r="E156" s="178" t="s">
        <v>2317</v>
      </c>
      <c r="F156" s="178" t="s">
        <v>25</v>
      </c>
      <c r="G156" s="178">
        <v>7</v>
      </c>
      <c r="H156" s="178" t="s">
        <v>50</v>
      </c>
      <c r="I156" s="178" t="s">
        <v>29</v>
      </c>
      <c r="J156" s="178" t="s">
        <v>2318</v>
      </c>
      <c r="K156" s="178" t="s">
        <v>2319</v>
      </c>
      <c r="L156" s="178" t="s">
        <v>29</v>
      </c>
      <c r="M156" s="178" t="s">
        <v>147</v>
      </c>
      <c r="N156" s="178"/>
      <c r="O156" s="178" t="s">
        <v>148</v>
      </c>
      <c r="P156" s="178" t="s">
        <v>148</v>
      </c>
      <c r="Q156" s="178" t="s">
        <v>148</v>
      </c>
      <c r="R156" s="178" t="s">
        <v>2320</v>
      </c>
      <c r="S156" s="178" t="s">
        <v>2321</v>
      </c>
      <c r="T156" s="357" t="s">
        <v>2322</v>
      </c>
      <c r="U156" s="179" t="s">
        <v>2323</v>
      </c>
      <c r="V156" s="179">
        <v>29035</v>
      </c>
      <c r="W156" s="187" t="s">
        <v>2324</v>
      </c>
      <c r="X156" s="187" t="s">
        <v>176</v>
      </c>
      <c r="Y156" s="187" t="s">
        <v>160</v>
      </c>
      <c r="Z156" s="187"/>
      <c r="AA156" s="178">
        <v>32.5</v>
      </c>
      <c r="AB156" s="179">
        <v>42828</v>
      </c>
      <c r="AC156" s="289">
        <v>42795</v>
      </c>
      <c r="AD156" s="179"/>
      <c r="AE156" s="179" t="s">
        <v>2325</v>
      </c>
      <c r="AF156" s="179"/>
      <c r="AG156" s="179"/>
      <c r="AH156" s="178">
        <f t="shared" si="33"/>
        <v>1</v>
      </c>
      <c r="AI156" s="179" t="s">
        <v>158</v>
      </c>
      <c r="AJ156" s="179"/>
      <c r="AK156" s="179"/>
      <c r="AL156" s="179" t="s">
        <v>147</v>
      </c>
      <c r="AM156" s="179"/>
      <c r="AN156" s="179"/>
      <c r="AO156" s="179" t="s">
        <v>161</v>
      </c>
      <c r="AP156" s="178" t="s">
        <v>2326</v>
      </c>
      <c r="AQ156" s="179" t="s">
        <v>940</v>
      </c>
      <c r="AR156" s="179" t="s">
        <v>147</v>
      </c>
      <c r="AS156" s="179"/>
      <c r="AT156" s="428" t="s">
        <v>325</v>
      </c>
      <c r="AU156" s="178" t="s">
        <v>2327</v>
      </c>
      <c r="AV156" s="179"/>
      <c r="AW156" s="180">
        <v>42793</v>
      </c>
      <c r="AX156" s="180">
        <v>43045</v>
      </c>
      <c r="AY156" s="180" t="s">
        <v>147</v>
      </c>
      <c r="AZ156" s="180"/>
      <c r="BA156" s="180">
        <v>43175</v>
      </c>
      <c r="BB156" s="180"/>
      <c r="BC156" s="181" t="s">
        <v>2328</v>
      </c>
      <c r="BD156" s="180">
        <v>43675</v>
      </c>
      <c r="BE156" s="180" t="s">
        <v>147</v>
      </c>
      <c r="BF156" s="180">
        <v>43891</v>
      </c>
      <c r="BG156" s="180" t="s">
        <v>147</v>
      </c>
      <c r="BH156" s="179"/>
      <c r="BI156" s="179"/>
      <c r="BJ156" s="179"/>
      <c r="BK156" s="182">
        <v>44460</v>
      </c>
      <c r="BL156" s="178" t="s">
        <v>17</v>
      </c>
      <c r="BM156" s="178">
        <f t="shared" si="41"/>
        <v>55</v>
      </c>
      <c r="BN156" s="264">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5">
        <v>4</v>
      </c>
      <c r="CG156" s="178">
        <v>4</v>
      </c>
      <c r="CH156" s="178"/>
      <c r="CI156" s="178" t="s">
        <v>1820</v>
      </c>
      <c r="CJ156"/>
    </row>
    <row r="157" spans="1:88" s="53" customFormat="1" ht="25" customHeight="1" x14ac:dyDescent="0.35">
      <c r="A157" s="178">
        <v>160</v>
      </c>
      <c r="B157" s="178" t="s">
        <v>2329</v>
      </c>
      <c r="C157" s="178" t="s">
        <v>2330</v>
      </c>
      <c r="D157" s="178" t="s">
        <v>2331</v>
      </c>
      <c r="E157" s="178" t="s">
        <v>2332</v>
      </c>
      <c r="F157" s="178" t="s">
        <v>25</v>
      </c>
      <c r="G157" s="178">
        <v>7</v>
      </c>
      <c r="H157" s="178" t="s">
        <v>50</v>
      </c>
      <c r="I157" s="178" t="s">
        <v>36</v>
      </c>
      <c r="J157" s="178" t="s">
        <v>436</v>
      </c>
      <c r="K157" s="178" t="s">
        <v>436</v>
      </c>
      <c r="L157" s="178" t="s">
        <v>36</v>
      </c>
      <c r="M157" s="178" t="s">
        <v>147</v>
      </c>
      <c r="N157" s="178" t="s">
        <v>2333</v>
      </c>
      <c r="O157" s="178" t="s">
        <v>148</v>
      </c>
      <c r="P157" s="178" t="s">
        <v>148</v>
      </c>
      <c r="Q157" s="178" t="s">
        <v>148</v>
      </c>
      <c r="R157" s="178" t="s">
        <v>2334</v>
      </c>
      <c r="S157" s="178" t="s">
        <v>2335</v>
      </c>
      <c r="T157" s="357" t="s">
        <v>2336</v>
      </c>
      <c r="U157" s="179" t="s">
        <v>2337</v>
      </c>
      <c r="V157" s="179">
        <v>29757</v>
      </c>
      <c r="W157" s="187" t="s">
        <v>2338</v>
      </c>
      <c r="X157" s="187" t="s">
        <v>176</v>
      </c>
      <c r="Y157" s="187" t="s">
        <v>160</v>
      </c>
      <c r="Z157" s="187"/>
      <c r="AA157" s="178"/>
      <c r="AB157" s="179">
        <v>42683</v>
      </c>
      <c r="AC157" s="289">
        <v>42795</v>
      </c>
      <c r="AD157" s="179"/>
      <c r="AE157" s="179" t="s">
        <v>2339</v>
      </c>
      <c r="AF157" s="179" t="s">
        <v>2340</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8" t="s">
        <v>282</v>
      </c>
      <c r="AU157" s="178" t="s">
        <v>2341</v>
      </c>
      <c r="AV157" s="179"/>
      <c r="AW157" s="180">
        <v>42793</v>
      </c>
      <c r="AX157" s="180">
        <v>43045</v>
      </c>
      <c r="AY157" s="180" t="s">
        <v>147</v>
      </c>
      <c r="AZ157" s="180">
        <v>43230</v>
      </c>
      <c r="BA157" s="180">
        <v>43234</v>
      </c>
      <c r="BB157" s="180"/>
      <c r="BC157" s="181" t="s">
        <v>2342</v>
      </c>
      <c r="BD157" s="180">
        <v>43675</v>
      </c>
      <c r="BE157" s="180" t="s">
        <v>147</v>
      </c>
      <c r="BF157" s="180">
        <v>43891</v>
      </c>
      <c r="BG157" s="180" t="s">
        <v>147</v>
      </c>
      <c r="BH157" s="179"/>
      <c r="BI157" s="179"/>
      <c r="BJ157" s="179"/>
      <c r="BK157" s="188">
        <v>43783</v>
      </c>
      <c r="BL157" s="178" t="s">
        <v>17</v>
      </c>
      <c r="BM157" s="178">
        <f t="shared" si="41"/>
        <v>33</v>
      </c>
      <c r="BN157" s="264">
        <f t="shared" si="42"/>
        <v>25</v>
      </c>
      <c r="BO157" s="178"/>
      <c r="BP157" s="178">
        <v>0</v>
      </c>
      <c r="BQ157" s="178">
        <v>0</v>
      </c>
      <c r="BR157" s="178">
        <v>2</v>
      </c>
      <c r="BS157" s="178"/>
      <c r="BT157" s="178"/>
      <c r="BU157" s="178"/>
      <c r="BV157" s="178"/>
      <c r="BW157" s="178" t="s">
        <v>2343</v>
      </c>
      <c r="BX157" s="178" t="s">
        <v>160</v>
      </c>
      <c r="BY157" s="178"/>
      <c r="BZ157" s="184"/>
      <c r="CA157" s="184"/>
      <c r="CB157" s="178"/>
      <c r="CC157" s="178" t="s">
        <v>160</v>
      </c>
      <c r="CD157" s="178"/>
      <c r="CE157" s="178"/>
      <c r="CF157" s="385">
        <v>2</v>
      </c>
      <c r="CG157" s="178">
        <v>2</v>
      </c>
      <c r="CH157" s="178"/>
      <c r="CI157" s="178" t="s">
        <v>1820</v>
      </c>
      <c r="CJ157"/>
    </row>
    <row r="158" spans="1:88" ht="25" customHeight="1" x14ac:dyDescent="0.35">
      <c r="A158" s="91">
        <v>161</v>
      </c>
      <c r="B158" s="91" t="s">
        <v>2344</v>
      </c>
      <c r="C158" s="91" t="s">
        <v>2345</v>
      </c>
      <c r="D158" s="91" t="s">
        <v>2346</v>
      </c>
      <c r="E158" s="91" t="s">
        <v>2347</v>
      </c>
      <c r="F158" s="91" t="s">
        <v>24</v>
      </c>
      <c r="G158" s="91">
        <v>7</v>
      </c>
      <c r="H158" s="91" t="s">
        <v>48</v>
      </c>
      <c r="I158" s="91" t="s">
        <v>35</v>
      </c>
      <c r="J158" s="91" t="s">
        <v>2348</v>
      </c>
      <c r="K158" s="91" t="s">
        <v>2349</v>
      </c>
      <c r="L158" s="91" t="s">
        <v>42</v>
      </c>
      <c r="M158" s="91" t="s">
        <v>160</v>
      </c>
      <c r="N158" s="91"/>
      <c r="O158" s="91" t="s">
        <v>148</v>
      </c>
      <c r="P158" s="91" t="s">
        <v>148</v>
      </c>
      <c r="Q158" s="91"/>
      <c r="R158" s="194" t="s">
        <v>2350</v>
      </c>
      <c r="S158" s="194" t="s">
        <v>2351</v>
      </c>
      <c r="T158" s="346" t="s">
        <v>2352</v>
      </c>
      <c r="U158" s="92"/>
      <c r="V158" s="92">
        <v>29668</v>
      </c>
      <c r="W158" s="164" t="s">
        <v>2353</v>
      </c>
      <c r="X158" s="164"/>
      <c r="Y158" s="164"/>
      <c r="Z158" s="164"/>
      <c r="AA158" s="91"/>
      <c r="AB158" s="92">
        <v>42855</v>
      </c>
      <c r="AC158" s="282">
        <v>42795</v>
      </c>
      <c r="AD158" s="92">
        <v>43930</v>
      </c>
      <c r="AE158" s="92" t="s">
        <v>2354</v>
      </c>
      <c r="AF158" s="92" t="s">
        <v>2355</v>
      </c>
      <c r="AG158" s="92"/>
      <c r="AH158" s="91">
        <f t="shared" si="33"/>
        <v>2</v>
      </c>
      <c r="AI158" s="92" t="s">
        <v>159</v>
      </c>
      <c r="AJ158" s="92"/>
      <c r="AK158" s="92"/>
      <c r="AL158" s="92" t="s">
        <v>147</v>
      </c>
      <c r="AM158" s="92"/>
      <c r="AN158" s="92"/>
      <c r="AO158" s="92" t="s">
        <v>956</v>
      </c>
      <c r="AP158" s="91"/>
      <c r="AQ158" s="92"/>
      <c r="AR158" s="92"/>
      <c r="AS158" s="92"/>
      <c r="AT158" s="408" t="s">
        <v>190</v>
      </c>
      <c r="AU158" s="91" t="s">
        <v>2356</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5" customHeight="1" x14ac:dyDescent="0.35">
      <c r="A159" s="178">
        <v>162</v>
      </c>
      <c r="B159" s="178" t="s">
        <v>2357</v>
      </c>
      <c r="C159" s="178" t="s">
        <v>916</v>
      </c>
      <c r="D159" s="178" t="s">
        <v>2358</v>
      </c>
      <c r="E159" s="178" t="s">
        <v>2359</v>
      </c>
      <c r="F159" s="178" t="s">
        <v>25</v>
      </c>
      <c r="G159" s="178">
        <v>7</v>
      </c>
      <c r="H159" s="178" t="s">
        <v>53</v>
      </c>
      <c r="I159" s="178" t="s">
        <v>42</v>
      </c>
      <c r="J159" s="178" t="s">
        <v>919</v>
      </c>
      <c r="K159" s="178" t="s">
        <v>599</v>
      </c>
      <c r="L159" s="178" t="s">
        <v>42</v>
      </c>
      <c r="M159" s="178" t="s">
        <v>160</v>
      </c>
      <c r="N159" s="178">
        <v>1512734</v>
      </c>
      <c r="O159" s="178" t="s">
        <v>148</v>
      </c>
      <c r="P159" s="178" t="s">
        <v>148</v>
      </c>
      <c r="Q159" s="178"/>
      <c r="R159" s="178" t="s">
        <v>2360</v>
      </c>
      <c r="S159" s="178" t="s">
        <v>2361</v>
      </c>
      <c r="T159" s="357" t="s">
        <v>2362</v>
      </c>
      <c r="U159" s="179"/>
      <c r="V159" s="179">
        <v>28059</v>
      </c>
      <c r="W159" s="187" t="s">
        <v>2363</v>
      </c>
      <c r="X159" s="187" t="s">
        <v>176</v>
      </c>
      <c r="Y159" s="187"/>
      <c r="Z159" s="187"/>
      <c r="AA159" s="178">
        <v>5</v>
      </c>
      <c r="AB159" s="179">
        <v>42443</v>
      </c>
      <c r="AC159" s="289">
        <v>42795</v>
      </c>
      <c r="AD159" s="179"/>
      <c r="AE159" s="179" t="s">
        <v>2364</v>
      </c>
      <c r="AF159" s="179"/>
      <c r="AG159" s="179"/>
      <c r="AH159" s="178">
        <f t="shared" ref="AH159:AH190" si="43">COUNTA(AE159:AG159)</f>
        <v>1</v>
      </c>
      <c r="AI159" s="179" t="s">
        <v>158</v>
      </c>
      <c r="AJ159" s="179"/>
      <c r="AK159" s="179"/>
      <c r="AL159" s="179" t="s">
        <v>160</v>
      </c>
      <c r="AM159" s="179"/>
      <c r="AN159" s="179"/>
      <c r="AO159" s="179" t="s">
        <v>179</v>
      </c>
      <c r="AP159" s="178" t="s">
        <v>872</v>
      </c>
      <c r="AQ159" s="179" t="s">
        <v>2365</v>
      </c>
      <c r="AR159" s="179" t="s">
        <v>147</v>
      </c>
      <c r="AS159" s="179"/>
      <c r="AT159" s="428" t="s">
        <v>369</v>
      </c>
      <c r="AU159" s="178" t="s">
        <v>2366</v>
      </c>
      <c r="AV159" s="179"/>
      <c r="AW159" s="180">
        <v>42793</v>
      </c>
      <c r="AX159" s="180">
        <v>43045</v>
      </c>
      <c r="AY159" s="180" t="s">
        <v>147</v>
      </c>
      <c r="AZ159" s="180">
        <v>42599</v>
      </c>
      <c r="BA159" s="180">
        <v>43320</v>
      </c>
      <c r="BB159" s="180">
        <v>42916</v>
      </c>
      <c r="BC159" s="181" t="s">
        <v>2367</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2367</v>
      </c>
      <c r="BP159" s="178">
        <v>10</v>
      </c>
      <c r="BQ159" s="178">
        <v>8</v>
      </c>
      <c r="BR159" s="178">
        <v>0</v>
      </c>
      <c r="BS159" s="178"/>
      <c r="BT159" s="178"/>
      <c r="BU159" s="178"/>
      <c r="BV159" s="178"/>
      <c r="BW159" s="178" t="s">
        <v>2368</v>
      </c>
      <c r="BX159" s="178"/>
      <c r="BY159" s="178"/>
      <c r="BZ159" s="184"/>
      <c r="CA159" s="184"/>
      <c r="CB159" s="178"/>
      <c r="CC159" s="178"/>
      <c r="CD159" s="178"/>
      <c r="CE159" s="178"/>
      <c r="CF159" s="385">
        <v>3</v>
      </c>
      <c r="CG159" s="178"/>
      <c r="CH159" s="178"/>
      <c r="CI159" s="178" t="s">
        <v>806</v>
      </c>
      <c r="CJ159"/>
    </row>
    <row r="160" spans="1:88" s="53" customFormat="1" ht="25" customHeight="1" x14ac:dyDescent="0.35">
      <c r="A160" s="178">
        <v>163</v>
      </c>
      <c r="B160" s="178" t="s">
        <v>2369</v>
      </c>
      <c r="C160" s="178" t="s">
        <v>2370</v>
      </c>
      <c r="D160" s="178" t="s">
        <v>2371</v>
      </c>
      <c r="E160" s="178" t="s">
        <v>1790</v>
      </c>
      <c r="F160" s="178" t="s">
        <v>25</v>
      </c>
      <c r="G160" s="178">
        <v>7</v>
      </c>
      <c r="H160" s="178" t="s">
        <v>48</v>
      </c>
      <c r="I160" s="178" t="s">
        <v>38</v>
      </c>
      <c r="J160" s="178" t="s">
        <v>2372</v>
      </c>
      <c r="K160" s="178" t="s">
        <v>2373</v>
      </c>
      <c r="L160" s="178" t="s">
        <v>42</v>
      </c>
      <c r="M160" s="178" t="s">
        <v>160</v>
      </c>
      <c r="N160" s="178">
        <v>2012904</v>
      </c>
      <c r="O160" s="178" t="s">
        <v>148</v>
      </c>
      <c r="P160" s="178" t="s">
        <v>148</v>
      </c>
      <c r="Q160" s="178"/>
      <c r="R160" s="178" t="s">
        <v>2374</v>
      </c>
      <c r="S160" s="178" t="s">
        <v>2375</v>
      </c>
      <c r="T160" s="356" t="s">
        <v>2376</v>
      </c>
      <c r="U160" s="179"/>
      <c r="V160" s="179">
        <v>29169</v>
      </c>
      <c r="W160" s="187" t="s">
        <v>2377</v>
      </c>
      <c r="X160" s="187" t="s">
        <v>2378</v>
      </c>
      <c r="Y160" s="187"/>
      <c r="Z160" s="187"/>
      <c r="AA160" s="178">
        <v>23</v>
      </c>
      <c r="AB160" s="179">
        <v>42916</v>
      </c>
      <c r="AC160" s="289">
        <v>42795</v>
      </c>
      <c r="AD160" s="179"/>
      <c r="AE160" s="179" t="s">
        <v>2379</v>
      </c>
      <c r="AF160" s="179"/>
      <c r="AG160" s="179"/>
      <c r="AH160" s="178">
        <f t="shared" si="43"/>
        <v>1</v>
      </c>
      <c r="AI160" s="179" t="s">
        <v>158</v>
      </c>
      <c r="AJ160" s="179"/>
      <c r="AK160" s="179"/>
      <c r="AL160" s="179" t="s">
        <v>147</v>
      </c>
      <c r="AM160" s="179"/>
      <c r="AN160" s="179"/>
      <c r="AO160" s="179" t="s">
        <v>179</v>
      </c>
      <c r="AP160" s="178" t="s">
        <v>1833</v>
      </c>
      <c r="AQ160" s="179" t="s">
        <v>200</v>
      </c>
      <c r="AR160" s="179" t="s">
        <v>147</v>
      </c>
      <c r="AS160" s="179"/>
      <c r="AT160" s="428" t="s">
        <v>417</v>
      </c>
      <c r="AU160" s="178" t="s">
        <v>1802</v>
      </c>
      <c r="AV160" s="179"/>
      <c r="AW160" s="180">
        <v>42793</v>
      </c>
      <c r="AX160" s="180">
        <v>43045</v>
      </c>
      <c r="AY160" s="180" t="s">
        <v>147</v>
      </c>
      <c r="AZ160" s="180">
        <v>43341</v>
      </c>
      <c r="BA160" s="180">
        <v>43579</v>
      </c>
      <c r="BB160" s="180"/>
      <c r="BC160" s="181" t="s">
        <v>2380</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2381</v>
      </c>
      <c r="BP160" s="178"/>
      <c r="BQ160" s="178"/>
      <c r="BR160" s="178"/>
      <c r="BS160" s="178"/>
      <c r="BT160" s="178"/>
      <c r="BU160" s="178"/>
      <c r="BV160" s="178"/>
      <c r="BW160" s="178" t="s">
        <v>2313</v>
      </c>
      <c r="BX160" s="178"/>
      <c r="BY160" s="178"/>
      <c r="BZ160" s="184"/>
      <c r="CA160" s="184"/>
      <c r="CB160" s="178"/>
      <c r="CC160" s="178"/>
      <c r="CD160" s="178"/>
      <c r="CE160" s="178"/>
      <c r="CF160" s="385">
        <v>1</v>
      </c>
      <c r="CG160" s="178"/>
      <c r="CH160" s="178"/>
      <c r="CI160" s="178" t="s">
        <v>1311</v>
      </c>
      <c r="CJ160"/>
    </row>
    <row r="161" spans="1:88" s="53" customFormat="1" ht="25" customHeight="1" x14ac:dyDescent="0.35">
      <c r="A161" s="178">
        <v>164</v>
      </c>
      <c r="B161" s="178" t="s">
        <v>2382</v>
      </c>
      <c r="C161" s="178" t="s">
        <v>2383</v>
      </c>
      <c r="D161" s="178" t="s">
        <v>554</v>
      </c>
      <c r="E161" s="178" t="s">
        <v>2384</v>
      </c>
      <c r="F161" s="178" t="s">
        <v>25</v>
      </c>
      <c r="G161" s="178">
        <v>7</v>
      </c>
      <c r="H161" s="178" t="s">
        <v>54</v>
      </c>
      <c r="I161" s="178" t="s">
        <v>37</v>
      </c>
      <c r="J161" s="178" t="s">
        <v>599</v>
      </c>
      <c r="K161" s="178" t="s">
        <v>599</v>
      </c>
      <c r="L161" s="178" t="s">
        <v>42</v>
      </c>
      <c r="M161" s="178" t="s">
        <v>160</v>
      </c>
      <c r="N161" s="178" t="s">
        <v>2385</v>
      </c>
      <c r="O161" s="178" t="s">
        <v>319</v>
      </c>
      <c r="P161" s="178" t="s">
        <v>319</v>
      </c>
      <c r="Q161" s="178" t="s">
        <v>319</v>
      </c>
      <c r="R161" s="178" t="s">
        <v>2386</v>
      </c>
      <c r="S161" s="392" t="s">
        <v>2387</v>
      </c>
      <c r="T161" s="357" t="s">
        <v>2388</v>
      </c>
      <c r="U161" s="179"/>
      <c r="V161" s="179">
        <v>29181</v>
      </c>
      <c r="W161" s="187" t="s">
        <v>2389</v>
      </c>
      <c r="X161" s="187" t="s">
        <v>153</v>
      </c>
      <c r="Y161" s="187"/>
      <c r="Z161" s="187"/>
      <c r="AA161" s="178"/>
      <c r="AB161" s="179">
        <v>42825</v>
      </c>
      <c r="AC161" s="289">
        <v>42795</v>
      </c>
      <c r="AD161" s="179"/>
      <c r="AE161" s="179" t="s">
        <v>2390</v>
      </c>
      <c r="AF161" s="179"/>
      <c r="AG161" s="179"/>
      <c r="AH161" s="178">
        <f t="shared" si="43"/>
        <v>1</v>
      </c>
      <c r="AI161" s="179" t="s">
        <v>159</v>
      </c>
      <c r="AJ161" s="179"/>
      <c r="AK161" s="179"/>
      <c r="AL161" s="179" t="s">
        <v>160</v>
      </c>
      <c r="AM161" s="179"/>
      <c r="AN161" s="179"/>
      <c r="AO161" s="179" t="s">
        <v>179</v>
      </c>
      <c r="AP161" s="178"/>
      <c r="AQ161" s="179" t="s">
        <v>2391</v>
      </c>
      <c r="AR161" s="179" t="s">
        <v>147</v>
      </c>
      <c r="AS161" s="179"/>
      <c r="AT161" s="428" t="s">
        <v>1263</v>
      </c>
      <c r="AU161" s="178" t="s">
        <v>2392</v>
      </c>
      <c r="AV161" s="179"/>
      <c r="AW161" s="180">
        <v>42793</v>
      </c>
      <c r="AX161" s="180">
        <v>43045</v>
      </c>
      <c r="AY161" s="180" t="s">
        <v>147</v>
      </c>
      <c r="AZ161" s="180">
        <v>43263</v>
      </c>
      <c r="BA161" s="180">
        <v>43280</v>
      </c>
      <c r="BB161" s="180"/>
      <c r="BC161" s="181" t="s">
        <v>2393</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2393</v>
      </c>
      <c r="BP161" s="178">
        <v>1</v>
      </c>
      <c r="BQ161" s="178">
        <v>23</v>
      </c>
      <c r="BR161" s="178">
        <v>8</v>
      </c>
      <c r="BS161" s="178"/>
      <c r="BT161" s="178"/>
      <c r="BU161" s="178"/>
      <c r="BV161" s="178"/>
      <c r="BW161" s="178" t="s">
        <v>160</v>
      </c>
      <c r="BX161" s="178"/>
      <c r="BY161" s="178"/>
      <c r="BZ161" s="184"/>
      <c r="CA161" s="184"/>
      <c r="CB161" s="178"/>
      <c r="CC161" s="178"/>
      <c r="CD161" s="178"/>
      <c r="CE161" s="178"/>
      <c r="CF161" s="385">
        <v>4</v>
      </c>
      <c r="CG161" s="178">
        <v>4</v>
      </c>
      <c r="CH161" s="178"/>
      <c r="CI161" s="178" t="s">
        <v>806</v>
      </c>
      <c r="CJ161"/>
    </row>
    <row r="162" spans="1:88" s="53" customFormat="1" ht="25" customHeight="1" x14ac:dyDescent="0.35">
      <c r="A162" s="178">
        <v>165</v>
      </c>
      <c r="B162" s="178" t="s">
        <v>2394</v>
      </c>
      <c r="C162" s="178" t="s">
        <v>2395</v>
      </c>
      <c r="D162" s="178" t="s">
        <v>2396</v>
      </c>
      <c r="E162" s="178" t="s">
        <v>2397</v>
      </c>
      <c r="F162" s="178" t="s">
        <v>25</v>
      </c>
      <c r="G162" s="178">
        <v>7</v>
      </c>
      <c r="H162" s="178" t="s">
        <v>49</v>
      </c>
      <c r="I162" s="178" t="s">
        <v>44</v>
      </c>
      <c r="J162" s="178" t="s">
        <v>1112</v>
      </c>
      <c r="K162" s="178" t="s">
        <v>2398</v>
      </c>
      <c r="L162" s="178" t="s">
        <v>42</v>
      </c>
      <c r="M162" s="178" t="s">
        <v>160</v>
      </c>
      <c r="N162" s="178">
        <v>2083454</v>
      </c>
      <c r="O162" s="178" t="s">
        <v>148</v>
      </c>
      <c r="P162" s="178" t="s">
        <v>148</v>
      </c>
      <c r="Q162" s="178" t="s">
        <v>148</v>
      </c>
      <c r="R162" s="178" t="s">
        <v>2399</v>
      </c>
      <c r="S162" s="178" t="s">
        <v>2400</v>
      </c>
      <c r="T162" s="356" t="s">
        <v>2401</v>
      </c>
      <c r="U162" s="179" t="s">
        <v>2402</v>
      </c>
      <c r="V162" s="179">
        <v>27456</v>
      </c>
      <c r="W162" s="187" t="s">
        <v>2403</v>
      </c>
      <c r="X162" s="187" t="s">
        <v>2378</v>
      </c>
      <c r="Y162" s="187" t="s">
        <v>154</v>
      </c>
      <c r="Z162" s="187"/>
      <c r="AA162" s="178">
        <v>19.5</v>
      </c>
      <c r="AB162" s="179">
        <v>42816</v>
      </c>
      <c r="AC162" s="289">
        <v>42795</v>
      </c>
      <c r="AD162" s="179"/>
      <c r="AE162" s="179" t="s">
        <v>1704</v>
      </c>
      <c r="AF162" s="179" t="s">
        <v>2404</v>
      </c>
      <c r="AG162" s="179"/>
      <c r="AH162" s="178">
        <f t="shared" si="43"/>
        <v>2</v>
      </c>
      <c r="AI162" s="179" t="s">
        <v>159</v>
      </c>
      <c r="AJ162" s="179"/>
      <c r="AK162" s="179"/>
      <c r="AL162" s="179" t="s">
        <v>147</v>
      </c>
      <c r="AM162" s="179"/>
      <c r="AN162" s="179"/>
      <c r="AO162" s="179" t="s">
        <v>161</v>
      </c>
      <c r="AP162" s="178" t="s">
        <v>2405</v>
      </c>
      <c r="AQ162" s="179" t="s">
        <v>2406</v>
      </c>
      <c r="AR162" s="179" t="s">
        <v>147</v>
      </c>
      <c r="AS162" s="179" t="s">
        <v>2407</v>
      </c>
      <c r="AT162" s="428" t="s">
        <v>295</v>
      </c>
      <c r="AU162" s="178" t="s">
        <v>2408</v>
      </c>
      <c r="AV162" s="179"/>
      <c r="AW162" s="180">
        <v>42793</v>
      </c>
      <c r="AX162" s="180">
        <v>43045</v>
      </c>
      <c r="AY162" s="180" t="s">
        <v>147</v>
      </c>
      <c r="AZ162" s="180">
        <v>43593</v>
      </c>
      <c r="BA162" s="180">
        <v>43648</v>
      </c>
      <c r="BB162" s="180"/>
      <c r="BC162" s="181" t="s">
        <v>2409</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2410</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5">
        <v>2</v>
      </c>
      <c r="CG162" s="178"/>
      <c r="CH162" s="178"/>
      <c r="CI162" s="178" t="s">
        <v>806</v>
      </c>
      <c r="CJ162"/>
    </row>
    <row r="163" spans="1:88" s="53" customFormat="1" ht="25" customHeight="1" x14ac:dyDescent="0.35">
      <c r="A163" s="178">
        <v>166</v>
      </c>
      <c r="B163" s="178" t="s">
        <v>2411</v>
      </c>
      <c r="C163" s="178" t="s">
        <v>2412</v>
      </c>
      <c r="D163" s="178" t="s">
        <v>21</v>
      </c>
      <c r="E163" s="178" t="s">
        <v>2413</v>
      </c>
      <c r="F163" s="178" t="s">
        <v>25</v>
      </c>
      <c r="G163" s="178">
        <v>7</v>
      </c>
      <c r="H163" s="178" t="s">
        <v>51</v>
      </c>
      <c r="I163" s="178" t="s">
        <v>39</v>
      </c>
      <c r="J163" s="178" t="s">
        <v>1418</v>
      </c>
      <c r="K163" s="178" t="s">
        <v>1418</v>
      </c>
      <c r="L163" s="178" t="s">
        <v>42</v>
      </c>
      <c r="M163" s="178" t="s">
        <v>160</v>
      </c>
      <c r="N163" s="178">
        <v>1760159</v>
      </c>
      <c r="O163" s="178" t="s">
        <v>148</v>
      </c>
      <c r="P163" s="178" t="s">
        <v>148</v>
      </c>
      <c r="Q163" s="178" t="s">
        <v>148</v>
      </c>
      <c r="R163" s="178" t="s">
        <v>2414</v>
      </c>
      <c r="S163" s="178" t="s">
        <v>2415</v>
      </c>
      <c r="T163" s="357" t="s">
        <v>2416</v>
      </c>
      <c r="U163" s="179"/>
      <c r="V163" s="179">
        <v>29082</v>
      </c>
      <c r="W163" s="187" t="s">
        <v>2417</v>
      </c>
      <c r="X163" s="187" t="s">
        <v>153</v>
      </c>
      <c r="Y163" s="187"/>
      <c r="Z163" s="187"/>
      <c r="AA163" s="178">
        <v>15</v>
      </c>
      <c r="AB163" s="179">
        <v>42917</v>
      </c>
      <c r="AC163" s="289">
        <v>42795</v>
      </c>
      <c r="AD163" s="179"/>
      <c r="AE163" s="179" t="s">
        <v>2418</v>
      </c>
      <c r="AF163" s="179" t="s">
        <v>2419</v>
      </c>
      <c r="AG163" s="179"/>
      <c r="AH163" s="178">
        <f t="shared" si="43"/>
        <v>2</v>
      </c>
      <c r="AI163" s="179" t="s">
        <v>159</v>
      </c>
      <c r="AJ163" s="179"/>
      <c r="AK163" s="179"/>
      <c r="AL163" s="179" t="s">
        <v>147</v>
      </c>
      <c r="AM163" s="179"/>
      <c r="AN163" s="179"/>
      <c r="AO163" s="179" t="s">
        <v>161</v>
      </c>
      <c r="AP163" s="178"/>
      <c r="AQ163" s="179" t="s">
        <v>2420</v>
      </c>
      <c r="AR163" s="179" t="s">
        <v>147</v>
      </c>
      <c r="AS163" s="179"/>
      <c r="AT163" s="428" t="s">
        <v>2421</v>
      </c>
      <c r="AU163" s="178" t="s">
        <v>2422</v>
      </c>
      <c r="AV163" s="179"/>
      <c r="AW163" s="180">
        <v>42793</v>
      </c>
      <c r="AX163" s="180">
        <v>43045</v>
      </c>
      <c r="AY163" s="180" t="s">
        <v>147</v>
      </c>
      <c r="AZ163" s="180">
        <v>43146</v>
      </c>
      <c r="BA163" s="180">
        <v>43196</v>
      </c>
      <c r="BB163" s="180"/>
      <c r="BC163" s="181" t="s">
        <v>2423</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5">
        <v>3</v>
      </c>
      <c r="CG163" s="178">
        <v>3</v>
      </c>
      <c r="CH163" s="178"/>
      <c r="CI163" s="178" t="s">
        <v>806</v>
      </c>
      <c r="CJ163"/>
    </row>
    <row r="164" spans="1:88" s="53" customFormat="1" ht="25" customHeight="1" x14ac:dyDescent="0.35">
      <c r="A164" s="178">
        <v>167</v>
      </c>
      <c r="B164" s="178" t="s">
        <v>2424</v>
      </c>
      <c r="C164" s="178" t="s">
        <v>2425</v>
      </c>
      <c r="D164" s="178" t="s">
        <v>2426</v>
      </c>
      <c r="E164" s="178" t="s">
        <v>2426</v>
      </c>
      <c r="F164" s="178" t="s">
        <v>25</v>
      </c>
      <c r="G164" s="178">
        <v>7</v>
      </c>
      <c r="H164" s="178" t="s">
        <v>51</v>
      </c>
      <c r="I164" s="178" t="s">
        <v>39</v>
      </c>
      <c r="J164" s="178" t="s">
        <v>599</v>
      </c>
      <c r="K164" s="178" t="s">
        <v>599</v>
      </c>
      <c r="L164" s="178" t="s">
        <v>42</v>
      </c>
      <c r="M164" s="178" t="s">
        <v>160</v>
      </c>
      <c r="N164" s="178">
        <v>1941393</v>
      </c>
      <c r="O164" s="178" t="s">
        <v>148</v>
      </c>
      <c r="P164" s="178" t="s">
        <v>148</v>
      </c>
      <c r="Q164" s="178" t="s">
        <v>148</v>
      </c>
      <c r="R164" s="178" t="s">
        <v>2427</v>
      </c>
      <c r="S164" s="178" t="s">
        <v>2428</v>
      </c>
      <c r="T164" s="357" t="s">
        <v>2429</v>
      </c>
      <c r="U164" s="179" t="s">
        <v>2430</v>
      </c>
      <c r="V164" s="179">
        <v>31760</v>
      </c>
      <c r="W164" s="187" t="s">
        <v>2431</v>
      </c>
      <c r="X164" s="187" t="s">
        <v>176</v>
      </c>
      <c r="Y164" s="187" t="s">
        <v>160</v>
      </c>
      <c r="Z164" s="187"/>
      <c r="AA164" s="178">
        <v>10.5</v>
      </c>
      <c r="AB164" s="179">
        <v>42826</v>
      </c>
      <c r="AC164" s="289">
        <v>42795</v>
      </c>
      <c r="AD164" s="179"/>
      <c r="AE164" s="179" t="s">
        <v>2432</v>
      </c>
      <c r="AF164" s="179"/>
      <c r="AG164" s="179"/>
      <c r="AH164" s="178">
        <f t="shared" si="43"/>
        <v>1</v>
      </c>
      <c r="AI164" s="179" t="s">
        <v>159</v>
      </c>
      <c r="AJ164" s="179"/>
      <c r="AK164" s="179"/>
      <c r="AL164" s="179" t="s">
        <v>160</v>
      </c>
      <c r="AM164" s="179"/>
      <c r="AN164" s="179"/>
      <c r="AO164" s="179" t="s">
        <v>161</v>
      </c>
      <c r="AP164" s="178" t="s">
        <v>178</v>
      </c>
      <c r="AQ164" s="179" t="s">
        <v>2433</v>
      </c>
      <c r="AR164" s="179" t="s">
        <v>147</v>
      </c>
      <c r="AS164" s="179" t="s">
        <v>2434</v>
      </c>
      <c r="AT164" s="428" t="s">
        <v>216</v>
      </c>
      <c r="AU164" s="178" t="s">
        <v>2435</v>
      </c>
      <c r="AV164" s="179"/>
      <c r="AW164" s="180">
        <v>42793</v>
      </c>
      <c r="AX164" s="180">
        <v>43045</v>
      </c>
      <c r="AY164" s="180" t="s">
        <v>147</v>
      </c>
      <c r="AZ164" s="180">
        <v>43322</v>
      </c>
      <c r="BA164" s="180">
        <v>43416</v>
      </c>
      <c r="BB164" s="180">
        <v>43445</v>
      </c>
      <c r="BC164" s="181" t="s">
        <v>2436</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2436</v>
      </c>
      <c r="BP164" s="178">
        <v>0</v>
      </c>
      <c r="BQ164" s="178">
        <v>9</v>
      </c>
      <c r="BR164" s="178">
        <v>0</v>
      </c>
      <c r="BS164" s="178"/>
      <c r="BT164" s="178"/>
      <c r="BU164" s="178"/>
      <c r="BV164" s="178"/>
      <c r="BW164" s="178" t="s">
        <v>160</v>
      </c>
      <c r="BX164" s="178" t="s">
        <v>147</v>
      </c>
      <c r="BY164" s="178" t="s">
        <v>2437</v>
      </c>
      <c r="BZ164" s="184">
        <v>43160</v>
      </c>
      <c r="CA164" s="184">
        <v>44621</v>
      </c>
      <c r="CB164" s="178">
        <v>48</v>
      </c>
      <c r="CC164" s="178" t="s">
        <v>160</v>
      </c>
      <c r="CD164" s="178"/>
      <c r="CE164" s="178"/>
      <c r="CF164" s="385">
        <v>2</v>
      </c>
      <c r="CG164" s="178"/>
      <c r="CH164" s="178"/>
      <c r="CI164" s="178" t="s">
        <v>806</v>
      </c>
      <c r="CJ164"/>
    </row>
    <row r="165" spans="1:88" s="53" customFormat="1" ht="25" customHeight="1" x14ac:dyDescent="0.35">
      <c r="A165" s="178">
        <v>168</v>
      </c>
      <c r="B165" s="178" t="s">
        <v>2438</v>
      </c>
      <c r="C165" s="178" t="s">
        <v>2439</v>
      </c>
      <c r="D165" s="178" t="s">
        <v>1740</v>
      </c>
      <c r="E165" s="178" t="s">
        <v>2440</v>
      </c>
      <c r="F165" s="178" t="s">
        <v>24</v>
      </c>
      <c r="G165" s="178">
        <v>7</v>
      </c>
      <c r="H165" s="178" t="s">
        <v>50</v>
      </c>
      <c r="I165" s="178" t="s">
        <v>36</v>
      </c>
      <c r="J165" s="178" t="s">
        <v>1899</v>
      </c>
      <c r="K165" s="178" t="s">
        <v>2441</v>
      </c>
      <c r="L165" s="178" t="s">
        <v>36</v>
      </c>
      <c r="M165" s="178" t="s">
        <v>147</v>
      </c>
      <c r="N165" s="178" t="s">
        <v>2442</v>
      </c>
      <c r="O165" s="178" t="s">
        <v>148</v>
      </c>
      <c r="P165" s="178" t="s">
        <v>148</v>
      </c>
      <c r="Q165" s="178" t="s">
        <v>148</v>
      </c>
      <c r="R165" s="178" t="s">
        <v>2443</v>
      </c>
      <c r="S165" s="178" t="s">
        <v>2444</v>
      </c>
      <c r="T165" s="357" t="s">
        <v>2445</v>
      </c>
      <c r="U165" s="179" t="s">
        <v>1899</v>
      </c>
      <c r="V165" s="179">
        <v>29059</v>
      </c>
      <c r="W165" s="187" t="s">
        <v>2446</v>
      </c>
      <c r="X165" s="187" t="s">
        <v>176</v>
      </c>
      <c r="Y165" s="187" t="s">
        <v>160</v>
      </c>
      <c r="Z165" s="187"/>
      <c r="AA165" s="178"/>
      <c r="AB165" s="179">
        <v>42683</v>
      </c>
      <c r="AC165" s="289">
        <v>42795</v>
      </c>
      <c r="AD165" s="179"/>
      <c r="AE165" s="179" t="s">
        <v>2447</v>
      </c>
      <c r="AF165" s="179"/>
      <c r="AG165" s="179"/>
      <c r="AH165" s="178">
        <f t="shared" si="43"/>
        <v>1</v>
      </c>
      <c r="AI165" s="179" t="s">
        <v>158</v>
      </c>
      <c r="AJ165" s="179"/>
      <c r="AK165" s="179"/>
      <c r="AL165" s="179" t="s">
        <v>147</v>
      </c>
      <c r="AM165" s="179"/>
      <c r="AN165" s="179"/>
      <c r="AO165" s="179" t="s">
        <v>161</v>
      </c>
      <c r="AP165" s="178"/>
      <c r="AQ165" s="179" t="s">
        <v>1437</v>
      </c>
      <c r="AR165" s="179"/>
      <c r="AS165" s="179"/>
      <c r="AT165" s="428" t="s">
        <v>282</v>
      </c>
      <c r="AU165" s="178" t="s">
        <v>2448</v>
      </c>
      <c r="AV165" s="179"/>
      <c r="AW165" s="180">
        <v>42793</v>
      </c>
      <c r="AX165" s="180">
        <v>43045</v>
      </c>
      <c r="AY165" s="180" t="s">
        <v>147</v>
      </c>
      <c r="AZ165" s="180">
        <v>42419</v>
      </c>
      <c r="BA165" s="180">
        <v>42419</v>
      </c>
      <c r="BB165" s="180"/>
      <c r="BC165" s="181" t="s">
        <v>2449</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5">
        <v>1</v>
      </c>
      <c r="CG165" s="178">
        <v>3</v>
      </c>
      <c r="CH165" s="178"/>
      <c r="CI165" s="178" t="s">
        <v>806</v>
      </c>
      <c r="CJ165"/>
    </row>
    <row r="166" spans="1:88" s="53" customFormat="1" ht="25" customHeight="1" x14ac:dyDescent="0.35">
      <c r="A166" s="178">
        <v>169</v>
      </c>
      <c r="B166" s="178" t="s">
        <v>2450</v>
      </c>
      <c r="C166" s="178" t="s">
        <v>972</v>
      </c>
      <c r="D166" s="178" t="s">
        <v>2451</v>
      </c>
      <c r="E166" s="178" t="s">
        <v>2452</v>
      </c>
      <c r="F166" s="178" t="s">
        <v>25</v>
      </c>
      <c r="G166" s="178">
        <v>7</v>
      </c>
      <c r="H166" s="178" t="s">
        <v>50</v>
      </c>
      <c r="I166" s="178" t="s">
        <v>29</v>
      </c>
      <c r="J166" s="178" t="s">
        <v>2240</v>
      </c>
      <c r="K166" s="178" t="s">
        <v>1112</v>
      </c>
      <c r="L166" s="178" t="s">
        <v>29</v>
      </c>
      <c r="M166" s="178" t="s">
        <v>147</v>
      </c>
      <c r="N166" s="178" t="s">
        <v>2453</v>
      </c>
      <c r="O166" s="178" t="s">
        <v>148</v>
      </c>
      <c r="P166" s="178" t="s">
        <v>148</v>
      </c>
      <c r="Q166" s="178"/>
      <c r="R166" s="178" t="s">
        <v>2454</v>
      </c>
      <c r="S166" s="178" t="s">
        <v>2455</v>
      </c>
      <c r="T166" s="357" t="s">
        <v>2456</v>
      </c>
      <c r="U166" s="179"/>
      <c r="V166" s="179">
        <v>26417</v>
      </c>
      <c r="W166" s="187" t="s">
        <v>2457</v>
      </c>
      <c r="X166" s="187" t="s">
        <v>153</v>
      </c>
      <c r="Y166" s="187"/>
      <c r="Z166" s="187"/>
      <c r="AA166" s="178"/>
      <c r="AB166" s="179">
        <v>43038</v>
      </c>
      <c r="AC166" s="289">
        <v>42795</v>
      </c>
      <c r="AD166" s="179"/>
      <c r="AE166" s="179" t="s">
        <v>2458</v>
      </c>
      <c r="AF166" s="179"/>
      <c r="AG166" s="179"/>
      <c r="AH166" s="178">
        <f t="shared" si="43"/>
        <v>1</v>
      </c>
      <c r="AI166" s="179" t="s">
        <v>158</v>
      </c>
      <c r="AJ166" s="179"/>
      <c r="AK166" s="179"/>
      <c r="AL166" s="179" t="s">
        <v>160</v>
      </c>
      <c r="AM166" s="179"/>
      <c r="AN166" s="179"/>
      <c r="AO166" s="179" t="s">
        <v>161</v>
      </c>
      <c r="AP166" s="178"/>
      <c r="AQ166" s="179"/>
      <c r="AR166" s="179"/>
      <c r="AS166" s="179"/>
      <c r="AT166" s="428" t="s">
        <v>325</v>
      </c>
      <c r="AU166" s="178" t="s">
        <v>984</v>
      </c>
      <c r="AV166" s="179"/>
      <c r="AW166" s="180">
        <v>42793</v>
      </c>
      <c r="AX166" s="180">
        <v>43045</v>
      </c>
      <c r="AY166" s="180" t="s">
        <v>147</v>
      </c>
      <c r="AZ166" s="180">
        <v>43312</v>
      </c>
      <c r="BA166" s="180">
        <v>43332</v>
      </c>
      <c r="BB166" s="180"/>
      <c r="BC166" s="181" t="s">
        <v>2459</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5">
        <v>3</v>
      </c>
      <c r="CG166" s="178">
        <v>3</v>
      </c>
      <c r="CH166" s="178"/>
      <c r="CI166" s="178" t="s">
        <v>806</v>
      </c>
      <c r="CJ166"/>
    </row>
    <row r="167" spans="1:88" s="53" customFormat="1" ht="25" customHeight="1" x14ac:dyDescent="0.35">
      <c r="A167" s="178">
        <v>170</v>
      </c>
      <c r="B167" s="178" t="s">
        <v>2460</v>
      </c>
      <c r="C167" s="178" t="s">
        <v>2461</v>
      </c>
      <c r="D167" s="178" t="s">
        <v>2462</v>
      </c>
      <c r="E167" s="178" t="s">
        <v>2463</v>
      </c>
      <c r="F167" s="178" t="s">
        <v>24</v>
      </c>
      <c r="G167" s="178">
        <v>7</v>
      </c>
      <c r="H167" s="178" t="s">
        <v>50</v>
      </c>
      <c r="I167" s="178" t="s">
        <v>36</v>
      </c>
      <c r="J167" s="178" t="s">
        <v>2464</v>
      </c>
      <c r="K167" s="178" t="s">
        <v>2465</v>
      </c>
      <c r="L167" s="178" t="s">
        <v>36</v>
      </c>
      <c r="M167" s="178" t="s">
        <v>147</v>
      </c>
      <c r="N167" s="178"/>
      <c r="O167" s="178" t="s">
        <v>148</v>
      </c>
      <c r="P167" s="178" t="s">
        <v>148</v>
      </c>
      <c r="Q167" s="178"/>
      <c r="R167" s="178" t="s">
        <v>2466</v>
      </c>
      <c r="S167" s="178" t="s">
        <v>2467</v>
      </c>
      <c r="T167" s="357" t="s">
        <v>2468</v>
      </c>
      <c r="U167" s="179"/>
      <c r="V167" s="179">
        <v>28387</v>
      </c>
      <c r="W167" s="187" t="s">
        <v>2469</v>
      </c>
      <c r="X167" s="187" t="s">
        <v>176</v>
      </c>
      <c r="Y167" s="187"/>
      <c r="Z167" s="187"/>
      <c r="AA167" s="178"/>
      <c r="AB167" s="179">
        <v>42837</v>
      </c>
      <c r="AC167" s="289">
        <v>42795</v>
      </c>
      <c r="AD167" s="179"/>
      <c r="AE167" s="179" t="s">
        <v>2470</v>
      </c>
      <c r="AF167" s="179"/>
      <c r="AG167" s="179"/>
      <c r="AH167" s="178">
        <f t="shared" si="43"/>
        <v>1</v>
      </c>
      <c r="AI167" s="179" t="s">
        <v>158</v>
      </c>
      <c r="AJ167" s="179"/>
      <c r="AK167" s="179"/>
      <c r="AL167" s="179" t="s">
        <v>147</v>
      </c>
      <c r="AM167" s="179"/>
      <c r="AN167" s="179"/>
      <c r="AO167" s="179" t="s">
        <v>179</v>
      </c>
      <c r="AP167" s="178"/>
      <c r="AQ167" s="179" t="s">
        <v>2201</v>
      </c>
      <c r="AR167" s="179"/>
      <c r="AS167" s="179"/>
      <c r="AT167" s="428" t="s">
        <v>282</v>
      </c>
      <c r="AU167" s="178" t="s">
        <v>2471</v>
      </c>
      <c r="AV167" s="179"/>
      <c r="AW167" s="180">
        <v>42793</v>
      </c>
      <c r="AX167" s="180">
        <v>43045</v>
      </c>
      <c r="AY167" s="180" t="s">
        <v>147</v>
      </c>
      <c r="AZ167" s="180">
        <v>43200</v>
      </c>
      <c r="BA167" s="180">
        <v>43451</v>
      </c>
      <c r="BB167" s="180"/>
      <c r="BC167" s="181" t="s">
        <v>2472</v>
      </c>
      <c r="BD167" s="180">
        <v>43675</v>
      </c>
      <c r="BE167" s="180" t="s">
        <v>147</v>
      </c>
      <c r="BF167" s="180">
        <v>43891</v>
      </c>
      <c r="BG167" s="180" t="s">
        <v>147</v>
      </c>
      <c r="BH167" s="179"/>
      <c r="BI167" s="179">
        <v>44272</v>
      </c>
      <c r="BJ167" s="179">
        <v>44403</v>
      </c>
      <c r="BK167" s="182">
        <v>44410</v>
      </c>
      <c r="BL167" s="178" t="s">
        <v>17</v>
      </c>
      <c r="BM167" s="264">
        <f t="shared" ref="BM167:BM170" si="49">DATEDIF(AW167,BK167, "M")+1</f>
        <v>54</v>
      </c>
      <c r="BN167" s="178">
        <f t="shared" si="47"/>
        <v>45</v>
      </c>
      <c r="BO167" s="187" t="s">
        <v>2473</v>
      </c>
      <c r="BP167" s="178">
        <v>0</v>
      </c>
      <c r="BQ167" s="178">
        <v>1</v>
      </c>
      <c r="BR167" s="178">
        <v>0</v>
      </c>
      <c r="BS167" s="178"/>
      <c r="BT167" s="178"/>
      <c r="BU167" s="178"/>
      <c r="BV167" s="178"/>
      <c r="BW167" s="178" t="s">
        <v>160</v>
      </c>
      <c r="BX167" s="178"/>
      <c r="BY167" s="178"/>
      <c r="BZ167" s="184"/>
      <c r="CA167" s="184"/>
      <c r="CB167" s="178"/>
      <c r="CC167" s="178"/>
      <c r="CD167" s="178"/>
      <c r="CE167" s="178"/>
      <c r="CF167" s="385"/>
      <c r="CG167" s="178"/>
      <c r="CH167" s="178"/>
      <c r="CI167" s="178" t="s">
        <v>806</v>
      </c>
      <c r="CJ167"/>
    </row>
    <row r="168" spans="1:88" s="53" customFormat="1" ht="25" customHeight="1" x14ac:dyDescent="0.35">
      <c r="A168" s="178">
        <v>171</v>
      </c>
      <c r="B168" s="178" t="s">
        <v>2474</v>
      </c>
      <c r="C168" s="178" t="s">
        <v>2475</v>
      </c>
      <c r="D168" s="178" t="s">
        <v>2476</v>
      </c>
      <c r="E168" s="178" t="s">
        <v>2477</v>
      </c>
      <c r="F168" s="178" t="s">
        <v>25</v>
      </c>
      <c r="G168" s="178">
        <v>7</v>
      </c>
      <c r="H168" s="178" t="s">
        <v>50</v>
      </c>
      <c r="I168" s="178" t="s">
        <v>29</v>
      </c>
      <c r="J168" s="178" t="s">
        <v>2478</v>
      </c>
      <c r="K168" s="178" t="s">
        <v>2479</v>
      </c>
      <c r="L168" s="178" t="s">
        <v>29</v>
      </c>
      <c r="M168" s="178" t="s">
        <v>147</v>
      </c>
      <c r="N168" s="178">
        <v>155101</v>
      </c>
      <c r="O168" s="178" t="s">
        <v>148</v>
      </c>
      <c r="P168" s="178" t="s">
        <v>148</v>
      </c>
      <c r="Q168" s="178" t="s">
        <v>148</v>
      </c>
      <c r="R168" s="178" t="s">
        <v>2480</v>
      </c>
      <c r="S168" s="185" t="s">
        <v>2481</v>
      </c>
      <c r="T168" s="357" t="s">
        <v>2482</v>
      </c>
      <c r="U168" s="179"/>
      <c r="V168" s="179">
        <v>27214</v>
      </c>
      <c r="W168" s="187" t="s">
        <v>2483</v>
      </c>
      <c r="X168" s="187" t="s">
        <v>153</v>
      </c>
      <c r="Y168" s="187"/>
      <c r="Z168" s="187"/>
      <c r="AA168" s="178"/>
      <c r="AB168" s="179">
        <v>42307</v>
      </c>
      <c r="AC168" s="289">
        <v>42795</v>
      </c>
      <c r="AD168" s="179"/>
      <c r="AE168" s="179" t="s">
        <v>2484</v>
      </c>
      <c r="AF168" s="318" t="s">
        <v>2485</v>
      </c>
      <c r="AG168" s="179"/>
      <c r="AH168" s="178">
        <f t="shared" si="43"/>
        <v>2</v>
      </c>
      <c r="AI168" s="179" t="s">
        <v>158</v>
      </c>
      <c r="AJ168" s="179"/>
      <c r="AK168" s="179"/>
      <c r="AL168" s="179" t="s">
        <v>147</v>
      </c>
      <c r="AM168" s="179"/>
      <c r="AN168" s="179"/>
      <c r="AO168" s="179" t="s">
        <v>161</v>
      </c>
      <c r="AP168" s="178" t="s">
        <v>200</v>
      </c>
      <c r="AQ168" s="179" t="s">
        <v>940</v>
      </c>
      <c r="AR168" s="179"/>
      <c r="AS168" s="179"/>
      <c r="AT168" s="428" t="s">
        <v>325</v>
      </c>
      <c r="AU168" s="178" t="s">
        <v>2486</v>
      </c>
      <c r="AV168" s="179"/>
      <c r="AW168" s="180">
        <v>42793</v>
      </c>
      <c r="AX168" s="180">
        <v>43045</v>
      </c>
      <c r="AY168" s="180" t="s">
        <v>147</v>
      </c>
      <c r="AZ168" s="180">
        <v>43005</v>
      </c>
      <c r="BA168" s="180">
        <v>43119</v>
      </c>
      <c r="BB168" s="180"/>
      <c r="BC168" s="181" t="s">
        <v>2487</v>
      </c>
      <c r="BD168" s="180">
        <v>43675</v>
      </c>
      <c r="BE168" s="180" t="s">
        <v>147</v>
      </c>
      <c r="BF168" s="180">
        <v>43891</v>
      </c>
      <c r="BG168" s="180" t="s">
        <v>147</v>
      </c>
      <c r="BH168" s="179"/>
      <c r="BI168" s="179"/>
      <c r="BJ168" s="179"/>
      <c r="BK168" s="182">
        <v>44402</v>
      </c>
      <c r="BL168" s="178" t="s">
        <v>17</v>
      </c>
      <c r="BM168" s="264">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5">
        <v>4</v>
      </c>
      <c r="CG168" s="178">
        <v>4</v>
      </c>
      <c r="CH168" s="178"/>
      <c r="CI168" s="178" t="s">
        <v>806</v>
      </c>
      <c r="CJ168"/>
    </row>
    <row r="169" spans="1:88" s="53" customFormat="1" ht="25" customHeight="1" x14ac:dyDescent="0.35">
      <c r="A169" s="178">
        <v>172</v>
      </c>
      <c r="B169" s="178" t="s">
        <v>2488</v>
      </c>
      <c r="C169" s="178" t="s">
        <v>2489</v>
      </c>
      <c r="D169" s="178" t="s">
        <v>2490</v>
      </c>
      <c r="E169" s="178" t="s">
        <v>2491</v>
      </c>
      <c r="F169" s="178" t="s">
        <v>24</v>
      </c>
      <c r="G169" s="178">
        <v>7</v>
      </c>
      <c r="H169" s="178" t="s">
        <v>55</v>
      </c>
      <c r="I169" s="178" t="s">
        <v>32</v>
      </c>
      <c r="J169" s="178" t="s">
        <v>474</v>
      </c>
      <c r="K169" s="178" t="s">
        <v>919</v>
      </c>
      <c r="L169" s="178" t="s">
        <v>38</v>
      </c>
      <c r="M169" s="178" t="s">
        <v>160</v>
      </c>
      <c r="N169" s="178" t="s">
        <v>2492</v>
      </c>
      <c r="O169" s="178" t="s">
        <v>148</v>
      </c>
      <c r="P169" s="178" t="s">
        <v>148</v>
      </c>
      <c r="Q169" s="178" t="s">
        <v>148</v>
      </c>
      <c r="R169" s="178" t="s">
        <v>2493</v>
      </c>
      <c r="S169" s="178" t="s">
        <v>2494</v>
      </c>
      <c r="T169" s="356" t="s">
        <v>2495</v>
      </c>
      <c r="U169" s="179" t="s">
        <v>814</v>
      </c>
      <c r="V169" s="179">
        <v>29504</v>
      </c>
      <c r="W169" s="187" t="s">
        <v>2496</v>
      </c>
      <c r="X169" s="187" t="s">
        <v>2497</v>
      </c>
      <c r="Y169" s="187"/>
      <c r="Z169" s="187"/>
      <c r="AA169" s="178"/>
      <c r="AB169" s="179">
        <v>42887</v>
      </c>
      <c r="AC169" s="289">
        <v>42795</v>
      </c>
      <c r="AD169" s="179"/>
      <c r="AE169" s="179" t="s">
        <v>2498</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8" t="s">
        <v>2499</v>
      </c>
      <c r="AU169" s="178" t="s">
        <v>2500</v>
      </c>
      <c r="AV169" s="179"/>
      <c r="AW169" s="180">
        <v>42793</v>
      </c>
      <c r="AX169" s="180">
        <v>43045</v>
      </c>
      <c r="AY169" s="180" t="s">
        <v>147</v>
      </c>
      <c r="AZ169" s="180"/>
      <c r="BA169" s="180">
        <v>43495</v>
      </c>
      <c r="BB169" s="180"/>
      <c r="BC169" s="180" t="s">
        <v>2501</v>
      </c>
      <c r="BD169" s="180">
        <v>43675</v>
      </c>
      <c r="BE169" s="180" t="s">
        <v>147</v>
      </c>
      <c r="BF169" s="180">
        <v>43891</v>
      </c>
      <c r="BG169" s="180" t="s">
        <v>147</v>
      </c>
      <c r="BH169" s="179"/>
      <c r="BI169" s="179"/>
      <c r="BJ169" s="179"/>
      <c r="BK169" s="182">
        <v>44901</v>
      </c>
      <c r="BL169" s="190" t="s">
        <v>17</v>
      </c>
      <c r="BM169" s="264">
        <f t="shared" si="49"/>
        <v>70</v>
      </c>
      <c r="BN169" s="178">
        <f t="shared" si="47"/>
        <v>62</v>
      </c>
      <c r="BO169" s="181" t="s">
        <v>2502</v>
      </c>
      <c r="BP169" s="178">
        <v>5</v>
      </c>
      <c r="BQ169" s="178">
        <v>5</v>
      </c>
      <c r="BR169" s="178"/>
      <c r="BS169" s="178"/>
      <c r="BT169" s="178"/>
      <c r="BU169" s="178"/>
      <c r="BV169" s="178"/>
      <c r="BW169" s="178" t="s">
        <v>160</v>
      </c>
      <c r="BX169" s="178" t="s">
        <v>147</v>
      </c>
      <c r="BY169" s="178" t="s">
        <v>2503</v>
      </c>
      <c r="BZ169" s="184">
        <v>43313</v>
      </c>
      <c r="CA169" s="184">
        <v>44044</v>
      </c>
      <c r="CB169" s="178">
        <v>24</v>
      </c>
      <c r="CC169" s="178" t="s">
        <v>160</v>
      </c>
      <c r="CD169" s="178"/>
      <c r="CE169" s="178"/>
      <c r="CF169" s="385">
        <v>1</v>
      </c>
      <c r="CG169" s="178">
        <v>2</v>
      </c>
      <c r="CH169" s="178"/>
      <c r="CI169" s="178" t="s">
        <v>1311</v>
      </c>
      <c r="CJ169"/>
    </row>
    <row r="170" spans="1:88" s="53" customFormat="1" ht="25" customHeight="1" x14ac:dyDescent="0.35">
      <c r="A170" s="178">
        <v>173</v>
      </c>
      <c r="B170" s="178" t="s">
        <v>2504</v>
      </c>
      <c r="C170" s="178" t="s">
        <v>2505</v>
      </c>
      <c r="D170" s="178" t="s">
        <v>2506</v>
      </c>
      <c r="E170" s="178" t="s">
        <v>2507</v>
      </c>
      <c r="F170" s="178" t="s">
        <v>25</v>
      </c>
      <c r="G170" s="178">
        <v>7</v>
      </c>
      <c r="H170" s="178" t="s">
        <v>53</v>
      </c>
      <c r="I170" s="178" t="s">
        <v>42</v>
      </c>
      <c r="J170" s="178" t="s">
        <v>2508</v>
      </c>
      <c r="K170" s="178" t="s">
        <v>2508</v>
      </c>
      <c r="L170" s="178" t="s">
        <v>42</v>
      </c>
      <c r="M170" s="178" t="s">
        <v>147</v>
      </c>
      <c r="N170" s="178" t="s">
        <v>2509</v>
      </c>
      <c r="O170" s="178" t="s">
        <v>148</v>
      </c>
      <c r="P170" s="178" t="s">
        <v>148</v>
      </c>
      <c r="Q170" s="178" t="s">
        <v>148</v>
      </c>
      <c r="R170" s="178" t="s">
        <v>2510</v>
      </c>
      <c r="S170" s="178" t="s">
        <v>2511</v>
      </c>
      <c r="T170" s="356" t="s">
        <v>2512</v>
      </c>
      <c r="U170" s="179"/>
      <c r="V170" s="179">
        <v>27576</v>
      </c>
      <c r="W170" s="187" t="s">
        <v>2513</v>
      </c>
      <c r="X170" s="187" t="s">
        <v>176</v>
      </c>
      <c r="Y170" s="187"/>
      <c r="Z170" s="187"/>
      <c r="AA170" s="178"/>
      <c r="AB170" s="179">
        <v>42769</v>
      </c>
      <c r="AC170" s="289">
        <v>42795</v>
      </c>
      <c r="AD170" s="179"/>
      <c r="AE170" s="179" t="s">
        <v>2514</v>
      </c>
      <c r="AF170" s="318" t="s">
        <v>2515</v>
      </c>
      <c r="AG170" s="179" t="s">
        <v>2515</v>
      </c>
      <c r="AH170" s="178">
        <f t="shared" si="43"/>
        <v>3</v>
      </c>
      <c r="AI170" s="179" t="s">
        <v>158</v>
      </c>
      <c r="AJ170" s="179"/>
      <c r="AK170" s="179"/>
      <c r="AL170" s="179" t="s">
        <v>160</v>
      </c>
      <c r="AM170" s="179"/>
      <c r="AN170" s="179"/>
      <c r="AO170" s="179" t="s">
        <v>161</v>
      </c>
      <c r="AP170" s="178" t="s">
        <v>200</v>
      </c>
      <c r="AQ170" s="179" t="s">
        <v>247</v>
      </c>
      <c r="AR170" s="179" t="s">
        <v>147</v>
      </c>
      <c r="AS170" s="179"/>
      <c r="AT170" s="428" t="s">
        <v>369</v>
      </c>
      <c r="AU170" s="178" t="s">
        <v>2516</v>
      </c>
      <c r="AV170" s="179"/>
      <c r="AW170" s="180">
        <v>42793</v>
      </c>
      <c r="AX170" s="180">
        <v>43045</v>
      </c>
      <c r="AY170" s="180" t="s">
        <v>147</v>
      </c>
      <c r="AZ170" s="180">
        <v>43005</v>
      </c>
      <c r="BA170" s="180">
        <v>43080</v>
      </c>
      <c r="BB170" s="180">
        <v>43116</v>
      </c>
      <c r="BC170" s="181" t="s">
        <v>2517</v>
      </c>
      <c r="BD170" s="180">
        <v>43675</v>
      </c>
      <c r="BE170" s="180" t="s">
        <v>147</v>
      </c>
      <c r="BF170" s="180">
        <v>43891</v>
      </c>
      <c r="BG170" s="180" t="s">
        <v>147</v>
      </c>
      <c r="BH170" s="179"/>
      <c r="BI170" s="179"/>
      <c r="BJ170" s="179"/>
      <c r="BK170" s="182">
        <v>44509</v>
      </c>
      <c r="BL170" s="178" t="s">
        <v>17</v>
      </c>
      <c r="BM170" s="264">
        <f t="shared" si="49"/>
        <v>57</v>
      </c>
      <c r="BN170" s="178">
        <f t="shared" si="47"/>
        <v>49</v>
      </c>
      <c r="BO170" s="187" t="s">
        <v>2518</v>
      </c>
      <c r="BP170" s="178">
        <v>0</v>
      </c>
      <c r="BQ170" s="178">
        <v>7</v>
      </c>
      <c r="BR170" s="178">
        <v>3</v>
      </c>
      <c r="BS170" s="178"/>
      <c r="BT170" s="178"/>
      <c r="BU170" s="178"/>
      <c r="BV170" s="178"/>
      <c r="BW170" s="178" t="s">
        <v>160</v>
      </c>
      <c r="BX170" s="178"/>
      <c r="BY170" s="178"/>
      <c r="BZ170" s="184"/>
      <c r="CA170" s="184"/>
      <c r="CB170" s="178"/>
      <c r="CC170" s="178"/>
      <c r="CD170" s="178"/>
      <c r="CE170" s="178"/>
      <c r="CF170" s="385">
        <v>3</v>
      </c>
      <c r="CG170" s="178">
        <v>3</v>
      </c>
      <c r="CH170" s="178"/>
      <c r="CI170" s="178" t="s">
        <v>806</v>
      </c>
      <c r="CJ170"/>
    </row>
    <row r="171" spans="1:88" ht="25" customHeight="1" x14ac:dyDescent="0.35">
      <c r="A171" s="91">
        <v>174</v>
      </c>
      <c r="B171" s="91" t="s">
        <v>2519</v>
      </c>
      <c r="C171" s="91" t="s">
        <v>2520</v>
      </c>
      <c r="D171" s="91"/>
      <c r="E171" s="91" t="s">
        <v>2521</v>
      </c>
      <c r="F171" s="91" t="s">
        <v>24</v>
      </c>
      <c r="G171" s="91">
        <v>7</v>
      </c>
      <c r="H171" s="91" t="s">
        <v>51</v>
      </c>
      <c r="I171" s="91" t="s">
        <v>39</v>
      </c>
      <c r="J171" s="91" t="s">
        <v>2522</v>
      </c>
      <c r="K171" s="91" t="s">
        <v>2523</v>
      </c>
      <c r="L171" s="91" t="s">
        <v>32</v>
      </c>
      <c r="M171" s="91" t="s">
        <v>160</v>
      </c>
      <c r="N171" s="91" t="s">
        <v>165</v>
      </c>
      <c r="O171" s="91" t="s">
        <v>165</v>
      </c>
      <c r="P171" s="91" t="s">
        <v>165</v>
      </c>
      <c r="Q171" s="91" t="s">
        <v>165</v>
      </c>
      <c r="R171" s="91" t="s">
        <v>2524</v>
      </c>
      <c r="S171" s="91" t="s">
        <v>2525</v>
      </c>
      <c r="T171" s="346" t="s">
        <v>2526</v>
      </c>
      <c r="U171" s="92"/>
      <c r="V171" s="92">
        <v>28615</v>
      </c>
      <c r="W171" s="164" t="s">
        <v>2527</v>
      </c>
      <c r="X171" s="164"/>
      <c r="Y171" s="164"/>
      <c r="Z171" s="164"/>
      <c r="AA171" s="91"/>
      <c r="AB171" s="92">
        <v>42845</v>
      </c>
      <c r="AC171" s="282">
        <v>42795</v>
      </c>
      <c r="AD171" s="92">
        <v>43100</v>
      </c>
      <c r="AE171" s="92"/>
      <c r="AF171" s="92"/>
      <c r="AG171" s="92"/>
      <c r="AH171" s="91">
        <f t="shared" si="43"/>
        <v>0</v>
      </c>
      <c r="AI171" s="92"/>
      <c r="AJ171" s="92"/>
      <c r="AK171" s="92"/>
      <c r="AL171" s="92"/>
      <c r="AM171" s="92"/>
      <c r="AN171" s="92"/>
      <c r="AO171" s="92"/>
      <c r="AP171" s="92"/>
      <c r="AQ171" s="92"/>
      <c r="AR171" s="92"/>
      <c r="AS171" s="92"/>
      <c r="AT171" s="408"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1820</v>
      </c>
    </row>
    <row r="172" spans="1:88" s="53" customFormat="1" ht="25" customHeight="1" x14ac:dyDescent="0.35">
      <c r="A172" s="136">
        <v>175</v>
      </c>
      <c r="B172" s="136" t="s">
        <v>2528</v>
      </c>
      <c r="C172" s="136" t="s">
        <v>2529</v>
      </c>
      <c r="D172" s="136"/>
      <c r="E172" s="136" t="s">
        <v>2530</v>
      </c>
      <c r="F172" s="136" t="s">
        <v>25</v>
      </c>
      <c r="G172" s="136">
        <v>8</v>
      </c>
      <c r="H172" s="136" t="s">
        <v>53</v>
      </c>
      <c r="I172" s="136" t="s">
        <v>42</v>
      </c>
      <c r="J172" s="136" t="s">
        <v>599</v>
      </c>
      <c r="K172" s="136" t="s">
        <v>2531</v>
      </c>
      <c r="L172" s="136" t="s">
        <v>42</v>
      </c>
      <c r="M172" s="136" t="s">
        <v>147</v>
      </c>
      <c r="N172" s="136"/>
      <c r="O172" s="136" t="s">
        <v>319</v>
      </c>
      <c r="P172" s="136" t="s">
        <v>319</v>
      </c>
      <c r="Q172" s="136"/>
      <c r="R172" s="395" t="s">
        <v>2532</v>
      </c>
      <c r="S172" s="145" t="s">
        <v>2533</v>
      </c>
      <c r="T172" s="350" t="s">
        <v>2534</v>
      </c>
      <c r="U172" s="139" t="s">
        <v>2535</v>
      </c>
      <c r="V172" s="139">
        <v>29485</v>
      </c>
      <c r="W172" s="147" t="s">
        <v>2536</v>
      </c>
      <c r="X172" s="147" t="s">
        <v>176</v>
      </c>
      <c r="Y172" s="147"/>
      <c r="Z172" s="147"/>
      <c r="AA172" s="136">
        <v>23</v>
      </c>
      <c r="AB172" s="139">
        <v>43467</v>
      </c>
      <c r="AC172" s="286">
        <v>43160</v>
      </c>
      <c r="AD172" s="139"/>
      <c r="AE172" s="139" t="s">
        <v>2537</v>
      </c>
      <c r="AF172" s="139" t="s">
        <v>2538</v>
      </c>
      <c r="AG172" s="139" t="s">
        <v>2539</v>
      </c>
      <c r="AH172" s="136">
        <f t="shared" si="43"/>
        <v>3</v>
      </c>
      <c r="AI172" s="139" t="s">
        <v>158</v>
      </c>
      <c r="AJ172" s="139" t="s">
        <v>158</v>
      </c>
      <c r="AK172" s="139"/>
      <c r="AL172" s="139" t="s">
        <v>147</v>
      </c>
      <c r="AM172" s="139" t="s">
        <v>160</v>
      </c>
      <c r="AN172" s="139" t="s">
        <v>160</v>
      </c>
      <c r="AO172" s="139" t="s">
        <v>199</v>
      </c>
      <c r="AP172" s="139" t="s">
        <v>2540</v>
      </c>
      <c r="AQ172" s="139" t="s">
        <v>2541</v>
      </c>
      <c r="AR172" s="139"/>
      <c r="AS172" s="139"/>
      <c r="AT172" s="429" t="s">
        <v>369</v>
      </c>
      <c r="AU172" s="136" t="s">
        <v>2542</v>
      </c>
      <c r="AV172" s="139"/>
      <c r="AW172" s="141">
        <v>43164</v>
      </c>
      <c r="AX172" s="141">
        <v>43409</v>
      </c>
      <c r="AY172" s="141" t="s">
        <v>147</v>
      </c>
      <c r="AZ172" s="141">
        <v>43799</v>
      </c>
      <c r="BA172" s="141">
        <v>43951</v>
      </c>
      <c r="BB172" s="141"/>
      <c r="BC172" s="142" t="s">
        <v>2543</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2544</v>
      </c>
      <c r="BP172" s="136">
        <v>2</v>
      </c>
      <c r="BQ172" s="136">
        <v>0</v>
      </c>
      <c r="BR172" s="136">
        <v>0</v>
      </c>
      <c r="BS172" s="136"/>
      <c r="BT172" s="136"/>
      <c r="BU172" s="136"/>
      <c r="BV172" s="136"/>
      <c r="BW172" s="136" t="s">
        <v>160</v>
      </c>
      <c r="BX172" s="136"/>
      <c r="BY172" s="136"/>
      <c r="BZ172" s="144"/>
      <c r="CA172" s="144"/>
      <c r="CB172" s="136"/>
      <c r="CC172" s="136"/>
      <c r="CD172" s="136"/>
      <c r="CE172" s="136"/>
      <c r="CF172" s="382">
        <v>2</v>
      </c>
      <c r="CG172" s="136"/>
      <c r="CH172" s="136"/>
      <c r="CI172" s="136" t="s">
        <v>806</v>
      </c>
      <c r="CJ172"/>
    </row>
    <row r="173" spans="1:88" s="53" customFormat="1" ht="25" customHeight="1" x14ac:dyDescent="0.35">
      <c r="A173" s="136">
        <v>176</v>
      </c>
      <c r="B173" s="136" t="s">
        <v>2545</v>
      </c>
      <c r="C173" s="136" t="s">
        <v>2546</v>
      </c>
      <c r="D173" s="136" t="s">
        <v>638</v>
      </c>
      <c r="E173" s="136" t="s">
        <v>2547</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2548</v>
      </c>
      <c r="S173" s="136" t="s">
        <v>2549</v>
      </c>
      <c r="T173" s="351" t="s">
        <v>2550</v>
      </c>
      <c r="U173" s="139"/>
      <c r="V173" s="139">
        <v>29215</v>
      </c>
      <c r="W173" s="147" t="s">
        <v>2551</v>
      </c>
      <c r="X173" s="147" t="s">
        <v>176</v>
      </c>
      <c r="Y173" s="147"/>
      <c r="Z173" s="147"/>
      <c r="AA173" s="136">
        <v>6</v>
      </c>
      <c r="AB173" s="139">
        <v>43318</v>
      </c>
      <c r="AC173" s="286">
        <v>43160</v>
      </c>
      <c r="AD173" s="139"/>
      <c r="AE173" s="139" t="s">
        <v>2552</v>
      </c>
      <c r="AF173" s="139"/>
      <c r="AG173" s="139"/>
      <c r="AH173" s="136">
        <f t="shared" si="43"/>
        <v>1</v>
      </c>
      <c r="AI173" s="139" t="s">
        <v>159</v>
      </c>
      <c r="AJ173" s="139"/>
      <c r="AK173" s="139"/>
      <c r="AL173" s="139" t="s">
        <v>147</v>
      </c>
      <c r="AM173" s="139"/>
      <c r="AN173" s="139"/>
      <c r="AO173" s="139" t="s">
        <v>161</v>
      </c>
      <c r="AP173" s="139"/>
      <c r="AQ173" s="139" t="s">
        <v>247</v>
      </c>
      <c r="AR173" s="139"/>
      <c r="AS173" s="139"/>
      <c r="AT173" s="429" t="s">
        <v>282</v>
      </c>
      <c r="AU173" s="136" t="s">
        <v>2553</v>
      </c>
      <c r="AV173" s="139"/>
      <c r="AW173" s="141">
        <v>43164</v>
      </c>
      <c r="AX173" s="141">
        <v>43409</v>
      </c>
      <c r="AY173" s="141" t="s">
        <v>147</v>
      </c>
      <c r="AZ173" s="141">
        <v>43720</v>
      </c>
      <c r="BA173" s="141">
        <v>43570</v>
      </c>
      <c r="BB173" s="141"/>
      <c r="BC173" s="142" t="s">
        <v>2554</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2">
        <v>2</v>
      </c>
      <c r="CG173" s="136">
        <v>3</v>
      </c>
      <c r="CH173" s="136"/>
      <c r="CI173" s="136" t="s">
        <v>1820</v>
      </c>
      <c r="CJ173"/>
    </row>
    <row r="174" spans="1:88" s="53" customFormat="1" ht="25" customHeight="1" x14ac:dyDescent="0.35">
      <c r="A174" s="136">
        <v>177</v>
      </c>
      <c r="B174" s="136" t="s">
        <v>2555</v>
      </c>
      <c r="C174" s="136" t="s">
        <v>2556</v>
      </c>
      <c r="D174" s="136"/>
      <c r="E174" s="136" t="s">
        <v>2557</v>
      </c>
      <c r="F174" s="136" t="s">
        <v>24</v>
      </c>
      <c r="G174" s="136">
        <v>8</v>
      </c>
      <c r="H174" s="136" t="s">
        <v>51</v>
      </c>
      <c r="I174" s="136" t="s">
        <v>39</v>
      </c>
      <c r="J174" s="136" t="s">
        <v>1140</v>
      </c>
      <c r="K174" s="136" t="s">
        <v>404</v>
      </c>
      <c r="L174" s="136" t="s">
        <v>39</v>
      </c>
      <c r="M174" s="136" t="s">
        <v>147</v>
      </c>
      <c r="N174" s="136"/>
      <c r="O174" s="136" t="s">
        <v>148</v>
      </c>
      <c r="P174" s="136" t="s">
        <v>148</v>
      </c>
      <c r="Q174" s="136"/>
      <c r="R174" s="136" t="s">
        <v>2558</v>
      </c>
      <c r="S174" s="136" t="s">
        <v>2559</v>
      </c>
      <c r="T174" s="350" t="s">
        <v>2560</v>
      </c>
      <c r="U174" s="139" t="s">
        <v>2561</v>
      </c>
      <c r="V174" s="139">
        <v>29288</v>
      </c>
      <c r="W174" s="147" t="s">
        <v>2562</v>
      </c>
      <c r="X174" s="147" t="s">
        <v>176</v>
      </c>
      <c r="Y174" s="147" t="s">
        <v>160</v>
      </c>
      <c r="Z174" s="147"/>
      <c r="AA174" s="136">
        <v>25</v>
      </c>
      <c r="AB174" s="139">
        <v>43160</v>
      </c>
      <c r="AC174" s="286">
        <v>43160</v>
      </c>
      <c r="AD174" s="139"/>
      <c r="AE174" s="139" t="s">
        <v>2563</v>
      </c>
      <c r="AF174" s="139"/>
      <c r="AG174" s="139"/>
      <c r="AH174" s="136">
        <f t="shared" si="43"/>
        <v>1</v>
      </c>
      <c r="AI174" s="139" t="s">
        <v>159</v>
      </c>
      <c r="AJ174" s="139"/>
      <c r="AK174" s="139"/>
      <c r="AL174" s="139" t="s">
        <v>160</v>
      </c>
      <c r="AM174" s="139"/>
      <c r="AN174" s="139"/>
      <c r="AO174" s="139" t="s">
        <v>161</v>
      </c>
      <c r="AP174" s="139" t="s">
        <v>2564</v>
      </c>
      <c r="AQ174" s="139" t="s">
        <v>178</v>
      </c>
      <c r="AR174" s="139" t="s">
        <v>160</v>
      </c>
      <c r="AS174" s="236" t="s">
        <v>2565</v>
      </c>
      <c r="AT174" s="429" t="s">
        <v>216</v>
      </c>
      <c r="AU174" s="136" t="s">
        <v>2566</v>
      </c>
      <c r="AV174" s="139"/>
      <c r="AW174" s="141">
        <v>43164</v>
      </c>
      <c r="AX174" s="141">
        <v>43409</v>
      </c>
      <c r="AY174" s="141" t="s">
        <v>147</v>
      </c>
      <c r="AZ174" s="141">
        <v>44082</v>
      </c>
      <c r="BA174" s="141">
        <v>44316</v>
      </c>
      <c r="BB174" s="141"/>
      <c r="BC174" s="142" t="s">
        <v>2567</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2">
        <v>1</v>
      </c>
      <c r="CG174" s="136"/>
      <c r="CH174" s="136"/>
      <c r="CI174" s="136" t="s">
        <v>806</v>
      </c>
      <c r="CJ174"/>
    </row>
    <row r="175" spans="1:88" s="53" customFormat="1" ht="25" customHeight="1" x14ac:dyDescent="0.35">
      <c r="A175" s="136">
        <v>178</v>
      </c>
      <c r="B175" s="136" t="s">
        <v>2568</v>
      </c>
      <c r="C175" s="136" t="s">
        <v>2569</v>
      </c>
      <c r="D175" s="136"/>
      <c r="E175" s="136" t="s">
        <v>2570</v>
      </c>
      <c r="F175" s="136" t="s">
        <v>25</v>
      </c>
      <c r="G175" s="136">
        <v>8</v>
      </c>
      <c r="H175" s="136" t="s">
        <v>51</v>
      </c>
      <c r="I175" s="136" t="s">
        <v>39</v>
      </c>
      <c r="J175" s="136" t="s">
        <v>2318</v>
      </c>
      <c r="K175" s="136" t="s">
        <v>2571</v>
      </c>
      <c r="L175" s="136" t="s">
        <v>42</v>
      </c>
      <c r="M175" s="136" t="s">
        <v>160</v>
      </c>
      <c r="N175" s="136"/>
      <c r="O175" s="136" t="s">
        <v>319</v>
      </c>
      <c r="P175" s="136" t="s">
        <v>148</v>
      </c>
      <c r="Q175" s="136"/>
      <c r="R175" s="136" t="s">
        <v>2572</v>
      </c>
      <c r="S175" s="136" t="s">
        <v>2573</v>
      </c>
      <c r="T175" s="350" t="s">
        <v>2574</v>
      </c>
      <c r="U175" s="139"/>
      <c r="V175" s="139">
        <v>30682</v>
      </c>
      <c r="W175" s="147" t="s">
        <v>2575</v>
      </c>
      <c r="X175" s="147" t="s">
        <v>153</v>
      </c>
      <c r="Y175" s="147"/>
      <c r="Z175" s="147"/>
      <c r="AA175" s="136">
        <v>23</v>
      </c>
      <c r="AB175" s="139">
        <v>43403</v>
      </c>
      <c r="AC175" s="286">
        <v>43160</v>
      </c>
      <c r="AD175" s="139"/>
      <c r="AE175" s="139" t="s">
        <v>2576</v>
      </c>
      <c r="AF175" s="139" t="s">
        <v>2577</v>
      </c>
      <c r="AG175" s="139"/>
      <c r="AH175" s="136">
        <f t="shared" si="43"/>
        <v>2</v>
      </c>
      <c r="AI175" s="139" t="s">
        <v>159</v>
      </c>
      <c r="AJ175" s="139"/>
      <c r="AK175" s="139"/>
      <c r="AL175" s="139" t="s">
        <v>147</v>
      </c>
      <c r="AM175" s="139"/>
      <c r="AN175" s="139"/>
      <c r="AO175" s="139" t="s">
        <v>161</v>
      </c>
      <c r="AP175" s="139" t="s">
        <v>2169</v>
      </c>
      <c r="AQ175" s="139" t="s">
        <v>214</v>
      </c>
      <c r="AR175" s="139" t="s">
        <v>147</v>
      </c>
      <c r="AS175" s="139"/>
      <c r="AT175" s="429" t="s">
        <v>216</v>
      </c>
      <c r="AU175" s="136" t="s">
        <v>2578</v>
      </c>
      <c r="AV175" s="139"/>
      <c r="AW175" s="141">
        <v>43164</v>
      </c>
      <c r="AX175" s="141">
        <v>43409</v>
      </c>
      <c r="AY175" s="141" t="s">
        <v>147</v>
      </c>
      <c r="AZ175" s="141">
        <v>43797</v>
      </c>
      <c r="BA175" s="141">
        <v>43895</v>
      </c>
      <c r="BB175" s="141"/>
      <c r="BC175" s="142" t="s">
        <v>2579</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2580</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2">
        <v>0</v>
      </c>
      <c r="CG175" s="136"/>
      <c r="CH175" s="136"/>
      <c r="CI175" s="136" t="s">
        <v>806</v>
      </c>
      <c r="CJ175"/>
    </row>
    <row r="176" spans="1:88" s="53" customFormat="1" ht="25" customHeight="1" x14ac:dyDescent="0.35">
      <c r="A176" s="136">
        <v>179</v>
      </c>
      <c r="B176" s="136" t="s">
        <v>2581</v>
      </c>
      <c r="C176" s="136" t="s">
        <v>2582</v>
      </c>
      <c r="D176" s="136" t="s">
        <v>2583</v>
      </c>
      <c r="E176" s="136" t="s">
        <v>2584</v>
      </c>
      <c r="F176" s="136" t="s">
        <v>24</v>
      </c>
      <c r="G176" s="136">
        <v>8</v>
      </c>
      <c r="H176" s="136" t="s">
        <v>50</v>
      </c>
      <c r="I176" s="136" t="s">
        <v>36</v>
      </c>
      <c r="J176" s="136" t="s">
        <v>436</v>
      </c>
      <c r="K176" s="136" t="s">
        <v>436</v>
      </c>
      <c r="L176" s="136" t="s">
        <v>36</v>
      </c>
      <c r="M176" s="136" t="s">
        <v>147</v>
      </c>
      <c r="N176" s="136" t="s">
        <v>2585</v>
      </c>
      <c r="O176" s="136" t="s">
        <v>148</v>
      </c>
      <c r="P176" s="136" t="s">
        <v>148</v>
      </c>
      <c r="Q176" s="136" t="s">
        <v>148</v>
      </c>
      <c r="R176" s="136" t="s">
        <v>2586</v>
      </c>
      <c r="S176" s="136" t="s">
        <v>2587</v>
      </c>
      <c r="T176" s="350" t="s">
        <v>2588</v>
      </c>
      <c r="U176" s="139" t="s">
        <v>2589</v>
      </c>
      <c r="V176" s="139">
        <v>29237</v>
      </c>
      <c r="W176" s="147" t="s">
        <v>2590</v>
      </c>
      <c r="X176" s="147" t="s">
        <v>176</v>
      </c>
      <c r="Y176" s="147" t="s">
        <v>160</v>
      </c>
      <c r="Z176" s="147"/>
      <c r="AA176" s="136">
        <v>18</v>
      </c>
      <c r="AB176" s="139">
        <v>42870</v>
      </c>
      <c r="AC176" s="286">
        <v>43160</v>
      </c>
      <c r="AD176" s="139"/>
      <c r="AE176" s="139" t="s">
        <v>2591</v>
      </c>
      <c r="AF176" s="139" t="s">
        <v>2592</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9" t="s">
        <v>282</v>
      </c>
      <c r="AU176" s="136" t="s">
        <v>2593</v>
      </c>
      <c r="AV176" s="139"/>
      <c r="AW176" s="141">
        <v>43164</v>
      </c>
      <c r="AX176" s="141">
        <v>43409</v>
      </c>
      <c r="AY176" s="141" t="s">
        <v>147</v>
      </c>
      <c r="AZ176" s="141">
        <v>43656</v>
      </c>
      <c r="BA176" s="141">
        <v>43675</v>
      </c>
      <c r="BB176" s="141"/>
      <c r="BC176" s="142" t="s">
        <v>2594</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2">
        <v>2</v>
      </c>
      <c r="CG176" s="136">
        <v>3</v>
      </c>
      <c r="CH176" s="136"/>
      <c r="CI176" s="136" t="s">
        <v>806</v>
      </c>
      <c r="CJ176"/>
    </row>
    <row r="177" spans="1:88" ht="25" customHeight="1" x14ac:dyDescent="0.35">
      <c r="A177" s="91">
        <v>180</v>
      </c>
      <c r="B177" s="91" t="s">
        <v>2595</v>
      </c>
      <c r="C177" s="91" t="s">
        <v>2596</v>
      </c>
      <c r="D177" s="91"/>
      <c r="E177" s="91" t="s">
        <v>2597</v>
      </c>
      <c r="F177" s="91" t="s">
        <v>25</v>
      </c>
      <c r="G177" s="91">
        <v>8</v>
      </c>
      <c r="H177" s="91" t="s">
        <v>55</v>
      </c>
      <c r="I177" s="91" t="s">
        <v>32</v>
      </c>
      <c r="J177" s="91" t="s">
        <v>599</v>
      </c>
      <c r="K177" s="91" t="s">
        <v>1237</v>
      </c>
      <c r="L177" s="91" t="s">
        <v>32</v>
      </c>
      <c r="M177" s="91" t="s">
        <v>147</v>
      </c>
      <c r="N177" s="91">
        <v>207019377</v>
      </c>
      <c r="O177" s="91"/>
      <c r="P177" s="91" t="s">
        <v>148</v>
      </c>
      <c r="Q177" s="91"/>
      <c r="R177" s="91" t="s">
        <v>2598</v>
      </c>
      <c r="S177" s="91" t="s">
        <v>2599</v>
      </c>
      <c r="T177" s="200" t="s">
        <v>2600</v>
      </c>
      <c r="U177" s="92"/>
      <c r="V177" s="92">
        <v>29599</v>
      </c>
      <c r="W177" s="164" t="s">
        <v>2601</v>
      </c>
      <c r="X177" s="164"/>
      <c r="Y177" s="164"/>
      <c r="Z177" s="164"/>
      <c r="AA177" s="91">
        <v>33</v>
      </c>
      <c r="AB177" s="92">
        <v>43045</v>
      </c>
      <c r="AC177" s="282">
        <v>43160</v>
      </c>
      <c r="AD177" s="92">
        <v>43867</v>
      </c>
      <c r="AE177" s="92"/>
      <c r="AF177" s="92"/>
      <c r="AG177" s="92"/>
      <c r="AH177" s="91">
        <f t="shared" si="43"/>
        <v>0</v>
      </c>
      <c r="AI177" s="92"/>
      <c r="AJ177" s="92"/>
      <c r="AK177" s="92"/>
      <c r="AL177" s="92"/>
      <c r="AM177" s="92"/>
      <c r="AN177" s="92"/>
      <c r="AO177" s="92" t="s">
        <v>179</v>
      </c>
      <c r="AP177" s="92"/>
      <c r="AQ177" s="92"/>
      <c r="AR177" s="92"/>
      <c r="AS177" s="92"/>
      <c r="AT177" s="408"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6"/>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5" customHeight="1" x14ac:dyDescent="0.35">
      <c r="A178" s="136">
        <v>181</v>
      </c>
      <c r="B178" s="136" t="s">
        <v>2602</v>
      </c>
      <c r="C178" s="136" t="s">
        <v>2603</v>
      </c>
      <c r="D178" s="136" t="s">
        <v>2604</v>
      </c>
      <c r="E178" s="136" t="s">
        <v>2605</v>
      </c>
      <c r="F178" s="136" t="s">
        <v>24</v>
      </c>
      <c r="G178" s="136">
        <v>8</v>
      </c>
      <c r="H178" s="136" t="s">
        <v>48</v>
      </c>
      <c r="I178" s="136" t="s">
        <v>38</v>
      </c>
      <c r="J178" s="136" t="s">
        <v>1544</v>
      </c>
      <c r="K178" s="136"/>
      <c r="L178" s="136" t="s">
        <v>42</v>
      </c>
      <c r="M178" s="136" t="s">
        <v>160</v>
      </c>
      <c r="N178" s="136">
        <v>2160178</v>
      </c>
      <c r="O178" s="136" t="s">
        <v>148</v>
      </c>
      <c r="P178" s="136" t="s">
        <v>148</v>
      </c>
      <c r="Q178" s="136"/>
      <c r="R178" s="136" t="s">
        <v>2606</v>
      </c>
      <c r="S178" s="136" t="s">
        <v>2607</v>
      </c>
      <c r="T178" s="351" t="s">
        <v>2608</v>
      </c>
      <c r="U178" s="139" t="s">
        <v>2609</v>
      </c>
      <c r="V178" s="139">
        <v>30010</v>
      </c>
      <c r="W178" s="147" t="s">
        <v>2610</v>
      </c>
      <c r="X178" s="147" t="s">
        <v>2378</v>
      </c>
      <c r="Y178" s="147" t="s">
        <v>154</v>
      </c>
      <c r="Z178" s="147"/>
      <c r="AA178" s="136">
        <v>3</v>
      </c>
      <c r="AB178" s="139">
        <v>43373</v>
      </c>
      <c r="AC178" s="286">
        <v>43160</v>
      </c>
      <c r="AD178" s="139"/>
      <c r="AE178" s="139" t="s">
        <v>2611</v>
      </c>
      <c r="AF178" s="318" t="s">
        <v>2612</v>
      </c>
      <c r="AG178" s="139"/>
      <c r="AH178" s="136">
        <f t="shared" si="43"/>
        <v>2</v>
      </c>
      <c r="AI178" s="139" t="s">
        <v>159</v>
      </c>
      <c r="AJ178" s="139"/>
      <c r="AK178" s="139"/>
      <c r="AL178" s="139" t="s">
        <v>160</v>
      </c>
      <c r="AM178" s="139"/>
      <c r="AN178" s="139"/>
      <c r="AO178" s="139" t="s">
        <v>956</v>
      </c>
      <c r="AP178" s="139" t="s">
        <v>2613</v>
      </c>
      <c r="AQ178" s="139" t="s">
        <v>2613</v>
      </c>
      <c r="AR178" s="139"/>
      <c r="AS178" s="236" t="s">
        <v>2614</v>
      </c>
      <c r="AT178" s="429" t="s">
        <v>417</v>
      </c>
      <c r="AU178" s="136" t="s">
        <v>2615</v>
      </c>
      <c r="AV178" s="139"/>
      <c r="AW178" s="141">
        <v>43164</v>
      </c>
      <c r="AX178" s="141">
        <v>43409</v>
      </c>
      <c r="AY178" s="141" t="s">
        <v>147</v>
      </c>
      <c r="AZ178" s="141">
        <v>43797</v>
      </c>
      <c r="BA178" s="141">
        <v>43865</v>
      </c>
      <c r="BB178" s="141"/>
      <c r="BC178" s="142" t="s">
        <v>2616</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2617</v>
      </c>
      <c r="BP178" s="136">
        <v>1</v>
      </c>
      <c r="BQ178" s="136">
        <v>2</v>
      </c>
      <c r="BR178" s="136">
        <v>0</v>
      </c>
      <c r="BS178" s="136"/>
      <c r="BT178" s="136"/>
      <c r="BU178" s="136"/>
      <c r="BV178" s="136"/>
      <c r="BW178" s="136" t="s">
        <v>160</v>
      </c>
      <c r="BX178" s="136" t="s">
        <v>147</v>
      </c>
      <c r="BY178" s="136" t="s">
        <v>2618</v>
      </c>
      <c r="BZ178" s="144">
        <v>43647</v>
      </c>
      <c r="CA178" s="144">
        <v>44012</v>
      </c>
      <c r="CB178" s="136">
        <v>11</v>
      </c>
      <c r="CC178" s="136" t="s">
        <v>160</v>
      </c>
      <c r="CD178" s="136"/>
      <c r="CE178" s="136"/>
      <c r="CF178" s="382">
        <v>2</v>
      </c>
      <c r="CG178" s="136"/>
      <c r="CH178" s="136"/>
      <c r="CI178" s="136" t="s">
        <v>1820</v>
      </c>
      <c r="CJ178"/>
    </row>
    <row r="179" spans="1:88" s="53" customFormat="1" ht="25" customHeight="1" x14ac:dyDescent="0.35">
      <c r="A179" s="136">
        <v>182</v>
      </c>
      <c r="B179" s="136" t="s">
        <v>2619</v>
      </c>
      <c r="C179" s="136" t="s">
        <v>2620</v>
      </c>
      <c r="D179" s="136" t="s">
        <v>2621</v>
      </c>
      <c r="E179" s="136" t="s">
        <v>2622</v>
      </c>
      <c r="F179" s="136" t="s">
        <v>25</v>
      </c>
      <c r="G179" s="136">
        <v>8</v>
      </c>
      <c r="H179" s="136" t="s">
        <v>48</v>
      </c>
      <c r="I179" s="136" t="s">
        <v>38</v>
      </c>
      <c r="J179" s="136" t="s">
        <v>2623</v>
      </c>
      <c r="K179" s="136" t="s">
        <v>2624</v>
      </c>
      <c r="L179" s="136" t="s">
        <v>38</v>
      </c>
      <c r="M179" s="136" t="s">
        <v>147</v>
      </c>
      <c r="N179" s="136"/>
      <c r="O179" s="136" t="s">
        <v>319</v>
      </c>
      <c r="P179" s="136" t="s">
        <v>319</v>
      </c>
      <c r="Q179" s="136"/>
      <c r="R179" s="136" t="s">
        <v>2625</v>
      </c>
      <c r="S179" s="136" t="s">
        <v>2626</v>
      </c>
      <c r="T179" s="350" t="s">
        <v>2627</v>
      </c>
      <c r="U179" s="139" t="s">
        <v>2628</v>
      </c>
      <c r="V179" s="139">
        <v>31650</v>
      </c>
      <c r="W179" s="147" t="s">
        <v>2629</v>
      </c>
      <c r="X179" s="147" t="s">
        <v>2378</v>
      </c>
      <c r="Y179" s="147"/>
      <c r="Z179" s="147"/>
      <c r="AA179" s="136">
        <v>10</v>
      </c>
      <c r="AB179" s="139">
        <v>43374</v>
      </c>
      <c r="AC179" s="286">
        <v>43160</v>
      </c>
      <c r="AD179" s="139"/>
      <c r="AE179" s="139" t="s">
        <v>2630</v>
      </c>
      <c r="AF179" s="139" t="s">
        <v>2631</v>
      </c>
      <c r="AG179" s="139" t="s">
        <v>2632</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9" t="s">
        <v>417</v>
      </c>
      <c r="AU179" s="136" t="s">
        <v>2633</v>
      </c>
      <c r="AV179" s="139"/>
      <c r="AW179" s="141">
        <v>43164</v>
      </c>
      <c r="AX179" s="141">
        <v>43409</v>
      </c>
      <c r="AY179" s="141" t="s">
        <v>147</v>
      </c>
      <c r="AZ179" s="141">
        <v>43334</v>
      </c>
      <c r="BA179" s="141">
        <v>43468</v>
      </c>
      <c r="BB179" s="141"/>
      <c r="BC179" s="142" t="s">
        <v>2634</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2">
        <v>2</v>
      </c>
      <c r="CG179" s="136"/>
      <c r="CH179" s="136"/>
      <c r="CI179" s="136" t="s">
        <v>1820</v>
      </c>
      <c r="CJ179"/>
    </row>
    <row r="180" spans="1:88" s="53" customFormat="1" ht="25" customHeight="1" x14ac:dyDescent="0.35">
      <c r="A180" s="136">
        <v>183</v>
      </c>
      <c r="B180" s="136" t="s">
        <v>2635</v>
      </c>
      <c r="C180" s="136" t="s">
        <v>2636</v>
      </c>
      <c r="D180" s="136" t="s">
        <v>2637</v>
      </c>
      <c r="E180" s="136" t="s">
        <v>2638</v>
      </c>
      <c r="F180" s="136" t="s">
        <v>24</v>
      </c>
      <c r="G180" s="136">
        <v>8</v>
      </c>
      <c r="H180" s="136" t="s">
        <v>53</v>
      </c>
      <c r="I180" s="136" t="s">
        <v>42</v>
      </c>
      <c r="J180" s="136" t="s">
        <v>2042</v>
      </c>
      <c r="K180" s="136"/>
      <c r="L180" s="136" t="s">
        <v>42</v>
      </c>
      <c r="M180" s="136" t="s">
        <v>147</v>
      </c>
      <c r="N180" s="136"/>
      <c r="O180" s="136" t="s">
        <v>319</v>
      </c>
      <c r="P180" s="136" t="s">
        <v>319</v>
      </c>
      <c r="Q180" s="136"/>
      <c r="R180" s="136" t="s">
        <v>2639</v>
      </c>
      <c r="S180" s="136" t="s">
        <v>2640</v>
      </c>
      <c r="T180" s="351" t="s">
        <v>2641</v>
      </c>
      <c r="U180" s="139"/>
      <c r="V180" s="139">
        <v>30956</v>
      </c>
      <c r="W180" s="147" t="s">
        <v>2642</v>
      </c>
      <c r="X180" s="147" t="s">
        <v>153</v>
      </c>
      <c r="Y180" s="147"/>
      <c r="Z180" s="147"/>
      <c r="AA180" s="136">
        <v>43</v>
      </c>
      <c r="AB180" s="139">
        <v>43466</v>
      </c>
      <c r="AC180" s="286">
        <v>43160</v>
      </c>
      <c r="AD180" s="139"/>
      <c r="AE180" s="139" t="s">
        <v>2643</v>
      </c>
      <c r="AF180" s="139" t="s">
        <v>2644</v>
      </c>
      <c r="AG180" s="139"/>
      <c r="AH180" s="136">
        <f t="shared" si="43"/>
        <v>2</v>
      </c>
      <c r="AI180" s="139" t="s">
        <v>158</v>
      </c>
      <c r="AJ180" s="139" t="s">
        <v>199</v>
      </c>
      <c r="AK180" s="139"/>
      <c r="AL180" s="139" t="s">
        <v>147</v>
      </c>
      <c r="AM180" s="139" t="s">
        <v>160</v>
      </c>
      <c r="AN180" s="139"/>
      <c r="AO180" s="139" t="s">
        <v>199</v>
      </c>
      <c r="AP180" s="139" t="s">
        <v>2645</v>
      </c>
      <c r="AQ180" s="139" t="s">
        <v>179</v>
      </c>
      <c r="AR180" s="139"/>
      <c r="AS180" s="139"/>
      <c r="AT180" s="429" t="s">
        <v>369</v>
      </c>
      <c r="AU180" s="136" t="s">
        <v>2646</v>
      </c>
      <c r="AV180" s="139"/>
      <c r="AW180" s="141">
        <v>43164</v>
      </c>
      <c r="AX180" s="141">
        <v>43409</v>
      </c>
      <c r="AY180" s="141" t="s">
        <v>147</v>
      </c>
      <c r="AZ180" s="141">
        <v>43690</v>
      </c>
      <c r="BA180" s="141">
        <v>43644</v>
      </c>
      <c r="BB180" s="141"/>
      <c r="BC180" s="142" t="s">
        <v>2647</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2648</v>
      </c>
      <c r="BP180" s="136">
        <v>1</v>
      </c>
      <c r="BQ180" s="136">
        <v>4</v>
      </c>
      <c r="BR180" s="136">
        <v>0</v>
      </c>
      <c r="BS180" s="136"/>
      <c r="BT180" s="136"/>
      <c r="BU180" s="136"/>
      <c r="BV180" s="136"/>
      <c r="BW180" s="136" t="s">
        <v>160</v>
      </c>
      <c r="BX180" s="136"/>
      <c r="BY180" s="136"/>
      <c r="BZ180" s="144"/>
      <c r="CA180" s="144"/>
      <c r="CB180" s="136"/>
      <c r="CC180" s="136"/>
      <c r="CD180" s="136"/>
      <c r="CE180" s="136"/>
      <c r="CF180" s="382">
        <v>3</v>
      </c>
      <c r="CG180" s="136"/>
      <c r="CH180" s="136"/>
      <c r="CI180" s="136" t="s">
        <v>806</v>
      </c>
      <c r="CJ180"/>
    </row>
    <row r="181" spans="1:88" s="53" customFormat="1" ht="25" customHeight="1" x14ac:dyDescent="0.35">
      <c r="A181" s="136">
        <v>184</v>
      </c>
      <c r="B181" s="136" t="s">
        <v>2649</v>
      </c>
      <c r="C181" s="136" t="s">
        <v>2650</v>
      </c>
      <c r="D181" s="136" t="s">
        <v>2651</v>
      </c>
      <c r="E181" s="136" t="s">
        <v>2652</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2653</v>
      </c>
      <c r="S181" s="136" t="s">
        <v>2654</v>
      </c>
      <c r="T181" s="350" t="s">
        <v>2655</v>
      </c>
      <c r="U181" s="139" t="s">
        <v>2656</v>
      </c>
      <c r="V181" s="139">
        <v>27514</v>
      </c>
      <c r="W181" s="147" t="s">
        <v>2657</v>
      </c>
      <c r="X181" s="147" t="s">
        <v>176</v>
      </c>
      <c r="Y181" s="147" t="s">
        <v>160</v>
      </c>
      <c r="Z181" s="147"/>
      <c r="AA181" s="136">
        <v>28</v>
      </c>
      <c r="AB181" s="139">
        <v>42030</v>
      </c>
      <c r="AC181" s="286">
        <v>43160</v>
      </c>
      <c r="AD181" s="139"/>
      <c r="AE181" s="139" t="s">
        <v>2658</v>
      </c>
      <c r="AF181" s="139"/>
      <c r="AG181" s="139"/>
      <c r="AH181" s="136">
        <f t="shared" si="43"/>
        <v>1</v>
      </c>
      <c r="AI181" s="139"/>
      <c r="AJ181" s="139"/>
      <c r="AK181" s="139"/>
      <c r="AL181" s="139" t="s">
        <v>147</v>
      </c>
      <c r="AM181" s="139"/>
      <c r="AN181" s="139"/>
      <c r="AO181" s="139" t="s">
        <v>161</v>
      </c>
      <c r="AP181" s="139" t="s">
        <v>442</v>
      </c>
      <c r="AQ181" s="139" t="s">
        <v>442</v>
      </c>
      <c r="AR181" s="139"/>
      <c r="AS181" s="139"/>
      <c r="AT181" s="429" t="s">
        <v>325</v>
      </c>
      <c r="AU181" s="136" t="s">
        <v>2659</v>
      </c>
      <c r="AV181" s="139"/>
      <c r="AW181" s="141">
        <v>43164</v>
      </c>
      <c r="AX181" s="141">
        <v>43409</v>
      </c>
      <c r="AY181" s="141" t="s">
        <v>147</v>
      </c>
      <c r="AZ181" s="141">
        <v>43326</v>
      </c>
      <c r="BA181" s="141">
        <v>43403</v>
      </c>
      <c r="BB181" s="141"/>
      <c r="BC181" s="142" t="s">
        <v>2660</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2">
        <v>3</v>
      </c>
      <c r="CG181" s="136">
        <v>3</v>
      </c>
      <c r="CH181" s="136"/>
      <c r="CI181" s="136" t="s">
        <v>806</v>
      </c>
      <c r="CJ181"/>
    </row>
    <row r="182" spans="1:88" s="53" customFormat="1" ht="25" customHeight="1" x14ac:dyDescent="0.35">
      <c r="A182" s="136">
        <v>185</v>
      </c>
      <c r="B182" s="136" t="s">
        <v>2661</v>
      </c>
      <c r="C182" s="136" t="s">
        <v>2662</v>
      </c>
      <c r="D182" s="136"/>
      <c r="E182" s="136" t="s">
        <v>2663</v>
      </c>
      <c r="F182" s="136" t="s">
        <v>25</v>
      </c>
      <c r="G182" s="136">
        <v>8</v>
      </c>
      <c r="H182" s="136" t="s">
        <v>55</v>
      </c>
      <c r="I182" s="136" t="s">
        <v>32</v>
      </c>
      <c r="J182" s="136" t="s">
        <v>2664</v>
      </c>
      <c r="K182" s="136" t="s">
        <v>2665</v>
      </c>
      <c r="L182" s="136" t="s">
        <v>38</v>
      </c>
      <c r="M182" s="136" t="s">
        <v>160</v>
      </c>
      <c r="N182" s="136" t="s">
        <v>2666</v>
      </c>
      <c r="O182" s="136" t="s">
        <v>148</v>
      </c>
      <c r="P182" s="136" t="s">
        <v>148</v>
      </c>
      <c r="Q182" s="136"/>
      <c r="R182" s="136" t="s">
        <v>2667</v>
      </c>
      <c r="S182" s="136" t="s">
        <v>2668</v>
      </c>
      <c r="T182" s="350" t="s">
        <v>2669</v>
      </c>
      <c r="U182" s="139" t="s">
        <v>2670</v>
      </c>
      <c r="V182" s="139">
        <v>33161</v>
      </c>
      <c r="W182" s="147" t="s">
        <v>2671</v>
      </c>
      <c r="X182" s="147" t="s">
        <v>2378</v>
      </c>
      <c r="Y182" s="147" t="s">
        <v>154</v>
      </c>
      <c r="Z182" s="147"/>
      <c r="AA182" s="136">
        <v>31</v>
      </c>
      <c r="AB182" s="139">
        <v>43493</v>
      </c>
      <c r="AC182" s="286">
        <v>43160</v>
      </c>
      <c r="AD182" s="139"/>
      <c r="AE182" s="139" t="s">
        <v>2672</v>
      </c>
      <c r="AF182" s="139" t="s">
        <v>2673</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9" t="s">
        <v>577</v>
      </c>
      <c r="AU182" s="136" t="s">
        <v>2674</v>
      </c>
      <c r="AV182" s="139"/>
      <c r="AW182" s="141">
        <v>43164</v>
      </c>
      <c r="AX182" s="141">
        <v>43409</v>
      </c>
      <c r="AY182" s="141" t="s">
        <v>147</v>
      </c>
      <c r="AZ182" s="141">
        <v>43228</v>
      </c>
      <c r="BA182" s="141">
        <v>43665</v>
      </c>
      <c r="BB182" s="141"/>
      <c r="BC182" s="142" t="s">
        <v>2675</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2313</v>
      </c>
      <c r="BX182" s="136" t="s">
        <v>160</v>
      </c>
      <c r="BY182" s="136"/>
      <c r="BZ182" s="144"/>
      <c r="CA182" s="144"/>
      <c r="CB182" s="136"/>
      <c r="CC182" s="136" t="s">
        <v>160</v>
      </c>
      <c r="CD182" s="136"/>
      <c r="CE182" s="136"/>
      <c r="CF182" s="382">
        <v>0</v>
      </c>
      <c r="CG182" s="136"/>
      <c r="CH182" s="136"/>
      <c r="CI182" s="136" t="s">
        <v>806</v>
      </c>
      <c r="CJ182"/>
    </row>
    <row r="183" spans="1:88" s="53" customFormat="1" ht="25" customHeight="1" x14ac:dyDescent="0.35">
      <c r="A183" s="136">
        <v>186</v>
      </c>
      <c r="B183" s="136" t="s">
        <v>2676</v>
      </c>
      <c r="C183" s="136" t="s">
        <v>2677</v>
      </c>
      <c r="D183" s="136"/>
      <c r="E183" s="136" t="s">
        <v>2521</v>
      </c>
      <c r="F183" s="136" t="s">
        <v>24</v>
      </c>
      <c r="G183" s="136">
        <v>8</v>
      </c>
      <c r="H183" s="136" t="s">
        <v>51</v>
      </c>
      <c r="I183" s="136" t="s">
        <v>39</v>
      </c>
      <c r="J183" s="136" t="s">
        <v>2678</v>
      </c>
      <c r="K183" s="136" t="s">
        <v>2679</v>
      </c>
      <c r="L183" s="136" t="s">
        <v>38</v>
      </c>
      <c r="M183" s="136" t="s">
        <v>160</v>
      </c>
      <c r="N183" s="136"/>
      <c r="O183" s="136" t="s">
        <v>148</v>
      </c>
      <c r="P183" s="136" t="s">
        <v>148</v>
      </c>
      <c r="Q183" s="136"/>
      <c r="R183" s="145" t="s">
        <v>2680</v>
      </c>
      <c r="S183" s="136" t="s">
        <v>2681</v>
      </c>
      <c r="T183" s="350" t="s">
        <v>2682</v>
      </c>
      <c r="U183" s="139"/>
      <c r="V183" s="139">
        <v>31334</v>
      </c>
      <c r="W183" s="147" t="s">
        <v>2683</v>
      </c>
      <c r="X183" s="147" t="s">
        <v>2378</v>
      </c>
      <c r="Y183" s="147"/>
      <c r="Z183" s="147"/>
      <c r="AA183" s="136">
        <v>38</v>
      </c>
      <c r="AB183" s="139">
        <v>43325</v>
      </c>
      <c r="AC183" s="286">
        <v>43160</v>
      </c>
      <c r="AD183" s="139"/>
      <c r="AE183" s="139" t="s">
        <v>2684</v>
      </c>
      <c r="AF183" s="139"/>
      <c r="AG183" s="139"/>
      <c r="AH183" s="136">
        <f t="shared" si="43"/>
        <v>1</v>
      </c>
      <c r="AI183" s="139"/>
      <c r="AJ183" s="139"/>
      <c r="AK183" s="139"/>
      <c r="AL183" s="139" t="s">
        <v>147</v>
      </c>
      <c r="AM183" s="139"/>
      <c r="AN183" s="139"/>
      <c r="AO183" s="139" t="s">
        <v>161</v>
      </c>
      <c r="AP183" s="139" t="s">
        <v>178</v>
      </c>
      <c r="AQ183" s="139" t="s">
        <v>2685</v>
      </c>
      <c r="AR183" s="139" t="s">
        <v>147</v>
      </c>
      <c r="AS183" s="139"/>
      <c r="AT183" s="429" t="s">
        <v>2686</v>
      </c>
      <c r="AU183" s="136" t="s">
        <v>2687</v>
      </c>
      <c r="AV183" s="139"/>
      <c r="AW183" s="141">
        <v>43164</v>
      </c>
      <c r="AX183" s="141">
        <v>43409</v>
      </c>
      <c r="AY183" s="141" t="s">
        <v>147</v>
      </c>
      <c r="AZ183" s="141">
        <v>43893</v>
      </c>
      <c r="BA183" s="141">
        <v>43700</v>
      </c>
      <c r="BB183" s="141"/>
      <c r="BC183" s="142" t="s">
        <v>2688</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2">
        <v>1</v>
      </c>
      <c r="CG183" s="136"/>
      <c r="CH183" s="136"/>
      <c r="CI183" s="136" t="s">
        <v>806</v>
      </c>
      <c r="CJ183"/>
    </row>
    <row r="184" spans="1:88" s="53" customFormat="1" ht="25" customHeight="1" x14ac:dyDescent="0.35">
      <c r="A184" s="136">
        <v>187</v>
      </c>
      <c r="B184" s="136" t="s">
        <v>2689</v>
      </c>
      <c r="C184" s="136" t="s">
        <v>2690</v>
      </c>
      <c r="D184" s="136" t="s">
        <v>2691</v>
      </c>
      <c r="E184" s="136" t="s">
        <v>385</v>
      </c>
      <c r="F184" s="136" t="s">
        <v>25</v>
      </c>
      <c r="G184" s="136">
        <v>8</v>
      </c>
      <c r="H184" s="136" t="s">
        <v>48</v>
      </c>
      <c r="I184" s="136" t="s">
        <v>38</v>
      </c>
      <c r="J184" s="136" t="s">
        <v>2692</v>
      </c>
      <c r="K184" s="136" t="s">
        <v>2693</v>
      </c>
      <c r="L184" s="136" t="s">
        <v>38</v>
      </c>
      <c r="M184" s="136" t="s">
        <v>147</v>
      </c>
      <c r="N184" s="136"/>
      <c r="O184" s="136" t="s">
        <v>148</v>
      </c>
      <c r="P184" s="136" t="s">
        <v>148</v>
      </c>
      <c r="Q184" s="136" t="s">
        <v>148</v>
      </c>
      <c r="R184" s="136" t="s">
        <v>2694</v>
      </c>
      <c r="S184" s="395" t="s">
        <v>2695</v>
      </c>
      <c r="T184" s="351" t="s">
        <v>2696</v>
      </c>
      <c r="U184" s="139" t="s">
        <v>2697</v>
      </c>
      <c r="V184" s="139">
        <v>31784</v>
      </c>
      <c r="W184" s="147" t="s">
        <v>2698</v>
      </c>
      <c r="X184" s="147" t="s">
        <v>2378</v>
      </c>
      <c r="Y184" s="147" t="s">
        <v>154</v>
      </c>
      <c r="Z184" s="147"/>
      <c r="AA184" s="136">
        <v>8</v>
      </c>
      <c r="AB184" s="139">
        <v>43160</v>
      </c>
      <c r="AC184" s="286">
        <v>43160</v>
      </c>
      <c r="AD184" s="139"/>
      <c r="AE184" s="139" t="s">
        <v>2699</v>
      </c>
      <c r="AF184" s="139" t="s">
        <v>2700</v>
      </c>
      <c r="AG184" s="139" t="s">
        <v>2701</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9" t="s">
        <v>417</v>
      </c>
      <c r="AU184" s="136" t="s">
        <v>2702</v>
      </c>
      <c r="AV184" s="139"/>
      <c r="AW184" s="141">
        <v>43164</v>
      </c>
      <c r="AX184" s="141">
        <v>43409</v>
      </c>
      <c r="AY184" s="141" t="s">
        <v>147</v>
      </c>
      <c r="AZ184" s="141">
        <v>43327</v>
      </c>
      <c r="BA184" s="141">
        <v>43391</v>
      </c>
      <c r="BB184" s="141"/>
      <c r="BC184" s="142" t="s">
        <v>2703</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2704</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2">
        <v>1</v>
      </c>
      <c r="CG184" s="136">
        <v>2</v>
      </c>
      <c r="CH184" s="136"/>
      <c r="CI184" s="136" t="s">
        <v>2218</v>
      </c>
      <c r="CJ184"/>
    </row>
    <row r="185" spans="1:88" s="53" customFormat="1" ht="25" customHeight="1" x14ac:dyDescent="0.35">
      <c r="A185" s="136">
        <v>188</v>
      </c>
      <c r="B185" s="136" t="s">
        <v>2705</v>
      </c>
      <c r="C185" s="136" t="s">
        <v>2706</v>
      </c>
      <c r="D185" s="136" t="s">
        <v>2707</v>
      </c>
      <c r="E185" s="136" t="s">
        <v>2708</v>
      </c>
      <c r="F185" s="136" t="s">
        <v>25</v>
      </c>
      <c r="G185" s="136">
        <v>8</v>
      </c>
      <c r="H185" s="136" t="s">
        <v>49</v>
      </c>
      <c r="I185" s="136" t="s">
        <v>44</v>
      </c>
      <c r="J185" s="136" t="s">
        <v>254</v>
      </c>
      <c r="K185" s="136" t="s">
        <v>332</v>
      </c>
      <c r="L185" s="136" t="s">
        <v>40</v>
      </c>
      <c r="M185" s="136" t="s">
        <v>147</v>
      </c>
      <c r="N185" s="136"/>
      <c r="O185" s="136" t="s">
        <v>148</v>
      </c>
      <c r="P185" s="136" t="s">
        <v>148</v>
      </c>
      <c r="Q185" s="136"/>
      <c r="R185" s="136" t="s">
        <v>2709</v>
      </c>
      <c r="S185" s="136" t="s">
        <v>2710</v>
      </c>
      <c r="T185" s="351" t="s">
        <v>2711</v>
      </c>
      <c r="U185" s="139"/>
      <c r="V185" s="139">
        <v>29877</v>
      </c>
      <c r="W185" s="147" t="s">
        <v>2712</v>
      </c>
      <c r="X185" s="147" t="s">
        <v>176</v>
      </c>
      <c r="Y185" s="147"/>
      <c r="Z185" s="147"/>
      <c r="AA185" s="136">
        <v>32</v>
      </c>
      <c r="AB185" s="139">
        <v>43191</v>
      </c>
      <c r="AC185" s="286">
        <v>43160</v>
      </c>
      <c r="AD185" s="139"/>
      <c r="AE185" s="139" t="s">
        <v>2713</v>
      </c>
      <c r="AF185" s="139" t="s">
        <v>2714</v>
      </c>
      <c r="AG185" s="139"/>
      <c r="AH185" s="136">
        <f t="shared" si="43"/>
        <v>2</v>
      </c>
      <c r="AI185" s="139" t="s">
        <v>158</v>
      </c>
      <c r="AJ185" s="139" t="s">
        <v>199</v>
      </c>
      <c r="AK185" s="139"/>
      <c r="AL185" s="139" t="s">
        <v>147</v>
      </c>
      <c r="AM185" s="139"/>
      <c r="AN185" s="139"/>
      <c r="AO185" s="139" t="s">
        <v>161</v>
      </c>
      <c r="AP185" s="139"/>
      <c r="AQ185" s="139"/>
      <c r="AR185" s="139"/>
      <c r="AS185" s="139"/>
      <c r="AT185" s="429" t="s">
        <v>295</v>
      </c>
      <c r="AU185" s="136" t="s">
        <v>2715</v>
      </c>
      <c r="AV185" s="139"/>
      <c r="AW185" s="141">
        <v>43164</v>
      </c>
      <c r="AX185" s="141">
        <v>43409</v>
      </c>
      <c r="AY185" s="141" t="s">
        <v>147</v>
      </c>
      <c r="AZ185" s="141">
        <v>43861</v>
      </c>
      <c r="BA185" s="141">
        <v>43696</v>
      </c>
      <c r="BB185" s="141"/>
      <c r="BC185" s="142" t="s">
        <v>2716</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2717</v>
      </c>
      <c r="BP185" s="136">
        <v>1</v>
      </c>
      <c r="BQ185" s="136">
        <v>3</v>
      </c>
      <c r="BR185" s="136">
        <v>0</v>
      </c>
      <c r="BS185" s="136"/>
      <c r="BT185" s="136"/>
      <c r="BU185" s="136"/>
      <c r="BV185" s="136"/>
      <c r="BW185" s="136" t="s">
        <v>160</v>
      </c>
      <c r="BX185" s="136"/>
      <c r="BY185" s="136"/>
      <c r="BZ185" s="144"/>
      <c r="CA185" s="144"/>
      <c r="CB185" s="136"/>
      <c r="CC185" s="136"/>
      <c r="CD185" s="136"/>
      <c r="CE185" s="136"/>
      <c r="CF185" s="382">
        <v>2</v>
      </c>
      <c r="CG185" s="136"/>
      <c r="CH185" s="136"/>
      <c r="CI185" s="136" t="s">
        <v>806</v>
      </c>
      <c r="CJ185"/>
    </row>
    <row r="186" spans="1:88" s="53" customFormat="1" ht="25" customHeight="1" x14ac:dyDescent="0.35">
      <c r="A186" s="136">
        <v>189</v>
      </c>
      <c r="B186" s="136" t="s">
        <v>2718</v>
      </c>
      <c r="C186" s="136" t="s">
        <v>989</v>
      </c>
      <c r="D186" s="136" t="s">
        <v>435</v>
      </c>
      <c r="E186" s="136" t="s">
        <v>2719</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2720</v>
      </c>
      <c r="S186" s="136" t="s">
        <v>2721</v>
      </c>
      <c r="T186" s="350" t="s">
        <v>2722</v>
      </c>
      <c r="U186" s="139" t="s">
        <v>2723</v>
      </c>
      <c r="V186" s="139">
        <v>27605</v>
      </c>
      <c r="W186" s="147" t="s">
        <v>2724</v>
      </c>
      <c r="X186" s="147" t="s">
        <v>176</v>
      </c>
      <c r="Y186" s="147"/>
      <c r="Z186" s="147"/>
      <c r="AA186" s="136">
        <v>1</v>
      </c>
      <c r="AB186" s="139">
        <v>43221</v>
      </c>
      <c r="AC186" s="286">
        <v>43160</v>
      </c>
      <c r="AD186" s="139"/>
      <c r="AE186" s="139" t="s">
        <v>2725</v>
      </c>
      <c r="AF186" s="139" t="s">
        <v>2726</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9" t="s">
        <v>282</v>
      </c>
      <c r="AU186" s="136" t="s">
        <v>2727</v>
      </c>
      <c r="AV186" s="139"/>
      <c r="AW186" s="141">
        <v>43164</v>
      </c>
      <c r="AX186" s="141">
        <v>43409</v>
      </c>
      <c r="AY186" s="141" t="s">
        <v>147</v>
      </c>
      <c r="AZ186" s="141">
        <v>43522</v>
      </c>
      <c r="BA186" s="141">
        <v>43623</v>
      </c>
      <c r="BB186" s="141"/>
      <c r="BC186" s="142" t="s">
        <v>2728</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2729</v>
      </c>
      <c r="BP186" s="136">
        <v>5</v>
      </c>
      <c r="BQ186" s="136">
        <v>5</v>
      </c>
      <c r="BR186" s="136">
        <v>0</v>
      </c>
      <c r="BS186" s="136"/>
      <c r="BT186" s="136"/>
      <c r="BU186" s="136"/>
      <c r="BV186" s="136"/>
      <c r="BW186" s="136" t="s">
        <v>160</v>
      </c>
      <c r="BX186" s="136"/>
      <c r="BY186" s="136"/>
      <c r="BZ186" s="144"/>
      <c r="CA186" s="144"/>
      <c r="CB186" s="136"/>
      <c r="CC186" s="136"/>
      <c r="CD186" s="136"/>
      <c r="CE186" s="136"/>
      <c r="CF186" s="382">
        <v>3</v>
      </c>
      <c r="CG186" s="136"/>
      <c r="CH186" s="136"/>
      <c r="CI186" s="136" t="s">
        <v>1820</v>
      </c>
      <c r="CJ186"/>
    </row>
    <row r="187" spans="1:88" s="53" customFormat="1" ht="25" customHeight="1" x14ac:dyDescent="0.35">
      <c r="A187" s="136">
        <v>190</v>
      </c>
      <c r="B187" s="136" t="s">
        <v>2730</v>
      </c>
      <c r="C187" s="136" t="s">
        <v>2731</v>
      </c>
      <c r="D187" s="136" t="s">
        <v>2732</v>
      </c>
      <c r="E187" s="136" t="s">
        <v>2733</v>
      </c>
      <c r="F187" s="136" t="s">
        <v>24</v>
      </c>
      <c r="G187" s="136">
        <v>8</v>
      </c>
      <c r="H187" s="136" t="s">
        <v>50</v>
      </c>
      <c r="I187" s="136" t="s">
        <v>29</v>
      </c>
      <c r="J187" s="136" t="s">
        <v>599</v>
      </c>
      <c r="K187" s="136" t="s">
        <v>2734</v>
      </c>
      <c r="L187" s="136" t="s">
        <v>42</v>
      </c>
      <c r="M187" s="136" t="s">
        <v>160</v>
      </c>
      <c r="N187" s="136"/>
      <c r="O187" s="136" t="s">
        <v>148</v>
      </c>
      <c r="P187" s="136" t="s">
        <v>148</v>
      </c>
      <c r="Q187" s="136" t="s">
        <v>148</v>
      </c>
      <c r="R187" s="136" t="s">
        <v>2735</v>
      </c>
      <c r="S187" s="136" t="s">
        <v>2736</v>
      </c>
      <c r="T187" s="350" t="s">
        <v>2737</v>
      </c>
      <c r="U187" s="139" t="s">
        <v>2738</v>
      </c>
      <c r="V187" s="139">
        <v>29924</v>
      </c>
      <c r="W187" s="147" t="s">
        <v>2739</v>
      </c>
      <c r="X187" s="147" t="s">
        <v>176</v>
      </c>
      <c r="Y187" s="147"/>
      <c r="Z187" s="147"/>
      <c r="AA187" s="136">
        <v>5</v>
      </c>
      <c r="AB187" s="139">
        <v>43318</v>
      </c>
      <c r="AC187" s="286">
        <v>43160</v>
      </c>
      <c r="AD187" s="139"/>
      <c r="AE187" s="139" t="s">
        <v>2740</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9" t="s">
        <v>325</v>
      </c>
      <c r="AU187" s="136" t="s">
        <v>2741</v>
      </c>
      <c r="AV187" s="139"/>
      <c r="AW187" s="141">
        <v>43164</v>
      </c>
      <c r="AX187" s="141">
        <v>43409</v>
      </c>
      <c r="AY187" s="141" t="s">
        <v>147</v>
      </c>
      <c r="AZ187" s="141">
        <v>43615</v>
      </c>
      <c r="BA187" s="141">
        <v>43615</v>
      </c>
      <c r="BB187" s="141"/>
      <c r="BC187" s="142" t="s">
        <v>2742</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2">
        <v>3</v>
      </c>
      <c r="CG187" s="136">
        <v>3</v>
      </c>
      <c r="CH187" s="136"/>
      <c r="CI187" s="136" t="s">
        <v>1820</v>
      </c>
      <c r="CJ187"/>
    </row>
    <row r="188" spans="1:88" s="53" customFormat="1" ht="25" customHeight="1" x14ac:dyDescent="0.35">
      <c r="A188" s="136">
        <v>191</v>
      </c>
      <c r="B188" s="136" t="s">
        <v>2743</v>
      </c>
      <c r="C188" s="136" t="s">
        <v>2744</v>
      </c>
      <c r="D188" s="136" t="s">
        <v>2745</v>
      </c>
      <c r="E188" s="136" t="s">
        <v>286</v>
      </c>
      <c r="F188" s="136" t="s">
        <v>25</v>
      </c>
      <c r="G188" s="136">
        <v>8</v>
      </c>
      <c r="H188" s="136" t="s">
        <v>53</v>
      </c>
      <c r="I188" s="136" t="s">
        <v>42</v>
      </c>
      <c r="J188" s="136" t="s">
        <v>2746</v>
      </c>
      <c r="K188" s="136" t="s">
        <v>599</v>
      </c>
      <c r="L188" s="136" t="s">
        <v>42</v>
      </c>
      <c r="M188" s="136" t="s">
        <v>147</v>
      </c>
      <c r="N188" s="136" t="s">
        <v>2747</v>
      </c>
      <c r="O188" s="136" t="s">
        <v>148</v>
      </c>
      <c r="P188" s="136" t="s">
        <v>148</v>
      </c>
      <c r="Q188" s="136"/>
      <c r="R188" s="136" t="s">
        <v>2748</v>
      </c>
      <c r="S188" s="136" t="s">
        <v>2749</v>
      </c>
      <c r="T188" s="350" t="s">
        <v>2750</v>
      </c>
      <c r="U188" s="139" t="s">
        <v>2751</v>
      </c>
      <c r="V188" s="139">
        <v>28944</v>
      </c>
      <c r="W188" s="147" t="s">
        <v>2752</v>
      </c>
      <c r="X188" s="147" t="s">
        <v>176</v>
      </c>
      <c r="Y188" s="147" t="s">
        <v>160</v>
      </c>
      <c r="Z188" s="147"/>
      <c r="AA188" s="136">
        <v>19</v>
      </c>
      <c r="AB188" s="139">
        <v>43313</v>
      </c>
      <c r="AC188" s="286">
        <v>43160</v>
      </c>
      <c r="AD188" s="139"/>
      <c r="AE188" s="139" t="s">
        <v>2753</v>
      </c>
      <c r="AF188" s="139" t="s">
        <v>2754</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2755</v>
      </c>
      <c r="AT188" s="429" t="s">
        <v>369</v>
      </c>
      <c r="AU188" s="136" t="s">
        <v>296</v>
      </c>
      <c r="AV188" s="139"/>
      <c r="AW188" s="141">
        <v>43164</v>
      </c>
      <c r="AX188" s="141">
        <v>43409</v>
      </c>
      <c r="AY188" s="141" t="s">
        <v>147</v>
      </c>
      <c r="AZ188" s="141">
        <v>43531</v>
      </c>
      <c r="BA188" s="141">
        <v>43623</v>
      </c>
      <c r="BB188" s="141"/>
      <c r="BC188" s="142" t="s">
        <v>2756</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2757</v>
      </c>
      <c r="BP188" s="136">
        <v>2</v>
      </c>
      <c r="BQ188" s="136"/>
      <c r="BR188" s="136"/>
      <c r="BS188" s="136"/>
      <c r="BT188" s="136"/>
      <c r="BU188" s="136"/>
      <c r="BV188" s="136"/>
      <c r="BW188" s="136" t="s">
        <v>160</v>
      </c>
      <c r="BX188" s="136" t="s">
        <v>160</v>
      </c>
      <c r="BY188" s="136"/>
      <c r="BZ188" s="144"/>
      <c r="CA188" s="144"/>
      <c r="CB188" s="136"/>
      <c r="CC188" s="136" t="s">
        <v>160</v>
      </c>
      <c r="CD188" s="136"/>
      <c r="CE188" s="136"/>
      <c r="CF188" s="382">
        <v>2</v>
      </c>
      <c r="CG188" s="136"/>
      <c r="CH188" s="136"/>
      <c r="CI188" s="136" t="s">
        <v>806</v>
      </c>
      <c r="CJ188"/>
    </row>
    <row r="189" spans="1:88" s="53" customFormat="1" ht="25" customHeight="1" x14ac:dyDescent="0.35">
      <c r="A189" s="136">
        <v>192</v>
      </c>
      <c r="B189" s="136" t="s">
        <v>2758</v>
      </c>
      <c r="C189" s="136" t="s">
        <v>760</v>
      </c>
      <c r="D189" s="136" t="s">
        <v>461</v>
      </c>
      <c r="E189" s="136" t="s">
        <v>1778</v>
      </c>
      <c r="F189" s="136" t="s">
        <v>25</v>
      </c>
      <c r="G189" s="136">
        <v>8</v>
      </c>
      <c r="H189" s="136" t="s">
        <v>48</v>
      </c>
      <c r="I189" s="136" t="s">
        <v>38</v>
      </c>
      <c r="J189" s="136" t="s">
        <v>1172</v>
      </c>
      <c r="K189" s="136" t="s">
        <v>1172</v>
      </c>
      <c r="L189" s="136" t="s">
        <v>38</v>
      </c>
      <c r="M189" s="136" t="s">
        <v>147</v>
      </c>
      <c r="N189" s="136" t="s">
        <v>2759</v>
      </c>
      <c r="O189" s="136" t="s">
        <v>148</v>
      </c>
      <c r="P189" s="136" t="s">
        <v>148</v>
      </c>
      <c r="Q189" s="136"/>
      <c r="R189" s="136" t="s">
        <v>2760</v>
      </c>
      <c r="S189" s="136" t="s">
        <v>2761</v>
      </c>
      <c r="T189" s="351" t="s">
        <v>2762</v>
      </c>
      <c r="U189" s="139" t="s">
        <v>2763</v>
      </c>
      <c r="V189" s="139">
        <v>29223</v>
      </c>
      <c r="W189" s="147" t="s">
        <v>2764</v>
      </c>
      <c r="X189" s="147" t="s">
        <v>2765</v>
      </c>
      <c r="Y189" s="147"/>
      <c r="Z189" s="147"/>
      <c r="AA189" s="136">
        <v>11</v>
      </c>
      <c r="AB189" s="139">
        <v>43466</v>
      </c>
      <c r="AC189" s="286">
        <v>43160</v>
      </c>
      <c r="AD189" s="139"/>
      <c r="AE189" s="139" t="s">
        <v>2766</v>
      </c>
      <c r="AF189" s="139" t="s">
        <v>2767</v>
      </c>
      <c r="AG189" s="139" t="s">
        <v>2768</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9" t="s">
        <v>417</v>
      </c>
      <c r="AU189" s="136" t="s">
        <v>2769</v>
      </c>
      <c r="AV189" s="139"/>
      <c r="AW189" s="141">
        <v>43164</v>
      </c>
      <c r="AX189" s="141">
        <v>43409</v>
      </c>
      <c r="AY189" s="141" t="s">
        <v>147</v>
      </c>
      <c r="AZ189" s="141">
        <v>43319</v>
      </c>
      <c r="BA189" s="141">
        <v>43378</v>
      </c>
      <c r="BB189" s="141"/>
      <c r="BC189" s="142" t="s">
        <v>2770</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2">
        <v>3</v>
      </c>
      <c r="CG189" s="136"/>
      <c r="CH189" s="136"/>
      <c r="CI189" s="136" t="s">
        <v>1820</v>
      </c>
      <c r="CJ189"/>
    </row>
    <row r="190" spans="1:88" s="53" customFormat="1" ht="25" customHeight="1" x14ac:dyDescent="0.35">
      <c r="A190" s="136">
        <v>193</v>
      </c>
      <c r="B190" s="136" t="s">
        <v>2771</v>
      </c>
      <c r="C190" s="136" t="s">
        <v>2772</v>
      </c>
      <c r="D190" s="136" t="s">
        <v>2773</v>
      </c>
      <c r="E190" s="136" t="s">
        <v>2774</v>
      </c>
      <c r="F190" s="136" t="s">
        <v>25</v>
      </c>
      <c r="G190" s="136">
        <v>8</v>
      </c>
      <c r="H190" s="136" t="s">
        <v>50</v>
      </c>
      <c r="I190" s="136" t="s">
        <v>36</v>
      </c>
      <c r="J190" s="136" t="s">
        <v>1418</v>
      </c>
      <c r="K190" s="136" t="s">
        <v>2775</v>
      </c>
      <c r="L190" s="136" t="s">
        <v>42</v>
      </c>
      <c r="M190" s="136" t="s">
        <v>160</v>
      </c>
      <c r="N190" s="136">
        <v>1815816</v>
      </c>
      <c r="O190" s="136"/>
      <c r="P190" s="136" t="s">
        <v>319</v>
      </c>
      <c r="Q190" s="136"/>
      <c r="R190" s="145" t="s">
        <v>2776</v>
      </c>
      <c r="S190" s="145" t="s">
        <v>2777</v>
      </c>
      <c r="T190" s="351" t="s">
        <v>2778</v>
      </c>
      <c r="U190" s="139"/>
      <c r="V190" s="139">
        <v>30273</v>
      </c>
      <c r="W190" s="147" t="s">
        <v>2779</v>
      </c>
      <c r="X190" s="147" t="s">
        <v>153</v>
      </c>
      <c r="Y190" s="147"/>
      <c r="Z190" s="147"/>
      <c r="AA190" s="136">
        <v>7</v>
      </c>
      <c r="AB190" s="139">
        <v>43311</v>
      </c>
      <c r="AC190" s="286">
        <v>43160</v>
      </c>
      <c r="AD190" s="139"/>
      <c r="AE190" s="139" t="s">
        <v>2780</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9" t="s">
        <v>282</v>
      </c>
      <c r="AU190" s="136" t="s">
        <v>2781</v>
      </c>
      <c r="AV190" s="139"/>
      <c r="AW190" s="141">
        <v>43164</v>
      </c>
      <c r="AX190" s="141">
        <v>43409</v>
      </c>
      <c r="AY190" s="141" t="s">
        <v>147</v>
      </c>
      <c r="AZ190" s="141">
        <v>43333</v>
      </c>
      <c r="BA190" s="141">
        <v>43364</v>
      </c>
      <c r="BB190" s="141"/>
      <c r="BC190" s="142" t="s">
        <v>2782</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5" t="s">
        <v>2783</v>
      </c>
      <c r="BP190" s="136">
        <v>2</v>
      </c>
      <c r="BQ190" s="136">
        <v>5</v>
      </c>
      <c r="BR190" s="136">
        <v>2</v>
      </c>
      <c r="BS190" s="136"/>
      <c r="BT190" s="136"/>
      <c r="BU190" s="136"/>
      <c r="BV190" s="136"/>
      <c r="BW190" s="136" t="s">
        <v>160</v>
      </c>
      <c r="BX190" s="136"/>
      <c r="BY190" s="136"/>
      <c r="BZ190" s="144"/>
      <c r="CA190" s="144"/>
      <c r="CB190" s="136"/>
      <c r="CC190" s="136"/>
      <c r="CD190" s="136"/>
      <c r="CE190" s="136"/>
      <c r="CF190" s="382">
        <v>2</v>
      </c>
      <c r="CG190" s="136"/>
      <c r="CH190" s="136"/>
      <c r="CI190" s="136" t="s">
        <v>1820</v>
      </c>
      <c r="CJ190"/>
    </row>
    <row r="191" spans="1:88" s="53" customFormat="1" ht="25" customHeight="1" x14ac:dyDescent="0.35">
      <c r="A191" s="136">
        <v>194</v>
      </c>
      <c r="B191" s="136" t="s">
        <v>2784</v>
      </c>
      <c r="C191" s="136" t="s">
        <v>2785</v>
      </c>
      <c r="D191" s="136"/>
      <c r="E191" s="136" t="s">
        <v>2786</v>
      </c>
      <c r="F191" s="136" t="s">
        <v>24</v>
      </c>
      <c r="G191" s="136">
        <v>8</v>
      </c>
      <c r="H191" s="136" t="s">
        <v>51</v>
      </c>
      <c r="I191" s="136" t="s">
        <v>39</v>
      </c>
      <c r="J191" s="136" t="s">
        <v>2787</v>
      </c>
      <c r="K191" s="136" t="s">
        <v>2788</v>
      </c>
      <c r="L191" s="136" t="s">
        <v>39</v>
      </c>
      <c r="M191" s="136" t="s">
        <v>147</v>
      </c>
      <c r="N191" s="136"/>
      <c r="O191" s="136" t="s">
        <v>148</v>
      </c>
      <c r="P191" s="136" t="s">
        <v>148</v>
      </c>
      <c r="Q191" s="136"/>
      <c r="R191" s="136" t="s">
        <v>2789</v>
      </c>
      <c r="S191" s="136" t="s">
        <v>2790</v>
      </c>
      <c r="T191" s="350" t="s">
        <v>2791</v>
      </c>
      <c r="U191" s="139" t="s">
        <v>2788</v>
      </c>
      <c r="V191" s="139">
        <v>28915</v>
      </c>
      <c r="W191" s="147" t="s">
        <v>2792</v>
      </c>
      <c r="X191" s="147" t="s">
        <v>2378</v>
      </c>
      <c r="Y191" s="147" t="s">
        <v>154</v>
      </c>
      <c r="Z191" s="147"/>
      <c r="AA191" s="136">
        <v>12</v>
      </c>
      <c r="AB191" s="139">
        <v>43344</v>
      </c>
      <c r="AC191" s="286">
        <v>43160</v>
      </c>
      <c r="AD191" s="139"/>
      <c r="AE191" s="139" t="s">
        <v>2793</v>
      </c>
      <c r="AF191" s="139"/>
      <c r="AG191" s="139"/>
      <c r="AH191" s="136">
        <f>COUNTA(AE191:AG191)</f>
        <v>1</v>
      </c>
      <c r="AI191" s="139" t="s">
        <v>158</v>
      </c>
      <c r="AJ191" s="139"/>
      <c r="AK191" s="139"/>
      <c r="AL191" s="139" t="s">
        <v>147</v>
      </c>
      <c r="AM191" s="139"/>
      <c r="AN191" s="139"/>
      <c r="AO191" s="139" t="s">
        <v>161</v>
      </c>
      <c r="AP191" s="139" t="s">
        <v>2794</v>
      </c>
      <c r="AQ191" s="139" t="s">
        <v>214</v>
      </c>
      <c r="AR191" s="139" t="s">
        <v>147</v>
      </c>
      <c r="AS191" s="139"/>
      <c r="AT191" s="429" t="s">
        <v>216</v>
      </c>
      <c r="AU191" s="136" t="s">
        <v>2795</v>
      </c>
      <c r="AV191" s="139"/>
      <c r="AW191" s="141">
        <v>43164</v>
      </c>
      <c r="AX191" s="141">
        <v>43409</v>
      </c>
      <c r="AY191" s="141" t="s">
        <v>147</v>
      </c>
      <c r="AZ191" s="141">
        <v>43252</v>
      </c>
      <c r="BA191" s="141">
        <v>43132</v>
      </c>
      <c r="BB191" s="141"/>
      <c r="BC191" s="142" t="s">
        <v>2796</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2">
        <v>2</v>
      </c>
      <c r="CG191" s="136"/>
      <c r="CH191" s="136"/>
      <c r="CI191" s="136" t="s">
        <v>1820</v>
      </c>
      <c r="CJ191"/>
    </row>
    <row r="192" spans="1:88" s="53" customFormat="1" ht="25" customHeight="1" x14ac:dyDescent="0.35">
      <c r="A192" s="136">
        <v>195</v>
      </c>
      <c r="B192" s="136" t="s">
        <v>2797</v>
      </c>
      <c r="C192" s="136" t="s">
        <v>2798</v>
      </c>
      <c r="D192" s="136" t="s">
        <v>2799</v>
      </c>
      <c r="E192" s="136" t="s">
        <v>2800</v>
      </c>
      <c r="F192" s="136" t="s">
        <v>25</v>
      </c>
      <c r="G192" s="136">
        <v>8</v>
      </c>
      <c r="H192" s="136" t="s">
        <v>50</v>
      </c>
      <c r="I192" s="136" t="s">
        <v>29</v>
      </c>
      <c r="J192" s="136" t="s">
        <v>2801</v>
      </c>
      <c r="K192" s="136" t="s">
        <v>2802</v>
      </c>
      <c r="L192" s="136" t="s">
        <v>42</v>
      </c>
      <c r="M192" s="136" t="s">
        <v>160</v>
      </c>
      <c r="N192" s="136">
        <v>2113374</v>
      </c>
      <c r="O192" s="136"/>
      <c r="P192" s="136" t="s">
        <v>148</v>
      </c>
      <c r="Q192" s="136"/>
      <c r="R192" s="136" t="s">
        <v>2803</v>
      </c>
      <c r="S192" s="136" t="s">
        <v>2804</v>
      </c>
      <c r="T192" s="351" t="s">
        <v>2805</v>
      </c>
      <c r="U192" s="139"/>
      <c r="V192" s="139">
        <v>28332</v>
      </c>
      <c r="W192" s="147" t="s">
        <v>2806</v>
      </c>
      <c r="X192" s="147" t="s">
        <v>2497</v>
      </c>
      <c r="Y192" s="147"/>
      <c r="Z192" s="147"/>
      <c r="AA192" s="136">
        <v>9</v>
      </c>
      <c r="AB192" s="139">
        <v>43261</v>
      </c>
      <c r="AC192" s="286">
        <v>43160</v>
      </c>
      <c r="AD192" s="139"/>
      <c r="AE192" s="139" t="s">
        <v>2807</v>
      </c>
      <c r="AF192" s="139" t="s">
        <v>2808</v>
      </c>
      <c r="AG192" s="139" t="s">
        <v>2809</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9" t="s">
        <v>325</v>
      </c>
      <c r="AU192" s="136" t="s">
        <v>2810</v>
      </c>
      <c r="AV192" s="139"/>
      <c r="AW192" s="141">
        <v>43164</v>
      </c>
      <c r="AX192" s="141">
        <v>43409</v>
      </c>
      <c r="AY192" s="141" t="s">
        <v>147</v>
      </c>
      <c r="AZ192" s="141">
        <v>44169</v>
      </c>
      <c r="BA192" s="141">
        <v>44124</v>
      </c>
      <c r="BB192" s="141"/>
      <c r="BC192" s="142" t="s">
        <v>2811</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5" t="s">
        <v>2812</v>
      </c>
      <c r="BP192" s="136">
        <v>1</v>
      </c>
      <c r="BQ192" s="136">
        <v>5</v>
      </c>
      <c r="BR192" s="136">
        <v>0</v>
      </c>
      <c r="BS192" s="136"/>
      <c r="BT192" s="136"/>
      <c r="BU192" s="136"/>
      <c r="BV192" s="136"/>
      <c r="BW192" s="136" t="s">
        <v>160</v>
      </c>
      <c r="BX192" s="136"/>
      <c r="BY192" s="136"/>
      <c r="BZ192" s="144"/>
      <c r="CA192" s="144"/>
      <c r="CB192" s="136"/>
      <c r="CC192" s="136"/>
      <c r="CD192" s="136"/>
      <c r="CE192" s="136"/>
      <c r="CF192" s="382"/>
      <c r="CG192" s="136"/>
      <c r="CH192" s="136"/>
      <c r="CI192" s="136" t="s">
        <v>1820</v>
      </c>
      <c r="CJ192"/>
    </row>
    <row r="193" spans="1:88" s="53" customFormat="1" ht="25" customHeight="1" x14ac:dyDescent="0.35">
      <c r="A193" s="91">
        <v>196</v>
      </c>
      <c r="B193" s="91" t="s">
        <v>2813</v>
      </c>
      <c r="C193" s="91" t="s">
        <v>2814</v>
      </c>
      <c r="D193" s="91" t="s">
        <v>2815</v>
      </c>
      <c r="E193" s="91" t="s">
        <v>2816</v>
      </c>
      <c r="F193" s="91" t="s">
        <v>24</v>
      </c>
      <c r="G193" s="91">
        <v>8</v>
      </c>
      <c r="H193" s="91" t="s">
        <v>49</v>
      </c>
      <c r="I193" s="91" t="s">
        <v>44</v>
      </c>
      <c r="J193" s="91" t="s">
        <v>2288</v>
      </c>
      <c r="K193" s="91" t="s">
        <v>2817</v>
      </c>
      <c r="L193" s="91" t="s">
        <v>40</v>
      </c>
      <c r="M193" s="91" t="s">
        <v>147</v>
      </c>
      <c r="N193" s="91"/>
      <c r="O193" s="91"/>
      <c r="P193" s="91" t="s">
        <v>148</v>
      </c>
      <c r="Q193" s="91"/>
      <c r="R193" s="91" t="s">
        <v>2818</v>
      </c>
      <c r="S193" s="91" t="s">
        <v>2819</v>
      </c>
      <c r="T193" s="346" t="s">
        <v>2820</v>
      </c>
      <c r="U193" s="92"/>
      <c r="V193" s="92">
        <v>29109</v>
      </c>
      <c r="W193" s="164" t="s">
        <v>2821</v>
      </c>
      <c r="X193" s="164"/>
      <c r="Y193" s="164"/>
      <c r="Z193" s="164"/>
      <c r="AA193" s="91">
        <v>12</v>
      </c>
      <c r="AB193" s="92">
        <v>43284</v>
      </c>
      <c r="AC193" s="282">
        <v>43160</v>
      </c>
      <c r="AD193" s="92">
        <v>44398</v>
      </c>
      <c r="AE193" s="92" t="s">
        <v>2822</v>
      </c>
      <c r="AF193" s="92"/>
      <c r="AG193" s="92"/>
      <c r="AH193" s="91">
        <f t="shared" si="60"/>
        <v>1</v>
      </c>
      <c r="AI193" s="92" t="s">
        <v>158</v>
      </c>
      <c r="AJ193" s="92"/>
      <c r="AK193" s="92"/>
      <c r="AL193" s="92" t="s">
        <v>147</v>
      </c>
      <c r="AM193" s="92"/>
      <c r="AN193" s="92"/>
      <c r="AO193" s="92" t="s">
        <v>161</v>
      </c>
      <c r="AP193" s="92"/>
      <c r="AQ193" s="92"/>
      <c r="AR193" s="92"/>
      <c r="AS193" s="92"/>
      <c r="AT193" s="408" t="s">
        <v>295</v>
      </c>
      <c r="AU193" s="91" t="s">
        <v>2823</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6"/>
      <c r="BN193" s="266"/>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1820</v>
      </c>
      <c r="CJ193"/>
    </row>
    <row r="194" spans="1:88" s="53" customFormat="1" ht="25" customHeight="1" x14ac:dyDescent="0.35">
      <c r="A194" s="91">
        <v>197</v>
      </c>
      <c r="B194" s="91" t="s">
        <v>2824</v>
      </c>
      <c r="C194" s="91" t="s">
        <v>2825</v>
      </c>
      <c r="D194" s="91" t="s">
        <v>2826</v>
      </c>
      <c r="E194" s="91" t="s">
        <v>2827</v>
      </c>
      <c r="F194" s="91" t="s">
        <v>25</v>
      </c>
      <c r="G194" s="91">
        <v>8</v>
      </c>
      <c r="H194" s="91" t="s">
        <v>55</v>
      </c>
      <c r="I194" s="91" t="s">
        <v>32</v>
      </c>
      <c r="J194" s="91" t="s">
        <v>599</v>
      </c>
      <c r="K194" s="91" t="s">
        <v>2828</v>
      </c>
      <c r="L194" s="91"/>
      <c r="M194" s="91" t="s">
        <v>160</v>
      </c>
      <c r="N194" s="91"/>
      <c r="O194" s="91"/>
      <c r="P194" s="91" t="s">
        <v>319</v>
      </c>
      <c r="Q194" s="91"/>
      <c r="R194" s="91" t="s">
        <v>2829</v>
      </c>
      <c r="S194" s="91" t="s">
        <v>2830</v>
      </c>
      <c r="T194" s="358" t="s">
        <v>2831</v>
      </c>
      <c r="U194" s="92"/>
      <c r="V194" s="92">
        <v>26666</v>
      </c>
      <c r="W194" s="164" t="s">
        <v>2832</v>
      </c>
      <c r="X194" s="164"/>
      <c r="Y194" s="164"/>
      <c r="Z194" s="164"/>
      <c r="AA194" s="91">
        <v>14</v>
      </c>
      <c r="AB194" s="92">
        <v>43343</v>
      </c>
      <c r="AC194" s="282">
        <v>43160</v>
      </c>
      <c r="AD194" s="92">
        <v>44651</v>
      </c>
      <c r="AE194" s="92" t="s">
        <v>2833</v>
      </c>
      <c r="AF194" s="92" t="s">
        <v>1133</v>
      </c>
      <c r="AG194" s="92"/>
      <c r="AH194" s="91">
        <f t="shared" si="60"/>
        <v>2</v>
      </c>
      <c r="AI194" s="92" t="s">
        <v>158</v>
      </c>
      <c r="AJ194" s="92" t="s">
        <v>158</v>
      </c>
      <c r="AK194" s="92"/>
      <c r="AL194" s="92" t="s">
        <v>160</v>
      </c>
      <c r="AM194" s="92"/>
      <c r="AN194" s="92"/>
      <c r="AO194" s="92" t="s">
        <v>161</v>
      </c>
      <c r="AP194" s="92"/>
      <c r="AQ194" s="92"/>
      <c r="AR194" s="92"/>
      <c r="AS194" s="92"/>
      <c r="AT194" s="408" t="s">
        <v>577</v>
      </c>
      <c r="AU194" s="91" t="s">
        <v>2834</v>
      </c>
      <c r="AV194" s="92"/>
      <c r="AW194" s="93">
        <v>43164</v>
      </c>
      <c r="AX194" s="93">
        <v>43409</v>
      </c>
      <c r="AY194" s="93" t="s">
        <v>147</v>
      </c>
      <c r="AZ194" s="93"/>
      <c r="BA194" s="93"/>
      <c r="BB194" s="93"/>
      <c r="BC194" s="94"/>
      <c r="BD194" s="93"/>
      <c r="BE194" s="93"/>
      <c r="BF194" s="93"/>
      <c r="BG194" s="93"/>
      <c r="BH194" s="92"/>
      <c r="BI194" s="92"/>
      <c r="BJ194" s="92"/>
      <c r="BK194" s="109"/>
      <c r="BL194" s="91" t="s">
        <v>19</v>
      </c>
      <c r="BM194" s="266"/>
      <c r="BN194" s="266"/>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1820</v>
      </c>
      <c r="CJ194"/>
    </row>
    <row r="195" spans="1:88" s="53" customFormat="1" ht="25" customHeight="1" x14ac:dyDescent="0.35">
      <c r="A195" s="136">
        <v>198</v>
      </c>
      <c r="B195" s="136" t="s">
        <v>2835</v>
      </c>
      <c r="C195" s="136" t="s">
        <v>2836</v>
      </c>
      <c r="D195" s="136" t="s">
        <v>2837</v>
      </c>
      <c r="E195" s="136" t="s">
        <v>2838</v>
      </c>
      <c r="F195" s="136" t="s">
        <v>24</v>
      </c>
      <c r="G195" s="136">
        <v>8</v>
      </c>
      <c r="H195" s="136" t="s">
        <v>50</v>
      </c>
      <c r="I195" s="136" t="s">
        <v>29</v>
      </c>
      <c r="J195" s="136" t="s">
        <v>599</v>
      </c>
      <c r="K195" s="136" t="s">
        <v>2240</v>
      </c>
      <c r="L195" s="136" t="s">
        <v>29</v>
      </c>
      <c r="M195" s="136" t="s">
        <v>147</v>
      </c>
      <c r="N195" s="136"/>
      <c r="O195" s="136"/>
      <c r="P195" s="136" t="s">
        <v>148</v>
      </c>
      <c r="Q195" s="136"/>
      <c r="R195" s="395" t="s">
        <v>2839</v>
      </c>
      <c r="S195" s="136" t="s">
        <v>2840</v>
      </c>
      <c r="T195" s="350" t="s">
        <v>2841</v>
      </c>
      <c r="U195" s="139"/>
      <c r="V195" s="139">
        <v>28488</v>
      </c>
      <c r="W195" s="147" t="s">
        <v>2842</v>
      </c>
      <c r="X195" s="147" t="s">
        <v>153</v>
      </c>
      <c r="Y195" s="147"/>
      <c r="Z195" s="147"/>
      <c r="AA195" s="136">
        <v>2</v>
      </c>
      <c r="AB195" s="139">
        <v>43405</v>
      </c>
      <c r="AC195" s="286">
        <v>43160</v>
      </c>
      <c r="AD195" s="139"/>
      <c r="AE195" s="139" t="s">
        <v>2843</v>
      </c>
      <c r="AF195" s="139" t="s">
        <v>2844</v>
      </c>
      <c r="AG195" s="139"/>
      <c r="AH195" s="136">
        <f t="shared" si="60"/>
        <v>2</v>
      </c>
      <c r="AI195" s="139"/>
      <c r="AJ195" s="139" t="s">
        <v>158</v>
      </c>
      <c r="AK195" s="139"/>
      <c r="AL195" s="139" t="s">
        <v>147</v>
      </c>
      <c r="AM195" s="139" t="s">
        <v>147</v>
      </c>
      <c r="AN195" s="139"/>
      <c r="AO195" s="139" t="s">
        <v>161</v>
      </c>
      <c r="AP195" s="139"/>
      <c r="AQ195" s="139"/>
      <c r="AR195" s="139"/>
      <c r="AS195" s="139"/>
      <c r="AT195" s="429" t="s">
        <v>325</v>
      </c>
      <c r="AU195" s="136" t="s">
        <v>2845</v>
      </c>
      <c r="AV195" s="139"/>
      <c r="AW195" s="141">
        <v>43164</v>
      </c>
      <c r="AX195" s="141">
        <v>43409</v>
      </c>
      <c r="AY195" s="141" t="s">
        <v>147</v>
      </c>
      <c r="AZ195" s="141">
        <v>43833</v>
      </c>
      <c r="BA195" s="141">
        <v>43857</v>
      </c>
      <c r="BB195" s="141"/>
      <c r="BC195" s="142" t="s">
        <v>2846</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2"/>
      <c r="CG195" s="136"/>
      <c r="CH195" s="136"/>
      <c r="CI195" s="136" t="s">
        <v>1820</v>
      </c>
      <c r="CJ195"/>
    </row>
    <row r="196" spans="1:88" s="53" customFormat="1" ht="25" customHeight="1" x14ac:dyDescent="0.35">
      <c r="A196" s="136">
        <v>199</v>
      </c>
      <c r="B196" s="136" t="s">
        <v>2847</v>
      </c>
      <c r="C196" s="136" t="s">
        <v>2220</v>
      </c>
      <c r="D196" s="136"/>
      <c r="E196" s="136" t="s">
        <v>2848</v>
      </c>
      <c r="F196" s="136" t="s">
        <v>25</v>
      </c>
      <c r="G196" s="136">
        <v>8</v>
      </c>
      <c r="H196" s="136" t="s">
        <v>48</v>
      </c>
      <c r="I196" s="136" t="s">
        <v>34</v>
      </c>
      <c r="J196" s="136" t="s">
        <v>2849</v>
      </c>
      <c r="K196" s="136" t="s">
        <v>2850</v>
      </c>
      <c r="L196" s="136" t="s">
        <v>42</v>
      </c>
      <c r="M196" s="136" t="s">
        <v>160</v>
      </c>
      <c r="N196" s="136">
        <v>1540298</v>
      </c>
      <c r="O196" s="136" t="s">
        <v>319</v>
      </c>
      <c r="P196" s="136" t="s">
        <v>319</v>
      </c>
      <c r="Q196" s="136"/>
      <c r="R196" s="395" t="s">
        <v>2851</v>
      </c>
      <c r="S196" s="136" t="s">
        <v>2852</v>
      </c>
      <c r="T196" s="351" t="s">
        <v>2853</v>
      </c>
      <c r="U196" s="139" t="s">
        <v>2854</v>
      </c>
      <c r="V196" s="139">
        <v>31614</v>
      </c>
      <c r="W196" s="147" t="s">
        <v>2855</v>
      </c>
      <c r="X196" s="147" t="s">
        <v>176</v>
      </c>
      <c r="Y196" s="147" t="s">
        <v>160</v>
      </c>
      <c r="Z196" s="147"/>
      <c r="AA196" s="136">
        <v>15</v>
      </c>
      <c r="AB196" s="139">
        <v>43346</v>
      </c>
      <c r="AC196" s="286">
        <v>43160</v>
      </c>
      <c r="AD196" s="139"/>
      <c r="AE196" s="139" t="s">
        <v>2856</v>
      </c>
      <c r="AF196" s="139" t="s">
        <v>2309</v>
      </c>
      <c r="AG196" s="139"/>
      <c r="AH196" s="136">
        <f t="shared" si="60"/>
        <v>2</v>
      </c>
      <c r="AI196" s="139" t="s">
        <v>159</v>
      </c>
      <c r="AJ196" s="139" t="s">
        <v>158</v>
      </c>
      <c r="AK196" s="139"/>
      <c r="AL196" s="139" t="s">
        <v>160</v>
      </c>
      <c r="AM196" s="139" t="s">
        <v>160</v>
      </c>
      <c r="AN196" s="139"/>
      <c r="AO196" s="139" t="s">
        <v>179</v>
      </c>
      <c r="AP196" s="139" t="s">
        <v>2857</v>
      </c>
      <c r="AQ196" s="139" t="s">
        <v>2858</v>
      </c>
      <c r="AR196" s="139"/>
      <c r="AS196" s="139"/>
      <c r="AT196" s="429" t="s">
        <v>201</v>
      </c>
      <c r="AU196" s="136" t="s">
        <v>2859</v>
      </c>
      <c r="AV196" s="139"/>
      <c r="AW196" s="141">
        <v>43164</v>
      </c>
      <c r="AX196" s="141">
        <v>43409</v>
      </c>
      <c r="AY196" s="141" t="s">
        <v>147</v>
      </c>
      <c r="AZ196" s="141">
        <v>43607</v>
      </c>
      <c r="BA196" s="141">
        <v>43941</v>
      </c>
      <c r="BB196" s="141"/>
      <c r="BC196" s="142" t="s">
        <v>2860</v>
      </c>
      <c r="BD196" s="141">
        <v>44207</v>
      </c>
      <c r="BE196" s="141" t="s">
        <v>147</v>
      </c>
      <c r="BF196" s="141">
        <v>44410</v>
      </c>
      <c r="BG196" s="141" t="s">
        <v>147</v>
      </c>
      <c r="BH196" s="139"/>
      <c r="BI196" s="139"/>
      <c r="BJ196" s="139"/>
      <c r="BK196" s="143">
        <v>45701</v>
      </c>
      <c r="BL196" s="136" t="s">
        <v>17</v>
      </c>
      <c r="BM196" s="238"/>
      <c r="BN196" s="238"/>
      <c r="BO196" s="136" t="s">
        <v>2861</v>
      </c>
      <c r="BP196" s="136">
        <v>1</v>
      </c>
      <c r="BQ196" s="136">
        <v>8</v>
      </c>
      <c r="BR196" s="136">
        <v>0</v>
      </c>
      <c r="BS196" s="136"/>
      <c r="BT196" s="136"/>
      <c r="BU196" s="136"/>
      <c r="BV196" s="136"/>
      <c r="BW196" s="136" t="s">
        <v>160</v>
      </c>
      <c r="BX196" s="136" t="s">
        <v>160</v>
      </c>
      <c r="BY196" s="136" t="s">
        <v>2862</v>
      </c>
      <c r="BZ196" s="144"/>
      <c r="CA196" s="144"/>
      <c r="CB196" s="136"/>
      <c r="CC196" s="136" t="s">
        <v>160</v>
      </c>
      <c r="CD196" s="136"/>
      <c r="CE196" s="136"/>
      <c r="CF196" s="382">
        <v>1</v>
      </c>
      <c r="CG196" s="136"/>
      <c r="CH196" s="136"/>
      <c r="CI196" s="136" t="s">
        <v>806</v>
      </c>
      <c r="CJ196"/>
    </row>
    <row r="197" spans="1:88" s="53" customFormat="1" ht="25.5" customHeight="1" x14ac:dyDescent="0.35">
      <c r="A197" s="136">
        <v>200</v>
      </c>
      <c r="B197" s="136" t="s">
        <v>2863</v>
      </c>
      <c r="C197" s="136" t="s">
        <v>2864</v>
      </c>
      <c r="D197" s="136" t="s">
        <v>2865</v>
      </c>
      <c r="E197" s="136" t="s">
        <v>2866</v>
      </c>
      <c r="F197" s="136" t="s">
        <v>25</v>
      </c>
      <c r="G197" s="136">
        <v>8</v>
      </c>
      <c r="H197" s="136" t="s">
        <v>48</v>
      </c>
      <c r="I197" s="136" t="s">
        <v>34</v>
      </c>
      <c r="J197" s="136" t="s">
        <v>2867</v>
      </c>
      <c r="K197" s="136" t="s">
        <v>2868</v>
      </c>
      <c r="L197" s="136" t="s">
        <v>38</v>
      </c>
      <c r="M197" s="136" t="s">
        <v>160</v>
      </c>
      <c r="N197" s="136">
        <v>10104312016</v>
      </c>
      <c r="O197" s="136"/>
      <c r="P197" s="136" t="s">
        <v>148</v>
      </c>
      <c r="Q197" s="136"/>
      <c r="R197" s="136" t="s">
        <v>2869</v>
      </c>
      <c r="S197" s="145" t="s">
        <v>2870</v>
      </c>
      <c r="T197" s="350" t="s">
        <v>2871</v>
      </c>
      <c r="U197" s="139"/>
      <c r="V197" s="139">
        <v>31356</v>
      </c>
      <c r="W197" s="147" t="s">
        <v>2872</v>
      </c>
      <c r="X197" s="147" t="s">
        <v>176</v>
      </c>
      <c r="Y197" s="147"/>
      <c r="Z197" s="147"/>
      <c r="AA197" s="136">
        <v>41</v>
      </c>
      <c r="AB197" s="139">
        <v>42594</v>
      </c>
      <c r="AC197" s="286">
        <v>43160</v>
      </c>
      <c r="AD197" s="139"/>
      <c r="AE197" s="139" t="s">
        <v>2873</v>
      </c>
      <c r="AF197" s="139" t="s">
        <v>2874</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9" t="s">
        <v>201</v>
      </c>
      <c r="AU197" s="136" t="s">
        <v>2875</v>
      </c>
      <c r="AV197" s="139"/>
      <c r="AW197" s="141">
        <v>43164</v>
      </c>
      <c r="AX197" s="141">
        <v>43409</v>
      </c>
      <c r="AY197" s="141" t="s">
        <v>147</v>
      </c>
      <c r="AZ197" s="141">
        <v>43714</v>
      </c>
      <c r="BA197" s="141">
        <v>43927</v>
      </c>
      <c r="BB197" s="141"/>
      <c r="BC197" s="142" t="s">
        <v>2876</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2"/>
      <c r="CG197" s="136"/>
      <c r="CH197" s="136"/>
      <c r="CI197" s="136" t="s">
        <v>806</v>
      </c>
      <c r="CJ197"/>
    </row>
    <row r="198" spans="1:88" s="53" customFormat="1" ht="25" customHeight="1" x14ac:dyDescent="0.35">
      <c r="A198" s="96">
        <v>201</v>
      </c>
      <c r="B198" s="96" t="s">
        <v>2877</v>
      </c>
      <c r="C198" s="96" t="s">
        <v>2878</v>
      </c>
      <c r="D198" s="96" t="s">
        <v>2879</v>
      </c>
      <c r="E198" s="96" t="s">
        <v>2880</v>
      </c>
      <c r="F198" s="96" t="s">
        <v>24</v>
      </c>
      <c r="G198" s="96">
        <v>9</v>
      </c>
      <c r="H198" s="96" t="s">
        <v>49</v>
      </c>
      <c r="I198" s="96" t="s">
        <v>44</v>
      </c>
      <c r="J198" s="96" t="s">
        <v>2881</v>
      </c>
      <c r="K198" s="96" t="s">
        <v>2882</v>
      </c>
      <c r="L198" s="96" t="s">
        <v>40</v>
      </c>
      <c r="M198" s="96" t="s">
        <v>147</v>
      </c>
      <c r="N198" s="96"/>
      <c r="O198" s="96" t="s">
        <v>148</v>
      </c>
      <c r="P198" s="96" t="s">
        <v>148</v>
      </c>
      <c r="Q198" s="96"/>
      <c r="R198" s="96" t="s">
        <v>2883</v>
      </c>
      <c r="S198" s="96" t="s">
        <v>2884</v>
      </c>
      <c r="T198" s="196" t="s">
        <v>2885</v>
      </c>
      <c r="U198" s="97"/>
      <c r="V198" s="97">
        <v>31152</v>
      </c>
      <c r="W198" s="105" t="s">
        <v>2886</v>
      </c>
      <c r="X198" s="105" t="s">
        <v>2887</v>
      </c>
      <c r="Y198" s="105"/>
      <c r="Z198" s="105"/>
      <c r="AA198" s="96">
        <v>14</v>
      </c>
      <c r="AB198" s="97">
        <v>43709</v>
      </c>
      <c r="AC198" s="283">
        <v>43525</v>
      </c>
      <c r="AD198" s="97"/>
      <c r="AE198" s="97" t="s">
        <v>2888</v>
      </c>
      <c r="AF198" s="97" t="s">
        <v>2889</v>
      </c>
      <c r="AG198" s="97"/>
      <c r="AH198" s="96">
        <f>COUNTA(AE198:AG198)</f>
        <v>2</v>
      </c>
      <c r="AI198" s="97" t="s">
        <v>158</v>
      </c>
      <c r="AJ198" s="97" t="s">
        <v>158</v>
      </c>
      <c r="AK198" s="97"/>
      <c r="AL198" s="97" t="s">
        <v>160</v>
      </c>
      <c r="AM198" s="97" t="s">
        <v>147</v>
      </c>
      <c r="AN198" s="97"/>
      <c r="AO198" s="97" t="s">
        <v>179</v>
      </c>
      <c r="AP198" s="97" t="s">
        <v>2890</v>
      </c>
      <c r="AQ198" s="97" t="s">
        <v>2891</v>
      </c>
      <c r="AR198" s="97" t="s">
        <v>147</v>
      </c>
      <c r="AS198" s="97"/>
      <c r="AT198" s="409" t="s">
        <v>295</v>
      </c>
      <c r="AU198" s="96" t="s">
        <v>2892</v>
      </c>
      <c r="AV198" s="97"/>
      <c r="AW198" s="99">
        <v>43528</v>
      </c>
      <c r="AX198" s="99">
        <v>43770</v>
      </c>
      <c r="AY198" s="99" t="s">
        <v>147</v>
      </c>
      <c r="AZ198" s="99">
        <v>43815</v>
      </c>
      <c r="BA198" s="99">
        <v>43808</v>
      </c>
      <c r="BB198" s="99"/>
      <c r="BC198" s="100" t="s">
        <v>2893</v>
      </c>
      <c r="BD198" s="99">
        <v>44470</v>
      </c>
      <c r="BE198" s="99" t="s">
        <v>147</v>
      </c>
      <c r="BF198" s="99">
        <v>44732</v>
      </c>
      <c r="BG198" s="99" t="s">
        <v>147</v>
      </c>
      <c r="BH198" s="97">
        <v>45197</v>
      </c>
      <c r="BI198" s="97"/>
      <c r="BJ198" s="97"/>
      <c r="BK198" s="101">
        <v>45337</v>
      </c>
      <c r="BL198" s="96" t="s">
        <v>17</v>
      </c>
      <c r="BM198" s="96">
        <f>DATEDIF(AW198,BK198, "M")+1</f>
        <v>60</v>
      </c>
      <c r="BN198" s="267">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9">
        <v>2</v>
      </c>
      <c r="CG198" s="96"/>
      <c r="CH198" s="96"/>
      <c r="CI198" s="96" t="s">
        <v>1820</v>
      </c>
      <c r="CJ198"/>
    </row>
    <row r="199" spans="1:88" s="53" customFormat="1" ht="25" customHeight="1" x14ac:dyDescent="0.35">
      <c r="A199" s="96">
        <v>202</v>
      </c>
      <c r="B199" s="96" t="s">
        <v>2894</v>
      </c>
      <c r="C199" s="96" t="s">
        <v>2895</v>
      </c>
      <c r="D199" s="96" t="s">
        <v>2896</v>
      </c>
      <c r="E199" s="96" t="s">
        <v>2897</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2898</v>
      </c>
      <c r="S199" s="96" t="s">
        <v>2899</v>
      </c>
      <c r="T199" s="196" t="s">
        <v>2900</v>
      </c>
      <c r="U199" s="97" t="s">
        <v>2901</v>
      </c>
      <c r="V199" s="97">
        <v>28764</v>
      </c>
      <c r="W199" s="105" t="s">
        <v>2902</v>
      </c>
      <c r="X199" s="105" t="s">
        <v>176</v>
      </c>
      <c r="Y199" s="105" t="s">
        <v>160</v>
      </c>
      <c r="Z199" s="105"/>
      <c r="AA199" s="96">
        <v>21</v>
      </c>
      <c r="AB199" s="97">
        <v>43837</v>
      </c>
      <c r="AC199" s="283">
        <v>43525</v>
      </c>
      <c r="AD199" s="97"/>
      <c r="AE199" s="97" t="s">
        <v>2903</v>
      </c>
      <c r="AF199" s="97"/>
      <c r="AG199" s="97"/>
      <c r="AH199" s="96">
        <f t="shared" ref="AH199:AH221" si="62">COUNTA(AE199:AG199)</f>
        <v>1</v>
      </c>
      <c r="AI199" s="97" t="s">
        <v>2904</v>
      </c>
      <c r="AJ199" s="97"/>
      <c r="AK199" s="97"/>
      <c r="AL199" s="97" t="s">
        <v>147</v>
      </c>
      <c r="AM199" s="97"/>
      <c r="AN199" s="97"/>
      <c r="AO199" s="97" t="s">
        <v>179</v>
      </c>
      <c r="AP199" s="97" t="s">
        <v>2201</v>
      </c>
      <c r="AQ199" s="97" t="s">
        <v>2905</v>
      </c>
      <c r="AR199" s="97" t="s">
        <v>147</v>
      </c>
      <c r="AS199" s="97"/>
      <c r="AT199" s="409" t="s">
        <v>282</v>
      </c>
      <c r="AU199" s="96" t="s">
        <v>2906</v>
      </c>
      <c r="AV199" s="97"/>
      <c r="AW199" s="99">
        <v>43528</v>
      </c>
      <c r="AX199" s="99">
        <v>43770</v>
      </c>
      <c r="AY199" s="99" t="s">
        <v>147</v>
      </c>
      <c r="AZ199" s="99">
        <v>44057</v>
      </c>
      <c r="BA199" s="99">
        <v>44319</v>
      </c>
      <c r="BB199" s="99"/>
      <c r="BC199" s="100" t="s">
        <v>2907</v>
      </c>
      <c r="BD199" s="99">
        <v>44470</v>
      </c>
      <c r="BE199" s="99" t="s">
        <v>147</v>
      </c>
      <c r="BF199" s="99">
        <v>44732</v>
      </c>
      <c r="BG199" s="99" t="s">
        <v>147</v>
      </c>
      <c r="BH199" s="97"/>
      <c r="BI199" s="97"/>
      <c r="BJ199" s="97"/>
      <c r="BK199" s="101">
        <v>45202</v>
      </c>
      <c r="BL199" s="96" t="s">
        <v>17</v>
      </c>
      <c r="BM199" s="96">
        <f>DATEDIF(AW199,BK199, "M")+1</f>
        <v>55</v>
      </c>
      <c r="BN199" s="267">
        <f t="shared" si="61"/>
        <v>48</v>
      </c>
      <c r="BO199" s="267" t="s">
        <v>2908</v>
      </c>
      <c r="BP199" s="96">
        <v>7</v>
      </c>
      <c r="BQ199" s="96">
        <v>8</v>
      </c>
      <c r="BR199" s="96"/>
      <c r="BS199" s="96"/>
      <c r="BT199" s="96"/>
      <c r="BU199" s="96"/>
      <c r="BV199" s="96"/>
      <c r="BW199" s="96" t="s">
        <v>160</v>
      </c>
      <c r="BX199" s="96"/>
      <c r="BY199" s="96"/>
      <c r="BZ199" s="103"/>
      <c r="CA199" s="103"/>
      <c r="CB199" s="96"/>
      <c r="CC199" s="96" t="s">
        <v>160</v>
      </c>
      <c r="CD199" s="96"/>
      <c r="CE199" s="96"/>
      <c r="CF199" s="379">
        <v>3</v>
      </c>
      <c r="CG199" s="96"/>
      <c r="CH199" s="96"/>
      <c r="CI199" s="96" t="s">
        <v>1820</v>
      </c>
      <c r="CJ199"/>
    </row>
    <row r="200" spans="1:88" s="53" customFormat="1" ht="25" customHeight="1" x14ac:dyDescent="0.35">
      <c r="A200" s="96">
        <v>203</v>
      </c>
      <c r="B200" s="96" t="s">
        <v>2909</v>
      </c>
      <c r="C200" s="96" t="s">
        <v>2910</v>
      </c>
      <c r="D200" s="96" t="s">
        <v>2911</v>
      </c>
      <c r="E200" s="96" t="s">
        <v>2912</v>
      </c>
      <c r="F200" s="96" t="s">
        <v>25</v>
      </c>
      <c r="G200" s="96">
        <v>9</v>
      </c>
      <c r="H200" s="96" t="s">
        <v>53</v>
      </c>
      <c r="I200" s="96" t="s">
        <v>42</v>
      </c>
      <c r="J200" s="96" t="s">
        <v>2913</v>
      </c>
      <c r="K200" s="96" t="s">
        <v>2913</v>
      </c>
      <c r="L200" s="96" t="s">
        <v>42</v>
      </c>
      <c r="M200" s="96" t="s">
        <v>147</v>
      </c>
      <c r="N200" s="96">
        <v>161842</v>
      </c>
      <c r="O200" s="96" t="s">
        <v>319</v>
      </c>
      <c r="P200" s="96" t="s">
        <v>319</v>
      </c>
      <c r="Q200" s="96"/>
      <c r="R200" s="96" t="s">
        <v>2914</v>
      </c>
      <c r="S200" s="96" t="s">
        <v>2915</v>
      </c>
      <c r="T200" s="196" t="s">
        <v>2916</v>
      </c>
      <c r="U200" s="97"/>
      <c r="V200" s="97">
        <v>33162</v>
      </c>
      <c r="W200" s="105" t="s">
        <v>2917</v>
      </c>
      <c r="X200" s="105" t="s">
        <v>2887</v>
      </c>
      <c r="Y200" s="105"/>
      <c r="Z200" s="105"/>
      <c r="AA200" s="96">
        <v>33</v>
      </c>
      <c r="AB200" s="97">
        <v>43242</v>
      </c>
      <c r="AC200" s="283">
        <v>43525</v>
      </c>
      <c r="AD200" s="97"/>
      <c r="AE200" s="97" t="s">
        <v>2918</v>
      </c>
      <c r="AF200" s="97"/>
      <c r="AG200" s="97"/>
      <c r="AH200" s="96">
        <f t="shared" si="62"/>
        <v>1</v>
      </c>
      <c r="AI200" s="97" t="s">
        <v>158</v>
      </c>
      <c r="AJ200" s="97"/>
      <c r="AK200" s="97"/>
      <c r="AL200" s="97" t="s">
        <v>147</v>
      </c>
      <c r="AM200" s="97"/>
      <c r="AN200" s="97"/>
      <c r="AO200" s="97" t="s">
        <v>161</v>
      </c>
      <c r="AP200" s="97"/>
      <c r="AQ200" s="97" t="s">
        <v>162</v>
      </c>
      <c r="AR200" s="97"/>
      <c r="AS200" s="97"/>
      <c r="AT200" s="409" t="s">
        <v>369</v>
      </c>
      <c r="AU200" s="96" t="s">
        <v>2919</v>
      </c>
      <c r="AV200" s="97"/>
      <c r="AW200" s="99">
        <v>43528</v>
      </c>
      <c r="AX200" s="99">
        <v>43770</v>
      </c>
      <c r="AY200" s="99" t="s">
        <v>147</v>
      </c>
      <c r="AZ200" s="99">
        <v>43775</v>
      </c>
      <c r="BA200" s="99">
        <v>43693</v>
      </c>
      <c r="BB200" s="99"/>
      <c r="BC200" s="100" t="s">
        <v>2920</v>
      </c>
      <c r="BD200" s="99">
        <v>44470</v>
      </c>
      <c r="BE200" s="99" t="s">
        <v>147</v>
      </c>
      <c r="BF200" s="99">
        <v>45110</v>
      </c>
      <c r="BG200" s="99" t="s">
        <v>160</v>
      </c>
      <c r="BH200" s="97">
        <v>44678</v>
      </c>
      <c r="BI200" s="97"/>
      <c r="BJ200" s="97"/>
      <c r="BK200" s="101">
        <v>44851</v>
      </c>
      <c r="BL200" s="96" t="s">
        <v>17</v>
      </c>
      <c r="BM200" s="96">
        <f>DATEDIF(AW200,BK200, "M")+1</f>
        <v>44</v>
      </c>
      <c r="BN200" s="267">
        <f t="shared" si="61"/>
        <v>36</v>
      </c>
      <c r="BO200" s="267" t="s">
        <v>2921</v>
      </c>
      <c r="BP200" s="96">
        <v>0</v>
      </c>
      <c r="BQ200" s="96">
        <v>5</v>
      </c>
      <c r="BR200" s="96"/>
      <c r="BS200" s="96"/>
      <c r="BT200" s="96"/>
      <c r="BU200" s="96"/>
      <c r="BV200" s="96"/>
      <c r="BW200" s="96" t="s">
        <v>160</v>
      </c>
      <c r="BX200" s="96"/>
      <c r="BY200" s="96"/>
      <c r="BZ200" s="103"/>
      <c r="CA200" s="103"/>
      <c r="CB200" s="96"/>
      <c r="CC200" s="96"/>
      <c r="CD200" s="96"/>
      <c r="CE200" s="96"/>
      <c r="CF200" s="379">
        <v>0</v>
      </c>
      <c r="CG200" s="96"/>
      <c r="CH200" s="96"/>
      <c r="CI200" s="96" t="s">
        <v>1820</v>
      </c>
      <c r="CJ200"/>
    </row>
    <row r="201" spans="1:88" s="53" customFormat="1" ht="25" customHeight="1" x14ac:dyDescent="0.35">
      <c r="A201" s="96">
        <v>204</v>
      </c>
      <c r="B201" s="96" t="s">
        <v>2922</v>
      </c>
      <c r="C201" s="96" t="s">
        <v>2923</v>
      </c>
      <c r="D201" s="96"/>
      <c r="E201" s="96" t="s">
        <v>2924</v>
      </c>
      <c r="F201" s="96" t="s">
        <v>24</v>
      </c>
      <c r="G201" s="96">
        <v>9</v>
      </c>
      <c r="H201" s="96" t="s">
        <v>51</v>
      </c>
      <c r="I201" s="96" t="s">
        <v>39</v>
      </c>
      <c r="J201" s="96" t="s">
        <v>2925</v>
      </c>
      <c r="K201" s="96" t="s">
        <v>2925</v>
      </c>
      <c r="L201" s="96" t="s">
        <v>39</v>
      </c>
      <c r="M201" s="96" t="s">
        <v>147</v>
      </c>
      <c r="N201" s="96" t="s">
        <v>21</v>
      </c>
      <c r="O201" s="96" t="s">
        <v>148</v>
      </c>
      <c r="P201" s="96" t="s">
        <v>148</v>
      </c>
      <c r="Q201" s="96"/>
      <c r="R201" s="96" t="s">
        <v>2926</v>
      </c>
      <c r="S201" s="96" t="s">
        <v>2927</v>
      </c>
      <c r="T201" s="196" t="s">
        <v>2928</v>
      </c>
      <c r="U201" s="97" t="s">
        <v>2929</v>
      </c>
      <c r="V201" s="97">
        <v>29580</v>
      </c>
      <c r="W201" s="105" t="s">
        <v>2930</v>
      </c>
      <c r="X201" s="105" t="s">
        <v>2378</v>
      </c>
      <c r="Y201" s="105" t="s">
        <v>160</v>
      </c>
      <c r="Z201" s="105"/>
      <c r="AA201" s="96">
        <v>21</v>
      </c>
      <c r="AB201" s="97">
        <v>43709</v>
      </c>
      <c r="AC201" s="283">
        <v>43525</v>
      </c>
      <c r="AD201" s="97"/>
      <c r="AE201" s="97" t="s">
        <v>2931</v>
      </c>
      <c r="AF201" s="97"/>
      <c r="AG201" s="97"/>
      <c r="AH201" s="96">
        <f t="shared" si="62"/>
        <v>1</v>
      </c>
      <c r="AI201" s="97" t="s">
        <v>2932</v>
      </c>
      <c r="AJ201" s="97"/>
      <c r="AK201" s="97"/>
      <c r="AL201" s="97" t="s">
        <v>147</v>
      </c>
      <c r="AM201" s="97"/>
      <c r="AN201" s="97"/>
      <c r="AO201" s="97" t="s">
        <v>161</v>
      </c>
      <c r="AP201" s="97" t="s">
        <v>200</v>
      </c>
      <c r="AQ201" s="97" t="s">
        <v>200</v>
      </c>
      <c r="AR201" s="97" t="s">
        <v>160</v>
      </c>
      <c r="AS201" s="104" t="s">
        <v>2933</v>
      </c>
      <c r="AT201" s="409" t="s">
        <v>216</v>
      </c>
      <c r="AU201" s="96" t="s">
        <v>2934</v>
      </c>
      <c r="AV201" s="97"/>
      <c r="AW201" s="99">
        <v>43528</v>
      </c>
      <c r="AX201" s="99">
        <v>43770</v>
      </c>
      <c r="AY201" s="99" t="s">
        <v>147</v>
      </c>
      <c r="AZ201" s="99">
        <v>44266</v>
      </c>
      <c r="BA201" s="99">
        <v>44270</v>
      </c>
      <c r="BB201" s="99"/>
      <c r="BC201" s="100" t="s">
        <v>2935</v>
      </c>
      <c r="BD201" s="99">
        <v>44470</v>
      </c>
      <c r="BE201" s="99" t="s">
        <v>147</v>
      </c>
      <c r="BF201" s="99">
        <v>44732</v>
      </c>
      <c r="BG201" s="99" t="s">
        <v>147</v>
      </c>
      <c r="BH201" s="97"/>
      <c r="BI201" s="97"/>
      <c r="BJ201" s="97"/>
      <c r="BK201" s="101"/>
      <c r="BL201" s="96" t="s">
        <v>18</v>
      </c>
      <c r="BM201" s="96"/>
      <c r="BN201" s="267"/>
      <c r="BO201" s="267"/>
      <c r="BP201" s="96"/>
      <c r="BQ201" s="96"/>
      <c r="BR201" s="96"/>
      <c r="BS201" s="96"/>
      <c r="BT201" s="96"/>
      <c r="BU201" s="96"/>
      <c r="BV201" s="96"/>
      <c r="BW201" s="96" t="s">
        <v>160</v>
      </c>
      <c r="BX201" s="96"/>
      <c r="BY201" s="96"/>
      <c r="BZ201" s="103"/>
      <c r="CA201" s="103"/>
      <c r="CB201" s="96"/>
      <c r="CC201" s="96"/>
      <c r="CD201" s="96"/>
      <c r="CE201" s="96"/>
      <c r="CF201" s="379">
        <v>2</v>
      </c>
      <c r="CG201" s="96"/>
      <c r="CH201" s="96"/>
      <c r="CI201" s="96" t="s">
        <v>1820</v>
      </c>
      <c r="CJ201"/>
    </row>
    <row r="202" spans="1:88" s="53" customFormat="1" ht="25" customHeight="1" x14ac:dyDescent="0.35">
      <c r="A202" s="96">
        <v>205</v>
      </c>
      <c r="B202" s="96" t="s">
        <v>2936</v>
      </c>
      <c r="C202" s="96" t="s">
        <v>2937</v>
      </c>
      <c r="D202" s="96"/>
      <c r="E202" s="96" t="s">
        <v>2938</v>
      </c>
      <c r="F202" s="96" t="s">
        <v>25</v>
      </c>
      <c r="G202" s="96">
        <v>9</v>
      </c>
      <c r="H202" s="96" t="s">
        <v>51</v>
      </c>
      <c r="I202" s="96" t="s">
        <v>39</v>
      </c>
      <c r="J202" s="96" t="s">
        <v>1418</v>
      </c>
      <c r="K202" s="96" t="s">
        <v>2011</v>
      </c>
      <c r="L202" s="96" t="s">
        <v>42</v>
      </c>
      <c r="M202" s="96" t="s">
        <v>160</v>
      </c>
      <c r="N202" s="96">
        <v>2394319</v>
      </c>
      <c r="O202" s="96" t="s">
        <v>148</v>
      </c>
      <c r="P202" s="96" t="s">
        <v>148</v>
      </c>
      <c r="Q202" s="96"/>
      <c r="R202" s="96" t="s">
        <v>2939</v>
      </c>
      <c r="S202" s="96" t="s">
        <v>2940</v>
      </c>
      <c r="T202" s="196" t="s">
        <v>2941</v>
      </c>
      <c r="U202" s="97" t="s">
        <v>2942</v>
      </c>
      <c r="V202" s="97">
        <v>27760</v>
      </c>
      <c r="W202" s="105" t="s">
        <v>2943</v>
      </c>
      <c r="X202" s="105" t="s">
        <v>2378</v>
      </c>
      <c r="Y202" s="105" t="s">
        <v>147</v>
      </c>
      <c r="Z202" s="105"/>
      <c r="AA202" s="96">
        <v>8</v>
      </c>
      <c r="AB202" s="97">
        <v>43840</v>
      </c>
      <c r="AC202" s="283">
        <v>43525</v>
      </c>
      <c r="AD202" s="97"/>
      <c r="AE202" s="97" t="s">
        <v>2944</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9" t="s">
        <v>216</v>
      </c>
      <c r="AU202" s="96" t="s">
        <v>2945</v>
      </c>
      <c r="AV202" s="97"/>
      <c r="AW202" s="99">
        <v>43528</v>
      </c>
      <c r="AX202" s="99">
        <v>43770</v>
      </c>
      <c r="AY202" s="99" t="s">
        <v>147</v>
      </c>
      <c r="AZ202" s="99">
        <v>44166</v>
      </c>
      <c r="BA202" s="99">
        <v>44228</v>
      </c>
      <c r="BB202" s="99"/>
      <c r="BC202" s="100" t="s">
        <v>2946</v>
      </c>
      <c r="BD202" s="99">
        <v>44470</v>
      </c>
      <c r="BE202" s="99" t="s">
        <v>147</v>
      </c>
      <c r="BF202" s="99">
        <v>44732</v>
      </c>
      <c r="BG202" s="99" t="s">
        <v>147</v>
      </c>
      <c r="BH202" s="97">
        <v>44986</v>
      </c>
      <c r="BI202" s="97"/>
      <c r="BJ202" s="97"/>
      <c r="BK202" s="101">
        <v>45240</v>
      </c>
      <c r="BL202" s="96" t="s">
        <v>17</v>
      </c>
      <c r="BM202" s="96">
        <f>DATEDIF(AW202,BK202, "M")+1</f>
        <v>57</v>
      </c>
      <c r="BN202" s="267">
        <f>DATEDIF(AX202,BK202, "M")+1</f>
        <v>49</v>
      </c>
      <c r="BO202" s="267" t="s">
        <v>2947</v>
      </c>
      <c r="BP202" s="96">
        <v>1</v>
      </c>
      <c r="BQ202" s="96">
        <v>1</v>
      </c>
      <c r="BR202" s="96"/>
      <c r="BS202" s="96"/>
      <c r="BT202" s="96"/>
      <c r="BU202" s="96"/>
      <c r="BV202" s="96"/>
      <c r="BW202" s="96" t="s">
        <v>160</v>
      </c>
      <c r="BX202" s="96"/>
      <c r="BY202" s="96"/>
      <c r="BZ202" s="103"/>
      <c r="CA202" s="103"/>
      <c r="CB202" s="96"/>
      <c r="CC202" s="96"/>
      <c r="CD202" s="96"/>
      <c r="CE202" s="96"/>
      <c r="CF202" s="379">
        <v>3</v>
      </c>
      <c r="CG202" s="96"/>
      <c r="CH202" s="96"/>
      <c r="CI202" s="96" t="s">
        <v>1820</v>
      </c>
      <c r="CJ202"/>
    </row>
    <row r="203" spans="1:88" s="53" customFormat="1" ht="25" customHeight="1" x14ac:dyDescent="0.35">
      <c r="A203" s="96">
        <v>206</v>
      </c>
      <c r="B203" s="96" t="s">
        <v>2948</v>
      </c>
      <c r="C203" s="96" t="s">
        <v>2949</v>
      </c>
      <c r="D203" s="96" t="s">
        <v>2950</v>
      </c>
      <c r="E203" s="96" t="s">
        <v>2951</v>
      </c>
      <c r="F203" s="96" t="s">
        <v>25</v>
      </c>
      <c r="G203" s="96">
        <v>9</v>
      </c>
      <c r="H203" s="96" t="s">
        <v>48</v>
      </c>
      <c r="I203" s="96" t="s">
        <v>38</v>
      </c>
      <c r="J203" s="96" t="s">
        <v>2952</v>
      </c>
      <c r="K203" s="96" t="s">
        <v>2953</v>
      </c>
      <c r="L203" s="96" t="s">
        <v>38</v>
      </c>
      <c r="M203" s="96" t="s">
        <v>147</v>
      </c>
      <c r="N203" s="96" t="s">
        <v>2954</v>
      </c>
      <c r="O203" s="96" t="s">
        <v>319</v>
      </c>
      <c r="P203" s="96" t="s">
        <v>319</v>
      </c>
      <c r="Q203" s="96"/>
      <c r="R203" s="96" t="s">
        <v>2955</v>
      </c>
      <c r="S203" s="96" t="s">
        <v>2956</v>
      </c>
      <c r="T203" s="196" t="s">
        <v>2957</v>
      </c>
      <c r="U203" s="97" t="s">
        <v>2958</v>
      </c>
      <c r="V203" s="97">
        <v>28925</v>
      </c>
      <c r="W203" s="105" t="s">
        <v>2959</v>
      </c>
      <c r="X203" s="105" t="s">
        <v>2378</v>
      </c>
      <c r="Y203" s="105" t="s">
        <v>154</v>
      </c>
      <c r="Z203" s="105"/>
      <c r="AA203" s="96">
        <v>12</v>
      </c>
      <c r="AB203" s="97">
        <v>43442</v>
      </c>
      <c r="AC203" s="283">
        <v>43525</v>
      </c>
      <c r="AD203" s="97"/>
      <c r="AE203" s="318" t="s">
        <v>2960</v>
      </c>
      <c r="AF203" s="97" t="s">
        <v>2961</v>
      </c>
      <c r="AG203" s="318" t="s">
        <v>2962</v>
      </c>
      <c r="AH203" s="96">
        <f t="shared" si="62"/>
        <v>3</v>
      </c>
      <c r="AI203" s="97" t="s">
        <v>158</v>
      </c>
      <c r="AJ203" s="97" t="s">
        <v>158</v>
      </c>
      <c r="AK203" s="97" t="s">
        <v>199</v>
      </c>
      <c r="AL203" s="97" t="s">
        <v>147</v>
      </c>
      <c r="AM203" s="97" t="s">
        <v>160</v>
      </c>
      <c r="AN203" s="97" t="s">
        <v>160</v>
      </c>
      <c r="AO203" s="97" t="s">
        <v>199</v>
      </c>
      <c r="AP203" s="97" t="s">
        <v>2963</v>
      </c>
      <c r="AQ203" s="97" t="s">
        <v>2964</v>
      </c>
      <c r="AR203" s="97" t="s">
        <v>147</v>
      </c>
      <c r="AS203" s="104" t="s">
        <v>2965</v>
      </c>
      <c r="AT203" s="409" t="s">
        <v>2966</v>
      </c>
      <c r="AU203" s="96" t="s">
        <v>2967</v>
      </c>
      <c r="AV203" s="97"/>
      <c r="AW203" s="99">
        <v>43528</v>
      </c>
      <c r="AX203" s="99">
        <v>43770</v>
      </c>
      <c r="AY203" s="99" t="s">
        <v>147</v>
      </c>
      <c r="AZ203" s="99">
        <v>43411</v>
      </c>
      <c r="BA203" s="99">
        <v>43768</v>
      </c>
      <c r="BB203" s="99"/>
      <c r="BC203" s="100" t="s">
        <v>2968</v>
      </c>
      <c r="BD203" s="99">
        <v>44470</v>
      </c>
      <c r="BE203" s="99" t="s">
        <v>147</v>
      </c>
      <c r="BF203" s="99">
        <v>44732</v>
      </c>
      <c r="BG203" s="99" t="s">
        <v>147</v>
      </c>
      <c r="BH203" s="97"/>
      <c r="BI203" s="97">
        <v>45694</v>
      </c>
      <c r="BJ203" s="97"/>
      <c r="BK203" s="101">
        <v>45702</v>
      </c>
      <c r="BL203" s="96" t="s">
        <v>17</v>
      </c>
      <c r="BM203" s="220">
        <f>DATEDIF(AW203,BK203, "M")+1</f>
        <v>72</v>
      </c>
      <c r="BN203" s="267">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9">
        <v>1</v>
      </c>
      <c r="CG203" s="96"/>
      <c r="CH203" s="96"/>
      <c r="CI203" s="96" t="s">
        <v>1820</v>
      </c>
      <c r="CJ203"/>
    </row>
    <row r="204" spans="1:88" s="53" customFormat="1" ht="25" customHeight="1" x14ac:dyDescent="0.35">
      <c r="A204" s="96">
        <v>207</v>
      </c>
      <c r="B204" s="96" t="s">
        <v>2969</v>
      </c>
      <c r="C204" s="96" t="s">
        <v>2970</v>
      </c>
      <c r="D204" s="96"/>
      <c r="E204" s="96" t="s">
        <v>2206</v>
      </c>
      <c r="F204" s="96" t="s">
        <v>24</v>
      </c>
      <c r="G204" s="96">
        <v>9</v>
      </c>
      <c r="H204" s="96" t="s">
        <v>51</v>
      </c>
      <c r="I204" s="96" t="s">
        <v>39</v>
      </c>
      <c r="J204" s="96" t="s">
        <v>2138</v>
      </c>
      <c r="K204" s="96" t="s">
        <v>170</v>
      </c>
      <c r="L204" s="96" t="s">
        <v>39</v>
      </c>
      <c r="M204" s="96" t="s">
        <v>147</v>
      </c>
      <c r="N204" s="96"/>
      <c r="O204" s="96" t="s">
        <v>148</v>
      </c>
      <c r="P204" s="96" t="s">
        <v>148</v>
      </c>
      <c r="Q204" s="96"/>
      <c r="R204" s="323" t="s">
        <v>2971</v>
      </c>
      <c r="S204" s="96" t="s">
        <v>2972</v>
      </c>
      <c r="T204" s="196" t="s">
        <v>2973</v>
      </c>
      <c r="U204" s="97" t="s">
        <v>300</v>
      </c>
      <c r="V204" s="97">
        <v>30157</v>
      </c>
      <c r="W204" s="105" t="s">
        <v>2974</v>
      </c>
      <c r="X204" s="105" t="s">
        <v>176</v>
      </c>
      <c r="Y204" s="105"/>
      <c r="Z204" s="105"/>
      <c r="AA204" s="96">
        <v>6</v>
      </c>
      <c r="AB204" s="97">
        <v>43758</v>
      </c>
      <c r="AC204" s="283">
        <v>43525</v>
      </c>
      <c r="AD204" s="97"/>
      <c r="AE204" s="97" t="s">
        <v>2975</v>
      </c>
      <c r="AF204" s="97" t="s">
        <v>2976</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9" t="s">
        <v>216</v>
      </c>
      <c r="AU204" s="96" t="s">
        <v>2977</v>
      </c>
      <c r="AV204" s="97"/>
      <c r="AW204" s="99">
        <v>43528</v>
      </c>
      <c r="AX204" s="99">
        <v>43770</v>
      </c>
      <c r="AY204" s="99" t="s">
        <v>147</v>
      </c>
      <c r="AZ204" s="99">
        <v>43915</v>
      </c>
      <c r="BA204" s="99">
        <v>43971</v>
      </c>
      <c r="BB204" s="99"/>
      <c r="BC204" s="100" t="s">
        <v>2978</v>
      </c>
      <c r="BD204" s="99">
        <v>44470</v>
      </c>
      <c r="BE204" s="99" t="s">
        <v>147</v>
      </c>
      <c r="BF204" s="99">
        <v>44732</v>
      </c>
      <c r="BG204" s="99" t="s">
        <v>147</v>
      </c>
      <c r="BH204" s="97"/>
      <c r="BI204" s="97"/>
      <c r="BJ204" s="97"/>
      <c r="BK204" s="101"/>
      <c r="BL204" s="96" t="s">
        <v>18</v>
      </c>
      <c r="BM204" s="220"/>
      <c r="BN204" s="267"/>
      <c r="BO204" s="96"/>
      <c r="BP204" s="96">
        <v>1</v>
      </c>
      <c r="BQ204" s="96">
        <v>0</v>
      </c>
      <c r="BR204" s="96"/>
      <c r="BS204" s="96"/>
      <c r="BT204" s="96"/>
      <c r="BU204" s="96"/>
      <c r="BV204" s="96"/>
      <c r="BW204" s="96" t="s">
        <v>160</v>
      </c>
      <c r="BX204" s="96"/>
      <c r="BY204" s="96"/>
      <c r="BZ204" s="103"/>
      <c r="CA204" s="103"/>
      <c r="CB204" s="96"/>
      <c r="CC204" s="96"/>
      <c r="CD204" s="96"/>
      <c r="CE204" s="96"/>
      <c r="CF204" s="379">
        <v>1</v>
      </c>
      <c r="CG204" s="96"/>
      <c r="CH204" s="96"/>
      <c r="CI204" s="96" t="s">
        <v>1820</v>
      </c>
      <c r="CJ204"/>
    </row>
    <row r="205" spans="1:88" s="53" customFormat="1" ht="25" customHeight="1" x14ac:dyDescent="0.35">
      <c r="A205" s="96">
        <v>208</v>
      </c>
      <c r="B205" s="96" t="s">
        <v>2979</v>
      </c>
      <c r="C205" s="96" t="s">
        <v>808</v>
      </c>
      <c r="D205" s="96"/>
      <c r="E205" s="96" t="s">
        <v>2980</v>
      </c>
      <c r="F205" s="96" t="s">
        <v>24</v>
      </c>
      <c r="G205" s="96">
        <v>9</v>
      </c>
      <c r="H205" s="96" t="s">
        <v>55</v>
      </c>
      <c r="I205" s="96" t="s">
        <v>32</v>
      </c>
      <c r="J205" s="96" t="s">
        <v>1742</v>
      </c>
      <c r="K205" s="96" t="s">
        <v>2981</v>
      </c>
      <c r="L205" s="96" t="s">
        <v>32</v>
      </c>
      <c r="M205" s="96" t="s">
        <v>147</v>
      </c>
      <c r="N205" s="96" t="s">
        <v>2982</v>
      </c>
      <c r="O205" s="96" t="s">
        <v>319</v>
      </c>
      <c r="P205" s="96" t="s">
        <v>319</v>
      </c>
      <c r="Q205" s="96"/>
      <c r="R205" s="96" t="s">
        <v>2983</v>
      </c>
      <c r="S205" s="96" t="s">
        <v>2984</v>
      </c>
      <c r="T205" s="198" t="s">
        <v>2985</v>
      </c>
      <c r="U205" s="97" t="s">
        <v>2986</v>
      </c>
      <c r="V205" s="97">
        <v>32361</v>
      </c>
      <c r="W205" s="105" t="s">
        <v>2987</v>
      </c>
      <c r="X205" s="105" t="s">
        <v>2378</v>
      </c>
      <c r="Y205" s="105" t="s">
        <v>154</v>
      </c>
      <c r="Z205" s="105"/>
      <c r="AA205" s="96">
        <v>15</v>
      </c>
      <c r="AB205" s="97">
        <v>43647</v>
      </c>
      <c r="AC205" s="283">
        <v>43525</v>
      </c>
      <c r="AD205" s="97"/>
      <c r="AE205" s="97" t="s">
        <v>2988</v>
      </c>
      <c r="AF205" s="97" t="s">
        <v>2989</v>
      </c>
      <c r="AG205" s="97" t="s">
        <v>2990</v>
      </c>
      <c r="AH205" s="96">
        <f t="shared" si="62"/>
        <v>3</v>
      </c>
      <c r="AI205" s="97" t="s">
        <v>158</v>
      </c>
      <c r="AJ205" s="97" t="s">
        <v>158</v>
      </c>
      <c r="AK205" s="97" t="s">
        <v>199</v>
      </c>
      <c r="AL205" s="97" t="s">
        <v>160</v>
      </c>
      <c r="AM205" s="97" t="s">
        <v>160</v>
      </c>
      <c r="AN205" s="97" t="s">
        <v>160</v>
      </c>
      <c r="AO205" s="97" t="s">
        <v>161</v>
      </c>
      <c r="AP205" s="97" t="s">
        <v>2991</v>
      </c>
      <c r="AQ205" s="97" t="s">
        <v>2991</v>
      </c>
      <c r="AR205" s="97"/>
      <c r="AS205" s="97"/>
      <c r="AT205" s="409" t="s">
        <v>577</v>
      </c>
      <c r="AU205" s="96" t="s">
        <v>2992</v>
      </c>
      <c r="AV205" s="97"/>
      <c r="AW205" s="99">
        <v>43528</v>
      </c>
      <c r="AX205" s="99">
        <v>43770</v>
      </c>
      <c r="AY205" s="99" t="s">
        <v>147</v>
      </c>
      <c r="AZ205" s="99">
        <v>43599</v>
      </c>
      <c r="BA205" s="99">
        <v>43746</v>
      </c>
      <c r="BB205" s="99"/>
      <c r="BC205" s="100" t="s">
        <v>2993</v>
      </c>
      <c r="BD205" s="99">
        <v>44470</v>
      </c>
      <c r="BE205" s="99" t="s">
        <v>147</v>
      </c>
      <c r="BF205" s="99">
        <v>44732</v>
      </c>
      <c r="BG205" s="99" t="s">
        <v>147</v>
      </c>
      <c r="BH205" s="97"/>
      <c r="BI205" s="97">
        <v>45168</v>
      </c>
      <c r="BJ205" s="97"/>
      <c r="BK205" s="97">
        <v>45168</v>
      </c>
      <c r="BL205" s="96" t="s">
        <v>17</v>
      </c>
      <c r="BM205" s="96">
        <f>DATEDIF(AW205,BK205, "M")+1</f>
        <v>54</v>
      </c>
      <c r="BN205" s="267">
        <f>DATEDIF(AX205,BK205, "M")+1</f>
        <v>46</v>
      </c>
      <c r="BO205" s="267" t="s">
        <v>2987</v>
      </c>
      <c r="BP205" s="96">
        <v>7</v>
      </c>
      <c r="BQ205" s="96">
        <v>24</v>
      </c>
      <c r="BR205" s="96"/>
      <c r="BS205" s="96"/>
      <c r="BT205" s="96"/>
      <c r="BU205" s="96"/>
      <c r="BV205" s="96"/>
      <c r="BW205" s="96" t="s">
        <v>160</v>
      </c>
      <c r="BX205" s="96"/>
      <c r="BY205" s="96"/>
      <c r="BZ205" s="103"/>
      <c r="CA205" s="103"/>
      <c r="CB205" s="96"/>
      <c r="CC205" s="96"/>
      <c r="CD205" s="96"/>
      <c r="CE205" s="96"/>
      <c r="CF205" s="379"/>
      <c r="CG205" s="96"/>
      <c r="CH205" s="96"/>
      <c r="CI205" s="96" t="s">
        <v>1820</v>
      </c>
      <c r="CJ205"/>
    </row>
    <row r="206" spans="1:88" s="53" customFormat="1" ht="25" customHeight="1" x14ac:dyDescent="0.35">
      <c r="A206" s="96">
        <v>209</v>
      </c>
      <c r="B206" s="96" t="s">
        <v>2994</v>
      </c>
      <c r="C206" s="96" t="s">
        <v>2995</v>
      </c>
      <c r="D206" s="96" t="s">
        <v>2996</v>
      </c>
      <c r="E206" s="96" t="s">
        <v>2997</v>
      </c>
      <c r="F206" s="96" t="s">
        <v>24</v>
      </c>
      <c r="G206" s="96">
        <v>9</v>
      </c>
      <c r="H206" s="96" t="s">
        <v>48</v>
      </c>
      <c r="I206" s="96" t="s">
        <v>38</v>
      </c>
      <c r="J206" s="96" t="s">
        <v>2318</v>
      </c>
      <c r="K206" s="96" t="s">
        <v>2998</v>
      </c>
      <c r="L206" s="96" t="s">
        <v>42</v>
      </c>
      <c r="M206" s="96" t="s">
        <v>160</v>
      </c>
      <c r="N206" s="96" t="s">
        <v>2999</v>
      </c>
      <c r="O206" s="96" t="s">
        <v>148</v>
      </c>
      <c r="P206" s="96" t="s">
        <v>148</v>
      </c>
      <c r="Q206" s="96"/>
      <c r="R206" s="96" t="s">
        <v>3000</v>
      </c>
      <c r="S206" s="96" t="s">
        <v>3001</v>
      </c>
      <c r="T206" s="196" t="s">
        <v>3002</v>
      </c>
      <c r="U206" s="97"/>
      <c r="V206" s="97">
        <v>30383</v>
      </c>
      <c r="W206" s="105"/>
      <c r="X206" s="105" t="s">
        <v>176</v>
      </c>
      <c r="Y206" s="105"/>
      <c r="Z206" s="105"/>
      <c r="AA206" s="96">
        <v>17</v>
      </c>
      <c r="AB206" s="97">
        <v>44055</v>
      </c>
      <c r="AC206" s="283">
        <v>43525</v>
      </c>
      <c r="AD206" s="97"/>
      <c r="AE206" s="97" t="s">
        <v>3003</v>
      </c>
      <c r="AF206" s="97" t="s">
        <v>3004</v>
      </c>
      <c r="AG206" s="97"/>
      <c r="AH206" s="96">
        <f t="shared" si="62"/>
        <v>2</v>
      </c>
      <c r="AI206" s="97" t="s">
        <v>159</v>
      </c>
      <c r="AJ206" s="97" t="s">
        <v>158</v>
      </c>
      <c r="AK206" s="97"/>
      <c r="AL206" s="197" t="s">
        <v>160</v>
      </c>
      <c r="AM206" s="97" t="s">
        <v>147</v>
      </c>
      <c r="AN206" s="97"/>
      <c r="AO206" s="97" t="s">
        <v>161</v>
      </c>
      <c r="AP206" s="97" t="s">
        <v>3005</v>
      </c>
      <c r="AQ206" s="97" t="s">
        <v>162</v>
      </c>
      <c r="AR206" s="97"/>
      <c r="AS206" s="97"/>
      <c r="AT206" s="409" t="s">
        <v>417</v>
      </c>
      <c r="AU206" s="96" t="s">
        <v>3006</v>
      </c>
      <c r="AV206" s="97"/>
      <c r="AW206" s="99">
        <v>43528</v>
      </c>
      <c r="AX206" s="99">
        <v>43770</v>
      </c>
      <c r="AY206" s="99" t="s">
        <v>147</v>
      </c>
      <c r="AZ206" s="99"/>
      <c r="BA206" s="99"/>
      <c r="BB206" s="99"/>
      <c r="BC206" s="100" t="s">
        <v>3007</v>
      </c>
      <c r="BD206" s="99">
        <v>45061</v>
      </c>
      <c r="BE206" s="99" t="s">
        <v>160</v>
      </c>
      <c r="BF206" s="99">
        <v>45110</v>
      </c>
      <c r="BG206" s="99" t="s">
        <v>160</v>
      </c>
      <c r="BH206" s="97"/>
      <c r="BI206" s="97"/>
      <c r="BJ206" s="97"/>
      <c r="BK206" s="101"/>
      <c r="BL206" s="96" t="s">
        <v>18</v>
      </c>
      <c r="BM206" s="220"/>
      <c r="BN206" s="267"/>
      <c r="BO206" s="96"/>
      <c r="BP206" s="96"/>
      <c r="BQ206" s="96"/>
      <c r="BR206" s="96"/>
      <c r="BS206" s="96"/>
      <c r="BT206" s="96"/>
      <c r="BU206" s="96"/>
      <c r="BV206" s="96"/>
      <c r="BW206" s="96" t="s">
        <v>160</v>
      </c>
      <c r="BX206" s="96"/>
      <c r="BY206" s="96"/>
      <c r="BZ206" s="103"/>
      <c r="CA206" s="103"/>
      <c r="CB206" s="96"/>
      <c r="CC206" s="96"/>
      <c r="CD206" s="96"/>
      <c r="CE206" s="96"/>
      <c r="CF206" s="379">
        <v>3</v>
      </c>
      <c r="CG206" s="96"/>
      <c r="CH206" s="96"/>
      <c r="CI206" s="96" t="s">
        <v>1820</v>
      </c>
      <c r="CJ206"/>
    </row>
    <row r="207" spans="1:88" s="53" customFormat="1" ht="25" customHeight="1" x14ac:dyDescent="0.35">
      <c r="A207" s="96">
        <v>210</v>
      </c>
      <c r="B207" s="96" t="s">
        <v>3008</v>
      </c>
      <c r="C207" s="96" t="s">
        <v>3009</v>
      </c>
      <c r="D207" s="96"/>
      <c r="E207" s="96" t="s">
        <v>3010</v>
      </c>
      <c r="F207" s="96" t="s">
        <v>25</v>
      </c>
      <c r="G207" s="96">
        <v>9</v>
      </c>
      <c r="H207" s="96" t="s">
        <v>51</v>
      </c>
      <c r="I207" s="96" t="s">
        <v>39</v>
      </c>
      <c r="J207" s="96" t="s">
        <v>3011</v>
      </c>
      <c r="K207" s="96" t="s">
        <v>3012</v>
      </c>
      <c r="L207" s="96" t="s">
        <v>39</v>
      </c>
      <c r="M207" s="96" t="s">
        <v>147</v>
      </c>
      <c r="N207" s="96"/>
      <c r="O207" s="96" t="s">
        <v>148</v>
      </c>
      <c r="P207" s="96" t="s">
        <v>148</v>
      </c>
      <c r="Q207" s="96"/>
      <c r="R207" s="96" t="s">
        <v>3013</v>
      </c>
      <c r="S207" s="96" t="s">
        <v>3014</v>
      </c>
      <c r="T207" s="196" t="s">
        <v>3015</v>
      </c>
      <c r="U207" s="97" t="s">
        <v>3016</v>
      </c>
      <c r="V207" s="97">
        <v>29221</v>
      </c>
      <c r="W207" s="105" t="s">
        <v>3017</v>
      </c>
      <c r="X207" s="105" t="s">
        <v>2378</v>
      </c>
      <c r="Y207" s="105" t="s">
        <v>154</v>
      </c>
      <c r="Z207" s="105"/>
      <c r="AA207" s="96">
        <v>11</v>
      </c>
      <c r="AB207" s="97">
        <v>43810</v>
      </c>
      <c r="AC207" s="283">
        <v>43525</v>
      </c>
      <c r="AD207" s="97"/>
      <c r="AE207" s="97" t="s">
        <v>3018</v>
      </c>
      <c r="AF207" s="97" t="s">
        <v>3019</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9" t="s">
        <v>216</v>
      </c>
      <c r="AU207" s="96" t="s">
        <v>3020</v>
      </c>
      <c r="AV207" s="97"/>
      <c r="AW207" s="99">
        <v>43528</v>
      </c>
      <c r="AX207" s="99">
        <v>43770</v>
      </c>
      <c r="AY207" s="99" t="s">
        <v>147</v>
      </c>
      <c r="AZ207" s="99"/>
      <c r="BA207" s="99"/>
      <c r="BB207" s="99"/>
      <c r="BC207" s="100" t="s">
        <v>3021</v>
      </c>
      <c r="BD207" s="99">
        <v>44470</v>
      </c>
      <c r="BE207" s="99" t="s">
        <v>147</v>
      </c>
      <c r="BF207" s="99">
        <v>44732</v>
      </c>
      <c r="BG207" s="99" t="s">
        <v>147</v>
      </c>
      <c r="BH207" s="97"/>
      <c r="BI207" s="97"/>
      <c r="BJ207" s="97"/>
      <c r="BK207" s="101">
        <v>45229</v>
      </c>
      <c r="BL207" s="96" t="s">
        <v>17</v>
      </c>
      <c r="BM207" s="96">
        <f>DATEDIF(AW207,BK207, "M")+1</f>
        <v>56</v>
      </c>
      <c r="BN207" s="267">
        <f>DATEDIF(AX207,BK207, "M")+1</f>
        <v>48</v>
      </c>
      <c r="BO207" s="308" t="s">
        <v>3022</v>
      </c>
      <c r="BP207" s="96">
        <v>0</v>
      </c>
      <c r="BQ207" s="96"/>
      <c r="BR207" s="96"/>
      <c r="BS207" s="96"/>
      <c r="BT207" s="96"/>
      <c r="BU207" s="96"/>
      <c r="BV207" s="96"/>
      <c r="BW207" s="96" t="s">
        <v>3023</v>
      </c>
      <c r="BX207" s="96"/>
      <c r="BY207" s="96"/>
      <c r="BZ207" s="103"/>
      <c r="CA207" s="103"/>
      <c r="CB207" s="96"/>
      <c r="CC207" s="96"/>
      <c r="CD207" s="96"/>
      <c r="CE207" s="96"/>
      <c r="CF207" s="379">
        <v>4</v>
      </c>
      <c r="CG207" s="96"/>
      <c r="CH207" s="96"/>
      <c r="CI207" s="96" t="s">
        <v>1820</v>
      </c>
      <c r="CJ207"/>
    </row>
    <row r="208" spans="1:88" s="53" customFormat="1" ht="25" customHeight="1" x14ac:dyDescent="0.35">
      <c r="A208" s="96">
        <v>211</v>
      </c>
      <c r="B208" s="96" t="s">
        <v>3024</v>
      </c>
      <c r="C208" s="96" t="s">
        <v>3025</v>
      </c>
      <c r="D208" s="96"/>
      <c r="E208" s="96" t="s">
        <v>3026</v>
      </c>
      <c r="F208" s="96" t="s">
        <v>24</v>
      </c>
      <c r="G208" s="96">
        <v>9</v>
      </c>
      <c r="H208" s="96" t="s">
        <v>55</v>
      </c>
      <c r="I208" s="96" t="s">
        <v>32</v>
      </c>
      <c r="J208" s="96" t="s">
        <v>3027</v>
      </c>
      <c r="K208" s="96" t="s">
        <v>3028</v>
      </c>
      <c r="L208" s="96" t="s">
        <v>32</v>
      </c>
      <c r="M208" s="96" t="s">
        <v>147</v>
      </c>
      <c r="N208" s="96">
        <v>201000282</v>
      </c>
      <c r="O208" s="96" t="s">
        <v>148</v>
      </c>
      <c r="P208" s="96" t="s">
        <v>148</v>
      </c>
      <c r="Q208" s="96"/>
      <c r="R208" s="96" t="s">
        <v>3029</v>
      </c>
      <c r="S208" s="96" t="s">
        <v>3030</v>
      </c>
      <c r="T208" s="196" t="s">
        <v>3031</v>
      </c>
      <c r="U208" s="97" t="s">
        <v>3032</v>
      </c>
      <c r="V208" s="97">
        <v>29803</v>
      </c>
      <c r="W208" s="105" t="s">
        <v>3033</v>
      </c>
      <c r="X208" s="105" t="s">
        <v>2497</v>
      </c>
      <c r="Y208" s="105"/>
      <c r="Z208" s="105"/>
      <c r="AA208" s="96">
        <v>28</v>
      </c>
      <c r="AB208" s="97">
        <v>43556</v>
      </c>
      <c r="AC208" s="283">
        <v>43525</v>
      </c>
      <c r="AD208" s="97"/>
      <c r="AE208" s="97" t="s">
        <v>3034</v>
      </c>
      <c r="AF208" s="97" t="s">
        <v>3035</v>
      </c>
      <c r="AG208" s="97"/>
      <c r="AH208" s="96">
        <f t="shared" si="62"/>
        <v>2</v>
      </c>
      <c r="AI208" s="97"/>
      <c r="AJ208" s="97"/>
      <c r="AK208" s="97"/>
      <c r="AL208" s="97"/>
      <c r="AM208" s="97"/>
      <c r="AN208" s="97"/>
      <c r="AO208" s="97" t="s">
        <v>161</v>
      </c>
      <c r="AP208" s="97" t="s">
        <v>178</v>
      </c>
      <c r="AQ208" s="97"/>
      <c r="AR208" s="97"/>
      <c r="AS208" s="97"/>
      <c r="AT208" s="409" t="s">
        <v>577</v>
      </c>
      <c r="AU208" s="96" t="s">
        <v>3036</v>
      </c>
      <c r="AV208" s="97"/>
      <c r="AW208" s="99">
        <v>43528</v>
      </c>
      <c r="AX208" s="99">
        <v>43770</v>
      </c>
      <c r="AY208" s="99" t="s">
        <v>147</v>
      </c>
      <c r="AZ208" s="99"/>
      <c r="BA208" s="99">
        <v>43934</v>
      </c>
      <c r="BB208" s="99"/>
      <c r="BC208" s="100" t="s">
        <v>3037</v>
      </c>
      <c r="BD208" s="99">
        <v>44470</v>
      </c>
      <c r="BE208" s="99" t="s">
        <v>147</v>
      </c>
      <c r="BF208" s="99">
        <v>44732</v>
      </c>
      <c r="BG208" s="99" t="s">
        <v>147</v>
      </c>
      <c r="BH208" s="97"/>
      <c r="BI208" s="97"/>
      <c r="BJ208" s="97"/>
      <c r="BK208" s="101">
        <v>45483</v>
      </c>
      <c r="BL208" s="96" t="s">
        <v>17</v>
      </c>
      <c r="BM208" s="96">
        <f>DATEDIF(AW208,BK208, "M")+1</f>
        <v>65</v>
      </c>
      <c r="BN208" s="267">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9">
        <v>3</v>
      </c>
      <c r="CG208" s="96"/>
      <c r="CH208" s="96"/>
      <c r="CI208" s="96" t="s">
        <v>1820</v>
      </c>
      <c r="CJ208"/>
    </row>
    <row r="209" spans="1:88" s="53" customFormat="1" ht="25" customHeight="1" x14ac:dyDescent="0.35">
      <c r="A209" s="96">
        <v>212</v>
      </c>
      <c r="B209" s="96" t="s">
        <v>3038</v>
      </c>
      <c r="C209" s="96" t="s">
        <v>3039</v>
      </c>
      <c r="D209" s="96"/>
      <c r="E209" s="96" t="s">
        <v>3040</v>
      </c>
      <c r="F209" s="96" t="s">
        <v>25</v>
      </c>
      <c r="G209" s="96">
        <v>9</v>
      </c>
      <c r="H209" s="96" t="s">
        <v>53</v>
      </c>
      <c r="I209" s="96" t="s">
        <v>42</v>
      </c>
      <c r="J209" s="96" t="s">
        <v>2746</v>
      </c>
      <c r="K209" s="96" t="s">
        <v>2746</v>
      </c>
      <c r="L209" s="96" t="s">
        <v>42</v>
      </c>
      <c r="M209" s="96" t="s">
        <v>147</v>
      </c>
      <c r="N209" s="96"/>
      <c r="O209" s="96" t="s">
        <v>319</v>
      </c>
      <c r="P209" s="96" t="s">
        <v>319</v>
      </c>
      <c r="Q209" s="96"/>
      <c r="R209" s="96" t="s">
        <v>3041</v>
      </c>
      <c r="S209" s="96" t="s">
        <v>3042</v>
      </c>
      <c r="T209" s="196" t="s">
        <v>3043</v>
      </c>
      <c r="U209" s="97" t="s">
        <v>3044</v>
      </c>
      <c r="V209" s="97">
        <v>30461</v>
      </c>
      <c r="W209" s="105" t="s">
        <v>3045</v>
      </c>
      <c r="X209" s="105" t="s">
        <v>176</v>
      </c>
      <c r="Y209" s="105"/>
      <c r="Z209" s="105"/>
      <c r="AA209" s="96">
        <v>1</v>
      </c>
      <c r="AB209" s="97">
        <v>43528</v>
      </c>
      <c r="AC209" s="283">
        <v>43525</v>
      </c>
      <c r="AD209" s="97"/>
      <c r="AE209" s="97" t="s">
        <v>3046</v>
      </c>
      <c r="AF209" s="97" t="s">
        <v>3047</v>
      </c>
      <c r="AG209" s="97" t="s">
        <v>3048</v>
      </c>
      <c r="AH209" s="96">
        <f t="shared" si="62"/>
        <v>3</v>
      </c>
      <c r="AI209" s="97" t="s">
        <v>158</v>
      </c>
      <c r="AJ209" s="97" t="s">
        <v>199</v>
      </c>
      <c r="AK209" s="97"/>
      <c r="AL209" s="97" t="s">
        <v>147</v>
      </c>
      <c r="AM209" s="97" t="s">
        <v>160</v>
      </c>
      <c r="AN209" s="97"/>
      <c r="AO209" s="97" t="s">
        <v>161</v>
      </c>
      <c r="AP209" s="97" t="s">
        <v>1857</v>
      </c>
      <c r="AQ209" s="97" t="s">
        <v>2433</v>
      </c>
      <c r="AR209" s="97" t="s">
        <v>147</v>
      </c>
      <c r="AS209" s="104" t="s">
        <v>3049</v>
      </c>
      <c r="AT209" s="409" t="s">
        <v>369</v>
      </c>
      <c r="AU209" s="96" t="s">
        <v>3050</v>
      </c>
      <c r="AV209" s="97"/>
      <c r="AW209" s="99">
        <v>43528</v>
      </c>
      <c r="AX209" s="99">
        <v>43770</v>
      </c>
      <c r="AY209" s="99" t="s">
        <v>147</v>
      </c>
      <c r="AZ209" s="99">
        <v>43770</v>
      </c>
      <c r="BA209" s="99">
        <v>43862</v>
      </c>
      <c r="BB209" s="99"/>
      <c r="BC209" s="100" t="s">
        <v>3051</v>
      </c>
      <c r="BD209" s="99">
        <v>44470</v>
      </c>
      <c r="BE209" s="99" t="s">
        <v>147</v>
      </c>
      <c r="BF209" s="99">
        <v>44732</v>
      </c>
      <c r="BG209" s="99" t="s">
        <v>147</v>
      </c>
      <c r="BH209" s="97"/>
      <c r="BI209" s="97"/>
      <c r="BJ209" s="97"/>
      <c r="BK209" s="101" t="s">
        <v>3052</v>
      </c>
      <c r="BL209" s="96" t="s">
        <v>17</v>
      </c>
      <c r="BM209" s="96">
        <f>DATEDIF(AW209,BK209, "M")+1</f>
        <v>63</v>
      </c>
      <c r="BN209" s="267">
        <f t="shared" ref="BN209:BN210" si="63">DATEDIF(AX209,BK209, "M")+1</f>
        <v>55</v>
      </c>
      <c r="BO209" s="308" t="s">
        <v>3053</v>
      </c>
      <c r="BP209" s="96">
        <v>2</v>
      </c>
      <c r="BQ209" s="96">
        <v>0</v>
      </c>
      <c r="BR209" s="96"/>
      <c r="BS209" s="96"/>
      <c r="BT209" s="96"/>
      <c r="BU209" s="96"/>
      <c r="BV209" s="96"/>
      <c r="BW209" s="96" t="s">
        <v>160</v>
      </c>
      <c r="BX209" s="96"/>
      <c r="BY209" s="96"/>
      <c r="BZ209" s="103"/>
      <c r="CA209" s="103"/>
      <c r="CB209" s="96"/>
      <c r="CC209" s="96"/>
      <c r="CD209" s="96"/>
      <c r="CE209" s="96"/>
      <c r="CF209" s="379">
        <v>0</v>
      </c>
      <c r="CG209" s="96"/>
      <c r="CH209" s="96"/>
      <c r="CI209" s="96" t="s">
        <v>1820</v>
      </c>
      <c r="CJ209"/>
    </row>
    <row r="210" spans="1:88" s="53" customFormat="1" ht="25" customHeight="1" x14ac:dyDescent="0.35">
      <c r="A210" s="96">
        <v>213</v>
      </c>
      <c r="B210" s="96" t="s">
        <v>3054</v>
      </c>
      <c r="C210" s="96" t="s">
        <v>3055</v>
      </c>
      <c r="D210" s="96" t="s">
        <v>3056</v>
      </c>
      <c r="E210" s="96" t="s">
        <v>3057</v>
      </c>
      <c r="F210" s="96" t="s">
        <v>25</v>
      </c>
      <c r="G210" s="96">
        <v>9</v>
      </c>
      <c r="H210" s="96" t="s">
        <v>50</v>
      </c>
      <c r="I210" s="96" t="s">
        <v>36</v>
      </c>
      <c r="J210" s="96" t="s">
        <v>3058</v>
      </c>
      <c r="K210" s="96" t="s">
        <v>287</v>
      </c>
      <c r="L210" s="96" t="s">
        <v>29</v>
      </c>
      <c r="M210" s="96" t="s">
        <v>160</v>
      </c>
      <c r="N210" s="96">
        <v>78570</v>
      </c>
      <c r="O210" s="96" t="s">
        <v>148</v>
      </c>
      <c r="P210" s="96" t="s">
        <v>148</v>
      </c>
      <c r="Q210" s="96"/>
      <c r="R210" s="96" t="s">
        <v>3059</v>
      </c>
      <c r="S210" s="323" t="s">
        <v>3060</v>
      </c>
      <c r="T210" s="196" t="s">
        <v>3061</v>
      </c>
      <c r="U210" s="97"/>
      <c r="V210" s="97">
        <v>28082</v>
      </c>
      <c r="W210" s="105" t="s">
        <v>3062</v>
      </c>
      <c r="X210" s="105" t="s">
        <v>176</v>
      </c>
      <c r="Y210" s="105"/>
      <c r="Z210" s="105"/>
      <c r="AA210" s="96">
        <v>30</v>
      </c>
      <c r="AB210" s="97">
        <v>43570</v>
      </c>
      <c r="AC210" s="283">
        <v>43525</v>
      </c>
      <c r="AD210" s="97"/>
      <c r="AE210" s="97" t="s">
        <v>3063</v>
      </c>
      <c r="AF210" s="97" t="s">
        <v>3064</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9" t="s">
        <v>282</v>
      </c>
      <c r="AU210" s="96" t="s">
        <v>3065</v>
      </c>
      <c r="AV210" s="97"/>
      <c r="AW210" s="99">
        <v>43528</v>
      </c>
      <c r="AX210" s="99">
        <v>43770</v>
      </c>
      <c r="AY210" s="99" t="s">
        <v>147</v>
      </c>
      <c r="AZ210" s="99">
        <v>44369</v>
      </c>
      <c r="BA210" s="99">
        <v>44083</v>
      </c>
      <c r="BB210" s="99"/>
      <c r="BC210" s="100" t="s">
        <v>3066</v>
      </c>
      <c r="BD210" s="99">
        <v>44470</v>
      </c>
      <c r="BE210" s="99" t="s">
        <v>147</v>
      </c>
      <c r="BF210" s="99">
        <v>44732</v>
      </c>
      <c r="BG210" s="99" t="s">
        <v>147</v>
      </c>
      <c r="BH210" s="97"/>
      <c r="BI210" s="97">
        <v>45187</v>
      </c>
      <c r="BJ210" s="97"/>
      <c r="BK210" s="101">
        <v>45226</v>
      </c>
      <c r="BL210" s="96" t="s">
        <v>17</v>
      </c>
      <c r="BM210" s="220"/>
      <c r="BN210" s="267">
        <f t="shared" si="63"/>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9">
        <v>3</v>
      </c>
      <c r="CG210" s="96"/>
      <c r="CH210" s="96"/>
      <c r="CI210" s="96" t="s">
        <v>806</v>
      </c>
      <c r="CJ210"/>
    </row>
    <row r="211" spans="1:88" s="53" customFormat="1" ht="25" customHeight="1" x14ac:dyDescent="0.35">
      <c r="A211" s="96">
        <v>214</v>
      </c>
      <c r="B211" s="96" t="s">
        <v>3067</v>
      </c>
      <c r="C211" s="96" t="s">
        <v>3068</v>
      </c>
      <c r="D211" s="96" t="s">
        <v>3069</v>
      </c>
      <c r="E211" s="96" t="s">
        <v>3070</v>
      </c>
      <c r="F211" s="96" t="s">
        <v>25</v>
      </c>
      <c r="G211" s="96">
        <v>9</v>
      </c>
      <c r="H211" s="96" t="s">
        <v>50</v>
      </c>
      <c r="I211" s="96" t="s">
        <v>29</v>
      </c>
      <c r="J211" s="96" t="s">
        <v>1172</v>
      </c>
      <c r="K211" s="96" t="s">
        <v>3071</v>
      </c>
      <c r="L211" s="96" t="s">
        <v>29</v>
      </c>
      <c r="M211" s="96" t="s">
        <v>147</v>
      </c>
      <c r="N211" s="96" t="s">
        <v>3072</v>
      </c>
      <c r="O211" s="96" t="s">
        <v>148</v>
      </c>
      <c r="P211" s="96" t="s">
        <v>148</v>
      </c>
      <c r="Q211" s="96"/>
      <c r="R211" s="96" t="s">
        <v>3073</v>
      </c>
      <c r="S211" s="96" t="s">
        <v>3074</v>
      </c>
      <c r="T211" s="196" t="s">
        <v>3075</v>
      </c>
      <c r="U211" s="97" t="s">
        <v>3076</v>
      </c>
      <c r="V211" s="97">
        <v>27320</v>
      </c>
      <c r="W211" s="105" t="s">
        <v>3077</v>
      </c>
      <c r="X211" s="105" t="s">
        <v>2378</v>
      </c>
      <c r="Y211" s="105" t="s">
        <v>147</v>
      </c>
      <c r="Z211" s="105"/>
      <c r="AA211" s="96">
        <v>2</v>
      </c>
      <c r="AB211" s="97">
        <v>43472</v>
      </c>
      <c r="AC211" s="283">
        <v>43525</v>
      </c>
      <c r="AD211" s="97"/>
      <c r="AE211" s="97" t="s">
        <v>3078</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10" t="s">
        <v>325</v>
      </c>
      <c r="AU211" s="96" t="s">
        <v>3079</v>
      </c>
      <c r="AV211" s="97"/>
      <c r="AW211" s="99">
        <v>43528</v>
      </c>
      <c r="AX211" s="99">
        <v>43770</v>
      </c>
      <c r="AY211" s="99" t="s">
        <v>147</v>
      </c>
      <c r="AZ211" s="99">
        <v>43724</v>
      </c>
      <c r="BA211" s="99">
        <v>44187</v>
      </c>
      <c r="BB211" s="99"/>
      <c r="BC211" s="100" t="s">
        <v>3080</v>
      </c>
      <c r="BD211" s="99">
        <v>44872</v>
      </c>
      <c r="BE211" s="99" t="s">
        <v>160</v>
      </c>
      <c r="BF211" s="99">
        <v>45110</v>
      </c>
      <c r="BG211" s="99" t="s">
        <v>160</v>
      </c>
      <c r="BH211" s="97"/>
      <c r="BI211" s="97"/>
      <c r="BJ211" s="97"/>
      <c r="BK211" s="101"/>
      <c r="BL211" s="96" t="s">
        <v>18</v>
      </c>
      <c r="BM211" s="220"/>
      <c r="BN211" s="267"/>
      <c r="BO211" s="96"/>
      <c r="BP211" s="96">
        <v>7</v>
      </c>
      <c r="BQ211" s="96">
        <v>5</v>
      </c>
      <c r="BR211" s="96"/>
      <c r="BS211" s="96"/>
      <c r="BT211" s="96"/>
      <c r="BU211" s="96"/>
      <c r="BV211" s="96"/>
      <c r="BW211" s="96" t="s">
        <v>160</v>
      </c>
      <c r="BX211" s="96"/>
      <c r="BY211" s="96"/>
      <c r="BZ211" s="103"/>
      <c r="CA211" s="103"/>
      <c r="CB211" s="96"/>
      <c r="CC211" s="96"/>
      <c r="CD211" s="96"/>
      <c r="CE211" s="96"/>
      <c r="CF211" s="379">
        <v>4</v>
      </c>
      <c r="CG211" s="96"/>
      <c r="CH211" s="96"/>
      <c r="CI211" s="96" t="s">
        <v>806</v>
      </c>
      <c r="CJ211"/>
    </row>
    <row r="212" spans="1:88" s="53" customFormat="1" ht="31" customHeight="1" x14ac:dyDescent="0.35">
      <c r="A212" s="96">
        <v>215</v>
      </c>
      <c r="B212" s="96" t="s">
        <v>3081</v>
      </c>
      <c r="C212" s="96" t="s">
        <v>3082</v>
      </c>
      <c r="D212" s="96" t="s">
        <v>3083</v>
      </c>
      <c r="E212" s="96" t="s">
        <v>3084</v>
      </c>
      <c r="F212" s="96" t="s">
        <v>25</v>
      </c>
      <c r="G212" s="96">
        <v>9</v>
      </c>
      <c r="H212" s="96" t="s">
        <v>50</v>
      </c>
      <c r="I212" s="96" t="s">
        <v>29</v>
      </c>
      <c r="J212" s="96" t="s">
        <v>3085</v>
      </c>
      <c r="K212" s="96" t="s">
        <v>3086</v>
      </c>
      <c r="L212" s="96" t="s">
        <v>29</v>
      </c>
      <c r="M212" s="96" t="s">
        <v>147</v>
      </c>
      <c r="N212" s="96">
        <v>138807</v>
      </c>
      <c r="O212" s="96" t="s">
        <v>319</v>
      </c>
      <c r="P212" s="96" t="s">
        <v>319</v>
      </c>
      <c r="Q212" s="96"/>
      <c r="R212" s="96" t="s">
        <v>3087</v>
      </c>
      <c r="S212" s="96" t="s">
        <v>3088</v>
      </c>
      <c r="T212" s="199" t="s">
        <v>3089</v>
      </c>
      <c r="U212" s="97" t="s">
        <v>3090</v>
      </c>
      <c r="V212" s="97">
        <v>31819</v>
      </c>
      <c r="W212" s="105" t="s">
        <v>3091</v>
      </c>
      <c r="X212" s="105" t="s">
        <v>2378</v>
      </c>
      <c r="Y212" s="105" t="s">
        <v>154</v>
      </c>
      <c r="Z212" s="105"/>
      <c r="AA212" s="96">
        <v>13</v>
      </c>
      <c r="AB212" s="97">
        <v>42417</v>
      </c>
      <c r="AC212" s="283">
        <v>43525</v>
      </c>
      <c r="AD212" s="97"/>
      <c r="AE212" s="97" t="s">
        <v>3092</v>
      </c>
      <c r="AF212" s="97"/>
      <c r="AG212" s="97"/>
      <c r="AH212" s="96">
        <f t="shared" si="62"/>
        <v>1</v>
      </c>
      <c r="AI212" s="97" t="s">
        <v>158</v>
      </c>
      <c r="AJ212" s="97"/>
      <c r="AK212" s="97"/>
      <c r="AL212" s="97" t="s">
        <v>147</v>
      </c>
      <c r="AM212" s="97"/>
      <c r="AN212" s="97"/>
      <c r="AO212" s="97" t="s">
        <v>161</v>
      </c>
      <c r="AP212" s="97" t="s">
        <v>3093</v>
      </c>
      <c r="AQ212" s="97" t="s">
        <v>3094</v>
      </c>
      <c r="AR212" s="97"/>
      <c r="AS212" s="97"/>
      <c r="AT212" s="410" t="s">
        <v>3095</v>
      </c>
      <c r="AU212" s="96" t="s">
        <v>3096</v>
      </c>
      <c r="AV212" s="97"/>
      <c r="AW212" s="99">
        <v>43528</v>
      </c>
      <c r="AX212" s="99">
        <v>43770</v>
      </c>
      <c r="AY212" s="99" t="s">
        <v>147</v>
      </c>
      <c r="AZ212" s="99">
        <v>43271</v>
      </c>
      <c r="BA212" s="99">
        <v>43977</v>
      </c>
      <c r="BB212" s="99"/>
      <c r="BC212" s="100" t="s">
        <v>3097</v>
      </c>
      <c r="BD212" s="99">
        <v>44470</v>
      </c>
      <c r="BE212" s="99" t="s">
        <v>147</v>
      </c>
      <c r="BF212" s="99">
        <v>44732</v>
      </c>
      <c r="BG212" s="99" t="s">
        <v>147</v>
      </c>
      <c r="BH212" s="97"/>
      <c r="BI212" s="97">
        <v>45152</v>
      </c>
      <c r="BJ212" s="97"/>
      <c r="BK212" s="101">
        <v>45163</v>
      </c>
      <c r="BL212" s="96" t="s">
        <v>17</v>
      </c>
      <c r="BM212" s="96">
        <f t="shared" ref="BM212" si="64">DATEDIF(AW212,BK212, "M")+1</f>
        <v>54</v>
      </c>
      <c r="BN212" s="267">
        <f t="shared" ref="BN212:BN213" si="65">DATEDIF(AX212,BK212, "M")+1</f>
        <v>46</v>
      </c>
      <c r="BO212" s="267" t="s">
        <v>3098</v>
      </c>
      <c r="BP212" s="96">
        <v>2</v>
      </c>
      <c r="BQ212" s="96">
        <v>1</v>
      </c>
      <c r="BR212" s="96"/>
      <c r="BS212" s="96"/>
      <c r="BT212" s="96"/>
      <c r="BU212" s="96"/>
      <c r="BV212" s="96"/>
      <c r="BW212" s="96" t="s">
        <v>160</v>
      </c>
      <c r="BX212" s="96"/>
      <c r="BY212" s="96"/>
      <c r="BZ212" s="103"/>
      <c r="CA212" s="103"/>
      <c r="CB212" s="96"/>
      <c r="CC212" s="96"/>
      <c r="CD212" s="96"/>
      <c r="CE212" s="96"/>
      <c r="CF212" s="379"/>
      <c r="CG212" s="96"/>
      <c r="CH212" s="96"/>
      <c r="CI212" s="96" t="s">
        <v>806</v>
      </c>
      <c r="CJ212"/>
    </row>
    <row r="213" spans="1:88" s="53" customFormat="1" ht="24" customHeight="1" x14ac:dyDescent="0.35">
      <c r="A213" s="96">
        <v>216</v>
      </c>
      <c r="B213" s="96" t="s">
        <v>3099</v>
      </c>
      <c r="C213" s="96" t="s">
        <v>3100</v>
      </c>
      <c r="D213" s="96" t="s">
        <v>3101</v>
      </c>
      <c r="E213" s="96" t="s">
        <v>3102</v>
      </c>
      <c r="F213" s="96" t="s">
        <v>25</v>
      </c>
      <c r="G213" s="96">
        <v>9</v>
      </c>
      <c r="H213" s="96" t="s">
        <v>53</v>
      </c>
      <c r="I213" s="96" t="s">
        <v>42</v>
      </c>
      <c r="J213" s="96" t="s">
        <v>3103</v>
      </c>
      <c r="K213" s="96" t="s">
        <v>3104</v>
      </c>
      <c r="L213" s="96" t="s">
        <v>42</v>
      </c>
      <c r="M213" s="96" t="s">
        <v>147</v>
      </c>
      <c r="N213" s="96" t="s">
        <v>3105</v>
      </c>
      <c r="O213" s="96" t="s">
        <v>319</v>
      </c>
      <c r="P213" s="96" t="s">
        <v>319</v>
      </c>
      <c r="Q213" s="96"/>
      <c r="R213" s="96" t="s">
        <v>3106</v>
      </c>
      <c r="S213" s="96" t="s">
        <v>3107</v>
      </c>
      <c r="T213" s="196" t="s">
        <v>3108</v>
      </c>
      <c r="U213" s="97" t="s">
        <v>3109</v>
      </c>
      <c r="V213" s="97">
        <v>31878</v>
      </c>
      <c r="W213" s="105" t="s">
        <v>3110</v>
      </c>
      <c r="X213" s="105" t="s">
        <v>176</v>
      </c>
      <c r="Y213" s="105"/>
      <c r="Z213" s="105"/>
      <c r="AA213" s="96">
        <v>6</v>
      </c>
      <c r="AB213" s="97">
        <v>43861</v>
      </c>
      <c r="AC213" s="283">
        <v>43525</v>
      </c>
      <c r="AD213" s="97"/>
      <c r="AE213" s="97" t="s">
        <v>3111</v>
      </c>
      <c r="AF213" s="97" t="s">
        <v>3112</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9" t="s">
        <v>3113</v>
      </c>
      <c r="AU213" s="96" t="s">
        <v>3050</v>
      </c>
      <c r="AV213" s="97"/>
      <c r="AW213" s="99">
        <v>43528</v>
      </c>
      <c r="AX213" s="99">
        <v>43770</v>
      </c>
      <c r="AY213" s="99" t="s">
        <v>147</v>
      </c>
      <c r="AZ213" s="99">
        <v>43918</v>
      </c>
      <c r="BA213" s="99">
        <v>44050</v>
      </c>
      <c r="BB213" s="99"/>
      <c r="BC213" s="100" t="s">
        <v>3114</v>
      </c>
      <c r="BD213" s="99">
        <v>44470</v>
      </c>
      <c r="BE213" s="99" t="s">
        <v>147</v>
      </c>
      <c r="BF213" s="99">
        <v>44732</v>
      </c>
      <c r="BG213" s="99" t="s">
        <v>147</v>
      </c>
      <c r="BH213" s="97">
        <v>45247</v>
      </c>
      <c r="BI213" s="97"/>
      <c r="BJ213" s="97"/>
      <c r="BK213" s="101">
        <v>45441</v>
      </c>
      <c r="BL213" s="96" t="s">
        <v>17</v>
      </c>
      <c r="BM213" s="96">
        <f>DATEDIF(AW213,BK213, "M")+1</f>
        <v>63</v>
      </c>
      <c r="BN213" s="267">
        <f t="shared" si="65"/>
        <v>55</v>
      </c>
      <c r="BO213" s="267" t="s">
        <v>3115</v>
      </c>
      <c r="BP213" s="96">
        <v>0</v>
      </c>
      <c r="BQ213" s="96"/>
      <c r="BR213" s="96"/>
      <c r="BS213" s="96"/>
      <c r="BT213" s="96"/>
      <c r="BU213" s="96"/>
      <c r="BV213" s="96"/>
      <c r="BW213" s="96" t="s">
        <v>160</v>
      </c>
      <c r="BX213" s="96"/>
      <c r="BY213" s="96"/>
      <c r="BZ213" s="103"/>
      <c r="CA213" s="103"/>
      <c r="CB213" s="96"/>
      <c r="CC213" s="96"/>
      <c r="CD213" s="96"/>
      <c r="CE213" s="96"/>
      <c r="CF213" s="379">
        <v>0</v>
      </c>
      <c r="CG213" s="96"/>
      <c r="CH213" s="96"/>
      <c r="CI213" s="96" t="s">
        <v>806</v>
      </c>
      <c r="CJ213"/>
    </row>
    <row r="214" spans="1:88" s="53" customFormat="1" ht="25" customHeight="1" x14ac:dyDescent="0.35">
      <c r="A214" s="91">
        <v>217</v>
      </c>
      <c r="B214" s="91" t="s">
        <v>3116</v>
      </c>
      <c r="C214" s="91" t="s">
        <v>3117</v>
      </c>
      <c r="D214" s="91" t="s">
        <v>3118</v>
      </c>
      <c r="E214" s="91" t="s">
        <v>3119</v>
      </c>
      <c r="F214" s="91" t="s">
        <v>25</v>
      </c>
      <c r="G214" s="91">
        <v>9</v>
      </c>
      <c r="H214" s="91" t="s">
        <v>48</v>
      </c>
      <c r="I214" s="91" t="s">
        <v>38</v>
      </c>
      <c r="J214" s="91" t="s">
        <v>2678</v>
      </c>
      <c r="K214" s="91" t="s">
        <v>3120</v>
      </c>
      <c r="L214" s="91" t="s">
        <v>38</v>
      </c>
      <c r="M214" s="91" t="s">
        <v>147</v>
      </c>
      <c r="N214" s="91" t="s">
        <v>3121</v>
      </c>
      <c r="O214" s="91" t="s">
        <v>148</v>
      </c>
      <c r="P214" s="91" t="s">
        <v>148</v>
      </c>
      <c r="Q214" s="91"/>
      <c r="R214" s="91" t="s">
        <v>3122</v>
      </c>
      <c r="S214" s="91" t="s">
        <v>3123</v>
      </c>
      <c r="T214" s="200" t="s">
        <v>3124</v>
      </c>
      <c r="U214" s="92" t="s">
        <v>3125</v>
      </c>
      <c r="V214" s="92">
        <v>31511</v>
      </c>
      <c r="W214" s="164"/>
      <c r="X214" s="164" t="s">
        <v>199</v>
      </c>
      <c r="Y214" s="164"/>
      <c r="Z214" s="164"/>
      <c r="AA214" s="91">
        <v>5</v>
      </c>
      <c r="AB214" s="92">
        <v>43346</v>
      </c>
      <c r="AC214" s="282">
        <v>43525</v>
      </c>
      <c r="AD214" s="92">
        <v>44818</v>
      </c>
      <c r="AE214" s="92" t="s">
        <v>3126</v>
      </c>
      <c r="AF214" s="92" t="s">
        <v>3127</v>
      </c>
      <c r="AG214" s="114"/>
      <c r="AH214" s="91">
        <f>COUNTA(AE214:AF214)</f>
        <v>2</v>
      </c>
      <c r="AI214" s="92" t="s">
        <v>158</v>
      </c>
      <c r="AJ214" s="92" t="s">
        <v>158</v>
      </c>
      <c r="AK214" s="92" t="s">
        <v>199</v>
      </c>
      <c r="AL214" s="92" t="s">
        <v>160</v>
      </c>
      <c r="AM214" s="92"/>
      <c r="AN214" s="92"/>
      <c r="AO214" s="92" t="s">
        <v>179</v>
      </c>
      <c r="AP214" s="92" t="s">
        <v>3128</v>
      </c>
      <c r="AQ214" s="92" t="s">
        <v>179</v>
      </c>
      <c r="AR214" s="92"/>
      <c r="AS214" s="92"/>
      <c r="AT214" s="408" t="s">
        <v>417</v>
      </c>
      <c r="AU214" s="91" t="s">
        <v>3129</v>
      </c>
      <c r="AV214" s="92"/>
      <c r="AW214" s="93">
        <v>43528</v>
      </c>
      <c r="AX214" s="93">
        <v>43770</v>
      </c>
      <c r="AY214" s="93" t="s">
        <v>147</v>
      </c>
      <c r="AZ214" s="93">
        <v>43427</v>
      </c>
      <c r="BA214" s="93">
        <v>43599</v>
      </c>
      <c r="BB214" s="93"/>
      <c r="BC214" s="94" t="s">
        <v>3130</v>
      </c>
      <c r="BD214" s="93"/>
      <c r="BE214" s="93"/>
      <c r="BF214" s="93"/>
      <c r="BG214" s="93"/>
      <c r="BH214" s="91"/>
      <c r="BI214" s="91"/>
      <c r="BJ214" s="91"/>
      <c r="BK214" s="109"/>
      <c r="BL214" s="91" t="s">
        <v>19</v>
      </c>
      <c r="BM214" s="266" t="s">
        <v>19</v>
      </c>
      <c r="BN214" s="266"/>
      <c r="BO214" s="91"/>
      <c r="BP214" s="91">
        <v>1</v>
      </c>
      <c r="BQ214" s="91">
        <v>1</v>
      </c>
      <c r="BR214" s="91"/>
      <c r="BS214" s="91"/>
      <c r="BT214" s="91"/>
      <c r="BU214" s="91"/>
      <c r="BV214" s="91"/>
      <c r="BW214" s="91" t="s">
        <v>3131</v>
      </c>
      <c r="BX214" s="91"/>
      <c r="BY214" s="91"/>
      <c r="BZ214" s="95">
        <v>44398</v>
      </c>
      <c r="CA214" s="95">
        <v>44733</v>
      </c>
      <c r="CB214" s="91">
        <v>12</v>
      </c>
      <c r="CC214" s="91"/>
      <c r="CD214" s="91"/>
      <c r="CE214" s="91"/>
      <c r="CF214" s="113">
        <v>2</v>
      </c>
      <c r="CG214" s="91"/>
      <c r="CH214" s="91"/>
      <c r="CI214" s="91" t="s">
        <v>806</v>
      </c>
      <c r="CJ214"/>
    </row>
    <row r="215" spans="1:88" s="53" customFormat="1" ht="25" customHeight="1" x14ac:dyDescent="0.35">
      <c r="A215" s="96">
        <v>218</v>
      </c>
      <c r="B215" s="96" t="s">
        <v>3132</v>
      </c>
      <c r="C215" s="96" t="s">
        <v>3133</v>
      </c>
      <c r="D215" s="96" t="s">
        <v>2650</v>
      </c>
      <c r="E215" s="96" t="s">
        <v>3134</v>
      </c>
      <c r="F215" s="96" t="s">
        <v>25</v>
      </c>
      <c r="G215" s="96">
        <v>9</v>
      </c>
      <c r="H215" s="96" t="s">
        <v>50</v>
      </c>
      <c r="I215" s="96" t="s">
        <v>29</v>
      </c>
      <c r="J215" s="96" t="s">
        <v>3135</v>
      </c>
      <c r="K215" s="96" t="s">
        <v>3135</v>
      </c>
      <c r="L215" s="96" t="s">
        <v>42</v>
      </c>
      <c r="M215" s="96" t="s">
        <v>160</v>
      </c>
      <c r="N215" s="96" t="s">
        <v>3136</v>
      </c>
      <c r="O215" s="96" t="s">
        <v>148</v>
      </c>
      <c r="P215" s="96" t="s">
        <v>148</v>
      </c>
      <c r="Q215" s="96"/>
      <c r="R215" s="96" t="s">
        <v>3137</v>
      </c>
      <c r="S215" s="96" t="s">
        <v>3138</v>
      </c>
      <c r="T215" s="199" t="s">
        <v>3139</v>
      </c>
      <c r="U215" s="268"/>
      <c r="V215" s="97">
        <v>27798</v>
      </c>
      <c r="W215" s="105" t="s">
        <v>3140</v>
      </c>
      <c r="X215" s="105" t="s">
        <v>176</v>
      </c>
      <c r="Y215" s="105"/>
      <c r="Z215" s="105"/>
      <c r="AA215" s="96">
        <v>24</v>
      </c>
      <c r="AB215" s="97">
        <v>43647</v>
      </c>
      <c r="AC215" s="283">
        <v>43525</v>
      </c>
      <c r="AD215" s="97"/>
      <c r="AE215" s="97" t="s">
        <v>3141</v>
      </c>
      <c r="AF215" s="97"/>
      <c r="AG215" s="97"/>
      <c r="AH215" s="96">
        <f t="shared" si="62"/>
        <v>1</v>
      </c>
      <c r="AI215" s="97" t="s">
        <v>159</v>
      </c>
      <c r="AJ215" s="97"/>
      <c r="AK215" s="97"/>
      <c r="AL215" s="97" t="s">
        <v>160</v>
      </c>
      <c r="AM215" s="97"/>
      <c r="AN215" s="97"/>
      <c r="AO215" s="97" t="s">
        <v>161</v>
      </c>
      <c r="AP215" s="97" t="s">
        <v>200</v>
      </c>
      <c r="AQ215" s="97" t="s">
        <v>247</v>
      </c>
      <c r="AR215" s="97"/>
      <c r="AS215" s="97"/>
      <c r="AT215" s="409" t="s">
        <v>325</v>
      </c>
      <c r="AU215" s="96" t="s">
        <v>3142</v>
      </c>
      <c r="AV215" s="97"/>
      <c r="AW215" s="99">
        <v>43528</v>
      </c>
      <c r="AX215" s="99">
        <v>43770</v>
      </c>
      <c r="AY215" s="99" t="s">
        <v>147</v>
      </c>
      <c r="AZ215" s="99">
        <v>44258</v>
      </c>
      <c r="BA215" s="99">
        <v>44287</v>
      </c>
      <c r="BB215" s="99"/>
      <c r="BC215" s="100" t="s">
        <v>3143</v>
      </c>
      <c r="BD215" s="99">
        <v>44470</v>
      </c>
      <c r="BE215" s="99" t="s">
        <v>147</v>
      </c>
      <c r="BF215" s="99">
        <v>44732</v>
      </c>
      <c r="BG215" s="99" t="s">
        <v>147</v>
      </c>
      <c r="BH215" s="96"/>
      <c r="BI215" s="96"/>
      <c r="BJ215" s="96"/>
      <c r="BK215" s="101">
        <v>45258</v>
      </c>
      <c r="BL215" s="96" t="s">
        <v>17</v>
      </c>
      <c r="BM215" s="96">
        <f t="shared" ref="BM215:BM218" si="66">DATEDIF(AW215,BK215, "M")+1</f>
        <v>57</v>
      </c>
      <c r="BN215" s="267">
        <f>DATEDIF(AX215,BK215, "M")+1</f>
        <v>49</v>
      </c>
      <c r="BO215" s="267" t="s">
        <v>3144</v>
      </c>
      <c r="BP215" s="96">
        <v>5</v>
      </c>
      <c r="BQ215" s="96">
        <v>6</v>
      </c>
      <c r="BR215" s="96"/>
      <c r="BS215" s="96"/>
      <c r="BT215" s="96"/>
      <c r="BU215" s="96"/>
      <c r="BV215" s="96"/>
      <c r="BW215" s="96" t="s">
        <v>160</v>
      </c>
      <c r="BX215" s="96"/>
      <c r="BY215" s="96"/>
      <c r="BZ215" s="103"/>
      <c r="CA215" s="103"/>
      <c r="CB215" s="96"/>
      <c r="CC215" s="96"/>
      <c r="CD215" s="96"/>
      <c r="CE215" s="96"/>
      <c r="CF215" s="379">
        <v>2</v>
      </c>
      <c r="CG215" s="96"/>
      <c r="CH215" s="96"/>
      <c r="CI215" s="96" t="s">
        <v>806</v>
      </c>
      <c r="CJ215"/>
    </row>
    <row r="216" spans="1:88" s="53" customFormat="1" ht="25" customHeight="1" x14ac:dyDescent="0.35">
      <c r="A216" s="96">
        <v>219</v>
      </c>
      <c r="B216" s="96" t="s">
        <v>3145</v>
      </c>
      <c r="C216" s="96" t="s">
        <v>3146</v>
      </c>
      <c r="D216" s="96" t="s">
        <v>3147</v>
      </c>
      <c r="E216" s="96" t="s">
        <v>3148</v>
      </c>
      <c r="F216" s="96" t="s">
        <v>24</v>
      </c>
      <c r="G216" s="96">
        <v>9</v>
      </c>
      <c r="H216" s="96" t="s">
        <v>48</v>
      </c>
      <c r="I216" s="96" t="s">
        <v>34</v>
      </c>
      <c r="J216" s="96" t="s">
        <v>3149</v>
      </c>
      <c r="K216" s="96" t="s">
        <v>3150</v>
      </c>
      <c r="L216" s="96" t="s">
        <v>42</v>
      </c>
      <c r="M216" s="96" t="s">
        <v>160</v>
      </c>
      <c r="N216" s="96"/>
      <c r="O216" s="96" t="s">
        <v>148</v>
      </c>
      <c r="P216" s="96" t="s">
        <v>148</v>
      </c>
      <c r="Q216" s="96"/>
      <c r="R216" s="96" t="s">
        <v>3151</v>
      </c>
      <c r="S216" s="96" t="s">
        <v>3152</v>
      </c>
      <c r="T216" s="196" t="s">
        <v>3153</v>
      </c>
      <c r="U216" s="97" t="s">
        <v>3154</v>
      </c>
      <c r="V216" s="97">
        <v>29084</v>
      </c>
      <c r="W216" s="105" t="s">
        <v>3155</v>
      </c>
      <c r="X216" s="105" t="s">
        <v>2378</v>
      </c>
      <c r="Y216" s="105" t="s">
        <v>154</v>
      </c>
      <c r="Z216" s="105"/>
      <c r="AA216" s="96">
        <v>16</v>
      </c>
      <c r="AB216" s="97">
        <v>43831</v>
      </c>
      <c r="AC216" s="283">
        <v>43525</v>
      </c>
      <c r="AD216" s="97"/>
      <c r="AE216" s="97" t="s">
        <v>3156</v>
      </c>
      <c r="AF216" s="97" t="s">
        <v>3157</v>
      </c>
      <c r="AG216" s="97" t="s">
        <v>3158</v>
      </c>
      <c r="AH216" s="96">
        <f t="shared" si="62"/>
        <v>3</v>
      </c>
      <c r="AI216" s="97" t="s">
        <v>159</v>
      </c>
      <c r="AJ216" s="97" t="s">
        <v>158</v>
      </c>
      <c r="AK216" s="97" t="s">
        <v>158</v>
      </c>
      <c r="AL216" s="97" t="s">
        <v>147</v>
      </c>
      <c r="AM216" s="97"/>
      <c r="AN216" s="97"/>
      <c r="AO216" s="97" t="s">
        <v>161</v>
      </c>
      <c r="AP216" s="97" t="s">
        <v>200</v>
      </c>
      <c r="AQ216" s="97" t="s">
        <v>200</v>
      </c>
      <c r="AR216" s="97"/>
      <c r="AS216" s="97"/>
      <c r="AT216" s="409" t="s">
        <v>201</v>
      </c>
      <c r="AU216" s="96" t="s">
        <v>3159</v>
      </c>
      <c r="AV216" s="97"/>
      <c r="AW216" s="99">
        <v>43528</v>
      </c>
      <c r="AX216" s="99">
        <v>43770</v>
      </c>
      <c r="AY216" s="99" t="s">
        <v>147</v>
      </c>
      <c r="AZ216" s="99">
        <v>44887</v>
      </c>
      <c r="BA216" s="99">
        <v>44887</v>
      </c>
      <c r="BB216" s="99"/>
      <c r="BC216" s="100" t="s">
        <v>3160</v>
      </c>
      <c r="BD216" s="99">
        <v>44470</v>
      </c>
      <c r="BE216" s="99" t="s">
        <v>147</v>
      </c>
      <c r="BF216" s="99">
        <v>44732</v>
      </c>
      <c r="BG216" s="99" t="s">
        <v>147</v>
      </c>
      <c r="BH216" s="96"/>
      <c r="BI216" s="96"/>
      <c r="BJ216" s="96"/>
      <c r="BK216" s="101"/>
      <c r="BL216" s="96" t="s">
        <v>18</v>
      </c>
      <c r="BM216" s="220"/>
      <c r="BN216" s="267"/>
      <c r="BO216" s="96"/>
      <c r="BP216" s="96">
        <v>3</v>
      </c>
      <c r="BQ216" s="96"/>
      <c r="BR216" s="96"/>
      <c r="BS216" s="96"/>
      <c r="BT216" s="96"/>
      <c r="BU216" s="96"/>
      <c r="BV216" s="96"/>
      <c r="BW216" s="96" t="s">
        <v>160</v>
      </c>
      <c r="BX216" s="96"/>
      <c r="BY216" s="96"/>
      <c r="BZ216" s="103"/>
      <c r="CA216" s="103"/>
      <c r="CB216" s="96"/>
      <c r="CC216" s="96"/>
      <c r="CD216" s="96"/>
      <c r="CE216" s="96"/>
      <c r="CF216" s="379">
        <v>3</v>
      </c>
      <c r="CG216" s="96"/>
      <c r="CH216" s="96"/>
      <c r="CI216" s="96" t="s">
        <v>806</v>
      </c>
      <c r="CJ216"/>
    </row>
    <row r="217" spans="1:88" s="53" customFormat="1" ht="25" customHeight="1" x14ac:dyDescent="0.35">
      <c r="A217" s="96">
        <v>220</v>
      </c>
      <c r="B217" s="96" t="s">
        <v>3161</v>
      </c>
      <c r="C217" s="96" t="s">
        <v>3162</v>
      </c>
      <c r="D217" s="96" t="s">
        <v>3163</v>
      </c>
      <c r="E217" s="96" t="s">
        <v>3164</v>
      </c>
      <c r="F217" s="96" t="s">
        <v>25</v>
      </c>
      <c r="G217" s="96">
        <v>9</v>
      </c>
      <c r="H217" s="96" t="s">
        <v>50</v>
      </c>
      <c r="I217" s="96" t="s">
        <v>36</v>
      </c>
      <c r="J217" s="96" t="s">
        <v>3165</v>
      </c>
      <c r="K217" s="96" t="s">
        <v>3166</v>
      </c>
      <c r="L217" s="96" t="s">
        <v>36</v>
      </c>
      <c r="M217" s="96" t="s">
        <v>147</v>
      </c>
      <c r="N217" s="96" t="s">
        <v>3167</v>
      </c>
      <c r="O217" s="96" t="s">
        <v>148</v>
      </c>
      <c r="P217" s="96" t="s">
        <v>148</v>
      </c>
      <c r="Q217" s="96"/>
      <c r="R217" s="96" t="s">
        <v>3168</v>
      </c>
      <c r="S217" s="96" t="s">
        <v>3169</v>
      </c>
      <c r="T217" s="196" t="s">
        <v>3170</v>
      </c>
      <c r="U217" s="97" t="s">
        <v>2751</v>
      </c>
      <c r="V217" s="97">
        <v>27500</v>
      </c>
      <c r="W217" s="105"/>
      <c r="X217" s="105" t="s">
        <v>176</v>
      </c>
      <c r="Y217" s="105" t="s">
        <v>160</v>
      </c>
      <c r="Z217" s="105"/>
      <c r="AA217" s="96">
        <v>9</v>
      </c>
      <c r="AB217" s="97">
        <v>43396</v>
      </c>
      <c r="AC217" s="283">
        <v>43525</v>
      </c>
      <c r="AD217" s="97"/>
      <c r="AE217" s="97" t="s">
        <v>3171</v>
      </c>
      <c r="AF217" s="97" t="s">
        <v>3172</v>
      </c>
      <c r="AG217" s="97"/>
      <c r="AH217" s="96">
        <f t="shared" si="62"/>
        <v>2</v>
      </c>
      <c r="AI217" s="97" t="s">
        <v>158</v>
      </c>
      <c r="AJ217" s="97" t="s">
        <v>158</v>
      </c>
      <c r="AK217" s="97"/>
      <c r="AL217" s="97" t="s">
        <v>147</v>
      </c>
      <c r="AM217" s="97"/>
      <c r="AN217" s="97"/>
      <c r="AO217" s="97" t="s">
        <v>179</v>
      </c>
      <c r="AP217" s="97" t="s">
        <v>1262</v>
      </c>
      <c r="AQ217" s="97"/>
      <c r="AR217" s="97"/>
      <c r="AS217" s="97"/>
      <c r="AT217" s="409" t="s">
        <v>282</v>
      </c>
      <c r="AU217" s="96" t="s">
        <v>3173</v>
      </c>
      <c r="AV217" s="97"/>
      <c r="AW217" s="99">
        <v>43528</v>
      </c>
      <c r="AX217" s="99">
        <v>43770</v>
      </c>
      <c r="AY217" s="99" t="s">
        <v>147</v>
      </c>
      <c r="AZ217" s="99">
        <v>44404</v>
      </c>
      <c r="BA217" s="99">
        <v>44351</v>
      </c>
      <c r="BB217" s="99"/>
      <c r="BC217" s="100" t="s">
        <v>3174</v>
      </c>
      <c r="BD217" s="99">
        <v>44470</v>
      </c>
      <c r="BE217" s="99" t="s">
        <v>147</v>
      </c>
      <c r="BF217" s="99">
        <v>44732</v>
      </c>
      <c r="BG217" s="99" t="s">
        <v>147</v>
      </c>
      <c r="BH217" s="96"/>
      <c r="BI217" s="98">
        <v>45272</v>
      </c>
      <c r="BJ217" s="98">
        <v>45283</v>
      </c>
      <c r="BK217" s="101">
        <v>44938</v>
      </c>
      <c r="BL217" s="96" t="s">
        <v>17</v>
      </c>
      <c r="BM217" s="96">
        <f t="shared" si="66"/>
        <v>47</v>
      </c>
      <c r="BN217" s="267">
        <f t="shared" ref="BN217:BN218" si="67">DATEDIF(AX217,BK217, "M")+1</f>
        <v>39</v>
      </c>
      <c r="BO217" s="267" t="s">
        <v>3175</v>
      </c>
      <c r="BP217" s="96">
        <v>7</v>
      </c>
      <c r="BQ217" s="96">
        <v>4</v>
      </c>
      <c r="BR217" s="96"/>
      <c r="BS217" s="96"/>
      <c r="BT217" s="96"/>
      <c r="BU217" s="96"/>
      <c r="BV217" s="96"/>
      <c r="BW217" s="96" t="s">
        <v>160</v>
      </c>
      <c r="BX217" s="96"/>
      <c r="BY217" s="96"/>
      <c r="BZ217" s="103"/>
      <c r="CA217" s="103"/>
      <c r="CB217" s="96"/>
      <c r="CC217" s="96"/>
      <c r="CD217" s="96"/>
      <c r="CE217" s="96"/>
      <c r="CF217" s="379">
        <v>3</v>
      </c>
      <c r="CG217" s="96"/>
      <c r="CH217" s="96"/>
      <c r="CI217" s="96" t="s">
        <v>806</v>
      </c>
      <c r="CJ217"/>
    </row>
    <row r="218" spans="1:88" s="53" customFormat="1" ht="25" customHeight="1" x14ac:dyDescent="0.35">
      <c r="A218" s="96">
        <v>221</v>
      </c>
      <c r="B218" s="96" t="s">
        <v>3176</v>
      </c>
      <c r="C218" s="96" t="s">
        <v>3177</v>
      </c>
      <c r="D218" s="96" t="s">
        <v>616</v>
      </c>
      <c r="E218" s="96" t="s">
        <v>3178</v>
      </c>
      <c r="F218" s="96" t="s">
        <v>24</v>
      </c>
      <c r="G218" s="96">
        <v>9</v>
      </c>
      <c r="H218" s="96" t="s">
        <v>54</v>
      </c>
      <c r="I218" s="96" t="s">
        <v>37</v>
      </c>
      <c r="J218" s="96" t="s">
        <v>1125</v>
      </c>
      <c r="K218" s="96" t="s">
        <v>3179</v>
      </c>
      <c r="L218" s="96" t="s">
        <v>42</v>
      </c>
      <c r="M218" s="96" t="s">
        <v>160</v>
      </c>
      <c r="N218" s="96"/>
      <c r="O218" s="96" t="s">
        <v>148</v>
      </c>
      <c r="P218" s="96" t="s">
        <v>148</v>
      </c>
      <c r="Q218" s="96"/>
      <c r="R218" s="96" t="s">
        <v>3180</v>
      </c>
      <c r="S218" s="323" t="s">
        <v>3181</v>
      </c>
      <c r="T218" s="198" t="s">
        <v>3182</v>
      </c>
      <c r="U218" s="97" t="s">
        <v>3183</v>
      </c>
      <c r="V218" s="97">
        <v>30008</v>
      </c>
      <c r="W218" s="105" t="s">
        <v>3184</v>
      </c>
      <c r="X218" s="105" t="s">
        <v>2378</v>
      </c>
      <c r="Y218" s="105" t="s">
        <v>154</v>
      </c>
      <c r="Z218" s="105"/>
      <c r="AA218" s="96">
        <v>9</v>
      </c>
      <c r="AB218" s="97">
        <v>43861</v>
      </c>
      <c r="AC218" s="283">
        <v>43525</v>
      </c>
      <c r="AD218" s="97"/>
      <c r="AE218" s="97" t="s">
        <v>3185</v>
      </c>
      <c r="AF218" s="97" t="s">
        <v>3186</v>
      </c>
      <c r="AG218" s="97" t="s">
        <v>3187</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9" t="s">
        <v>1263</v>
      </c>
      <c r="AU218" s="96" t="s">
        <v>3188</v>
      </c>
      <c r="AV218" s="97"/>
      <c r="AW218" s="99">
        <v>43528</v>
      </c>
      <c r="AX218" s="99">
        <v>43770</v>
      </c>
      <c r="AY218" s="99" t="s">
        <v>147</v>
      </c>
      <c r="AZ218" s="99">
        <v>44239</v>
      </c>
      <c r="BA218" s="99">
        <v>44375</v>
      </c>
      <c r="BB218" s="99"/>
      <c r="BC218" s="100" t="s">
        <v>3189</v>
      </c>
      <c r="BD218" s="99">
        <v>44470</v>
      </c>
      <c r="BE218" s="99" t="s">
        <v>147</v>
      </c>
      <c r="BF218" s="99">
        <v>44732</v>
      </c>
      <c r="BG218" s="99" t="s">
        <v>147</v>
      </c>
      <c r="BH218" s="96"/>
      <c r="BI218" s="96"/>
      <c r="BJ218" s="96"/>
      <c r="BK218" s="101">
        <v>45313</v>
      </c>
      <c r="BL218" s="96" t="s">
        <v>17</v>
      </c>
      <c r="BM218" s="96">
        <f t="shared" si="66"/>
        <v>59</v>
      </c>
      <c r="BN218" s="267">
        <f t="shared" si="67"/>
        <v>51</v>
      </c>
      <c r="BO218" s="267" t="s">
        <v>3190</v>
      </c>
      <c r="BP218" s="96">
        <v>24</v>
      </c>
      <c r="BQ218" s="96">
        <v>6</v>
      </c>
      <c r="BR218" s="96"/>
      <c r="BS218" s="96"/>
      <c r="BT218" s="96"/>
      <c r="BU218" s="96"/>
      <c r="BV218" s="96"/>
      <c r="BW218" s="96" t="s">
        <v>160</v>
      </c>
      <c r="BX218" s="96"/>
      <c r="BY218" s="96"/>
      <c r="BZ218" s="103"/>
      <c r="CA218" s="103"/>
      <c r="CB218" s="96"/>
      <c r="CC218" s="96"/>
      <c r="CD218" s="96"/>
      <c r="CE218" s="96"/>
      <c r="CF218" s="379">
        <v>1</v>
      </c>
      <c r="CG218" s="96"/>
      <c r="CH218" s="96"/>
      <c r="CI218" s="96" t="s">
        <v>806</v>
      </c>
      <c r="CJ218"/>
    </row>
    <row r="219" spans="1:88" s="53" customFormat="1" ht="25" customHeight="1" x14ac:dyDescent="0.35">
      <c r="A219" s="96">
        <v>222</v>
      </c>
      <c r="B219" s="96" t="s">
        <v>3191</v>
      </c>
      <c r="C219" s="96" t="s">
        <v>3192</v>
      </c>
      <c r="D219" s="96"/>
      <c r="E219" s="96" t="s">
        <v>3193</v>
      </c>
      <c r="F219" s="96" t="s">
        <v>25</v>
      </c>
      <c r="G219" s="96">
        <v>9</v>
      </c>
      <c r="H219" s="96" t="s">
        <v>49</v>
      </c>
      <c r="I219" s="96" t="s">
        <v>44</v>
      </c>
      <c r="J219" s="96" t="s">
        <v>3194</v>
      </c>
      <c r="K219" s="96" t="s">
        <v>3195</v>
      </c>
      <c r="L219" s="96" t="s">
        <v>40</v>
      </c>
      <c r="M219" s="96" t="s">
        <v>147</v>
      </c>
      <c r="N219" s="96">
        <v>201980015427</v>
      </c>
      <c r="O219" s="96" t="s">
        <v>148</v>
      </c>
      <c r="P219" s="96" t="s">
        <v>148</v>
      </c>
      <c r="Q219" s="96"/>
      <c r="R219" s="96" t="s">
        <v>3196</v>
      </c>
      <c r="S219" s="96" t="s">
        <v>3197</v>
      </c>
      <c r="T219" s="196" t="s">
        <v>3198</v>
      </c>
      <c r="U219" s="97" t="s">
        <v>3199</v>
      </c>
      <c r="V219" s="97">
        <v>33421</v>
      </c>
      <c r="W219" s="105" t="s">
        <v>3200</v>
      </c>
      <c r="X219" s="105" t="s">
        <v>153</v>
      </c>
      <c r="Y219" s="105"/>
      <c r="Z219" s="105"/>
      <c r="AA219" s="96">
        <v>3</v>
      </c>
      <c r="AB219" s="97">
        <v>43815</v>
      </c>
      <c r="AC219" s="283">
        <v>43525</v>
      </c>
      <c r="AD219" s="97"/>
      <c r="AE219" s="97" t="s">
        <v>3201</v>
      </c>
      <c r="AF219" s="97" t="s">
        <v>3202</v>
      </c>
      <c r="AG219" s="97"/>
      <c r="AH219" s="96">
        <f t="shared" si="62"/>
        <v>2</v>
      </c>
      <c r="AI219" s="97" t="s">
        <v>158</v>
      </c>
      <c r="AJ219" s="97" t="s">
        <v>158</v>
      </c>
      <c r="AK219" s="97"/>
      <c r="AL219" s="97" t="s">
        <v>160</v>
      </c>
      <c r="AM219" s="97" t="s">
        <v>147</v>
      </c>
      <c r="AN219" s="97"/>
      <c r="AO219" s="97" t="s">
        <v>179</v>
      </c>
      <c r="AP219" s="97" t="s">
        <v>2201</v>
      </c>
      <c r="AQ219" s="97" t="s">
        <v>2201</v>
      </c>
      <c r="AR219" s="97"/>
      <c r="AS219" s="97"/>
      <c r="AT219" s="409" t="s">
        <v>295</v>
      </c>
      <c r="AU219" s="96" t="s">
        <v>3203</v>
      </c>
      <c r="AV219" s="97"/>
      <c r="AW219" s="99">
        <v>43528</v>
      </c>
      <c r="AX219" s="99">
        <v>43770</v>
      </c>
      <c r="AY219" s="99" t="s">
        <v>147</v>
      </c>
      <c r="AZ219" s="99">
        <v>43609</v>
      </c>
      <c r="BA219" s="99">
        <v>43653</v>
      </c>
      <c r="BB219" s="99"/>
      <c r="BC219" s="100" t="s">
        <v>3204</v>
      </c>
      <c r="BD219" s="99">
        <v>44470</v>
      </c>
      <c r="BE219" s="99" t="s">
        <v>147</v>
      </c>
      <c r="BF219" s="99">
        <v>44732</v>
      </c>
      <c r="BG219" s="99" t="s">
        <v>147</v>
      </c>
      <c r="BH219" s="96"/>
      <c r="BI219" s="96"/>
      <c r="BJ219" s="96"/>
      <c r="BK219" s="101"/>
      <c r="BL219" s="96" t="s">
        <v>18</v>
      </c>
      <c r="BM219" s="220"/>
      <c r="BN219" s="267"/>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9">
        <v>0</v>
      </c>
      <c r="CG219" s="96"/>
      <c r="CH219" s="96"/>
      <c r="CI219" s="96" t="s">
        <v>806</v>
      </c>
      <c r="CJ219"/>
    </row>
    <row r="220" spans="1:88" s="53" customFormat="1" ht="25" customHeight="1" x14ac:dyDescent="0.35">
      <c r="A220" s="96">
        <v>223</v>
      </c>
      <c r="B220" s="96" t="s">
        <v>3205</v>
      </c>
      <c r="C220" s="96" t="s">
        <v>3206</v>
      </c>
      <c r="D220" s="96"/>
      <c r="E220" s="96" t="s">
        <v>3207</v>
      </c>
      <c r="F220" s="96" t="s">
        <v>25</v>
      </c>
      <c r="G220" s="96">
        <v>9</v>
      </c>
      <c r="H220" s="96" t="s">
        <v>50</v>
      </c>
      <c r="I220" s="96" t="s">
        <v>29</v>
      </c>
      <c r="J220" s="96" t="s">
        <v>3208</v>
      </c>
      <c r="K220" s="96" t="s">
        <v>3209</v>
      </c>
      <c r="L220" s="96" t="s">
        <v>29</v>
      </c>
      <c r="M220" s="96" t="s">
        <v>147</v>
      </c>
      <c r="N220" s="96"/>
      <c r="O220" s="96" t="s">
        <v>148</v>
      </c>
      <c r="P220" s="96" t="s">
        <v>148</v>
      </c>
      <c r="Q220" s="96"/>
      <c r="R220" s="96" t="s">
        <v>3210</v>
      </c>
      <c r="S220" s="96" t="s">
        <v>3211</v>
      </c>
      <c r="T220" s="196" t="s">
        <v>3212</v>
      </c>
      <c r="U220" s="269" t="s">
        <v>3213</v>
      </c>
      <c r="V220" s="97">
        <v>26828</v>
      </c>
      <c r="W220" s="201" t="s">
        <v>3214</v>
      </c>
      <c r="X220" s="201" t="s">
        <v>176</v>
      </c>
      <c r="Y220" s="201" t="s">
        <v>160</v>
      </c>
      <c r="Z220" s="201"/>
      <c r="AA220" s="96">
        <v>45</v>
      </c>
      <c r="AB220" s="97">
        <v>43840</v>
      </c>
      <c r="AC220" s="283">
        <v>43525</v>
      </c>
      <c r="AD220" s="97"/>
      <c r="AE220" s="97" t="s">
        <v>3215</v>
      </c>
      <c r="AF220" s="97"/>
      <c r="AG220" s="97"/>
      <c r="AH220" s="96">
        <f t="shared" si="62"/>
        <v>1</v>
      </c>
      <c r="AI220" s="97" t="s">
        <v>3216</v>
      </c>
      <c r="AJ220" s="97"/>
      <c r="AK220" s="97"/>
      <c r="AL220" s="97" t="s">
        <v>147</v>
      </c>
      <c r="AM220" s="97"/>
      <c r="AN220" s="97"/>
      <c r="AO220" s="97" t="s">
        <v>161</v>
      </c>
      <c r="AP220" s="97" t="s">
        <v>1437</v>
      </c>
      <c r="AQ220" s="97" t="s">
        <v>1437</v>
      </c>
      <c r="AR220" s="97"/>
      <c r="AS220" s="97"/>
      <c r="AT220" s="409" t="s">
        <v>325</v>
      </c>
      <c r="AU220" s="96" t="s">
        <v>3217</v>
      </c>
      <c r="AV220" s="97"/>
      <c r="AW220" s="99">
        <v>43528</v>
      </c>
      <c r="AX220" s="99">
        <v>43771</v>
      </c>
      <c r="AY220" s="99" t="s">
        <v>147</v>
      </c>
      <c r="AZ220" s="99">
        <v>40464</v>
      </c>
      <c r="BA220" s="99">
        <v>44116</v>
      </c>
      <c r="BB220" s="99"/>
      <c r="BC220" s="100" t="s">
        <v>3218</v>
      </c>
      <c r="BD220" s="99">
        <v>44470</v>
      </c>
      <c r="BE220" s="99" t="s">
        <v>147</v>
      </c>
      <c r="BF220" s="99">
        <v>44732</v>
      </c>
      <c r="BG220" s="99" t="s">
        <v>147</v>
      </c>
      <c r="BH220" s="96"/>
      <c r="BI220" s="96"/>
      <c r="BJ220" s="96"/>
      <c r="BK220" s="101"/>
      <c r="BL220" s="96" t="s">
        <v>18</v>
      </c>
      <c r="BM220" s="220"/>
      <c r="BN220" s="267"/>
      <c r="BO220" s="96"/>
      <c r="BP220" s="96">
        <v>3</v>
      </c>
      <c r="BQ220" s="96">
        <v>7</v>
      </c>
      <c r="BR220" s="96"/>
      <c r="BS220" s="96"/>
      <c r="BT220" s="96"/>
      <c r="BU220" s="96"/>
      <c r="BV220" s="96"/>
      <c r="BW220" s="96" t="s">
        <v>160</v>
      </c>
      <c r="BX220" s="96"/>
      <c r="BY220" s="96"/>
      <c r="BZ220" s="103"/>
      <c r="CA220" s="103"/>
      <c r="CB220" s="96"/>
      <c r="CC220" s="96"/>
      <c r="CD220" s="96"/>
      <c r="CE220" s="96"/>
      <c r="CF220" s="379">
        <v>3</v>
      </c>
      <c r="CG220" s="96"/>
      <c r="CH220" s="96"/>
      <c r="CI220" s="96" t="s">
        <v>806</v>
      </c>
      <c r="CJ220"/>
    </row>
    <row r="221" spans="1:88" s="53" customFormat="1" ht="25" customHeight="1" x14ac:dyDescent="0.35">
      <c r="A221" s="96">
        <v>224</v>
      </c>
      <c r="B221" s="91" t="s">
        <v>3219</v>
      </c>
      <c r="C221" s="91" t="s">
        <v>3220</v>
      </c>
      <c r="D221" s="91" t="s">
        <v>3221</v>
      </c>
      <c r="E221" s="91" t="s">
        <v>3222</v>
      </c>
      <c r="F221" s="91" t="s">
        <v>25</v>
      </c>
      <c r="G221" s="91">
        <v>9</v>
      </c>
      <c r="H221" s="91" t="s">
        <v>55</v>
      </c>
      <c r="I221" s="91" t="s">
        <v>32</v>
      </c>
      <c r="J221" s="91" t="s">
        <v>1529</v>
      </c>
      <c r="K221" s="91" t="s">
        <v>2981</v>
      </c>
      <c r="L221" s="91"/>
      <c r="M221" s="91" t="s">
        <v>147</v>
      </c>
      <c r="N221" s="91"/>
      <c r="O221" s="91" t="s">
        <v>148</v>
      </c>
      <c r="P221" s="91" t="s">
        <v>148</v>
      </c>
      <c r="Q221" s="91"/>
      <c r="R221" s="91" t="s">
        <v>3223</v>
      </c>
      <c r="S221" s="194" t="s">
        <v>3224</v>
      </c>
      <c r="T221" s="200" t="s">
        <v>3225</v>
      </c>
      <c r="U221" s="92" t="s">
        <v>3226</v>
      </c>
      <c r="V221" s="92">
        <v>30844</v>
      </c>
      <c r="W221" s="164" t="s">
        <v>3227</v>
      </c>
      <c r="X221" s="164"/>
      <c r="Y221" s="164"/>
      <c r="Z221" s="164"/>
      <c r="AA221" s="91">
        <v>26</v>
      </c>
      <c r="AB221" s="92"/>
      <c r="AC221" s="282">
        <v>43525</v>
      </c>
      <c r="AD221" s="92">
        <v>44818</v>
      </c>
      <c r="AE221" s="92"/>
      <c r="AF221" s="92"/>
      <c r="AG221" s="92"/>
      <c r="AH221" s="91">
        <f t="shared" si="62"/>
        <v>0</v>
      </c>
      <c r="AI221" s="92"/>
      <c r="AJ221" s="92"/>
      <c r="AK221" s="92"/>
      <c r="AL221" s="92"/>
      <c r="AM221" s="92"/>
      <c r="AN221" s="92"/>
      <c r="AO221" s="92" t="s">
        <v>179</v>
      </c>
      <c r="AP221" s="92" t="s">
        <v>2890</v>
      </c>
      <c r="AQ221" s="92" t="s">
        <v>2890</v>
      </c>
      <c r="AR221" s="92"/>
      <c r="AS221" s="92"/>
      <c r="AT221" s="408" t="s">
        <v>577</v>
      </c>
      <c r="AU221" s="91" t="s">
        <v>3228</v>
      </c>
      <c r="AV221" s="92"/>
      <c r="AW221" s="93">
        <v>43891</v>
      </c>
      <c r="AX221" s="93">
        <v>44136</v>
      </c>
      <c r="AY221" s="93" t="s">
        <v>160</v>
      </c>
      <c r="AZ221" s="93"/>
      <c r="BA221" s="93"/>
      <c r="BB221" s="93"/>
      <c r="BC221" s="94" t="s">
        <v>3227</v>
      </c>
      <c r="BD221" s="93"/>
      <c r="BE221" s="93"/>
      <c r="BF221" s="93"/>
      <c r="BG221" s="93"/>
      <c r="BH221" s="91"/>
      <c r="BI221" s="91"/>
      <c r="BJ221" s="91"/>
      <c r="BK221" s="109"/>
      <c r="BL221" s="91" t="s">
        <v>19</v>
      </c>
      <c r="BM221" s="266" t="s">
        <v>19</v>
      </c>
      <c r="BN221" s="266"/>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5" customHeight="1" x14ac:dyDescent="0.35">
      <c r="A222" s="202">
        <v>225</v>
      </c>
      <c r="B222" s="202" t="s">
        <v>3229</v>
      </c>
      <c r="C222" s="202" t="s">
        <v>3230</v>
      </c>
      <c r="D222" s="202"/>
      <c r="E222" s="202" t="s">
        <v>3231</v>
      </c>
      <c r="F222" s="202" t="s">
        <v>25</v>
      </c>
      <c r="G222" s="202">
        <v>10</v>
      </c>
      <c r="H222" s="202" t="s">
        <v>51</v>
      </c>
      <c r="I222" s="202" t="s">
        <v>39</v>
      </c>
      <c r="J222" s="202" t="s">
        <v>1418</v>
      </c>
      <c r="K222" s="202" t="s">
        <v>3232</v>
      </c>
      <c r="L222" s="202" t="s">
        <v>42</v>
      </c>
      <c r="M222" s="202" t="s">
        <v>160</v>
      </c>
      <c r="N222" s="202"/>
      <c r="O222" s="202" t="s">
        <v>148</v>
      </c>
      <c r="P222" s="202" t="s">
        <v>148</v>
      </c>
      <c r="Q222" s="202"/>
      <c r="R222" s="202" t="s">
        <v>3233</v>
      </c>
      <c r="S222" s="202" t="s">
        <v>3234</v>
      </c>
      <c r="T222" s="359" t="s">
        <v>3235</v>
      </c>
      <c r="U222" s="203" t="s">
        <v>3236</v>
      </c>
      <c r="V222" s="203">
        <v>29346</v>
      </c>
      <c r="W222" s="270" t="s">
        <v>3237</v>
      </c>
      <c r="X222" s="270" t="s">
        <v>176</v>
      </c>
      <c r="Y222" s="270"/>
      <c r="Z222" s="270"/>
      <c r="AA222" s="202"/>
      <c r="AB222" s="203">
        <v>43861</v>
      </c>
      <c r="AC222" s="290">
        <v>43891</v>
      </c>
      <c r="AD222" s="203"/>
      <c r="AE222" s="203" t="s">
        <v>3238</v>
      </c>
      <c r="AF222" s="203"/>
      <c r="AG222" s="203"/>
      <c r="AH222" s="202">
        <f t="shared" ref="AH222:AH246" si="68">COUNTA(AE222:AG222)</f>
        <v>1</v>
      </c>
      <c r="AI222" s="203"/>
      <c r="AJ222" s="203"/>
      <c r="AK222" s="203"/>
      <c r="AL222" s="203"/>
      <c r="AM222" s="203"/>
      <c r="AN222" s="203"/>
      <c r="AO222" s="203" t="s">
        <v>161</v>
      </c>
      <c r="AP222" s="203" t="s">
        <v>178</v>
      </c>
      <c r="AQ222" s="203" t="s">
        <v>178</v>
      </c>
      <c r="AR222" s="203" t="s">
        <v>160</v>
      </c>
      <c r="AS222" s="203"/>
      <c r="AT222" s="430" t="s">
        <v>216</v>
      </c>
      <c r="AU222" s="202" t="s">
        <v>3239</v>
      </c>
      <c r="AV222" s="203"/>
      <c r="AW222" s="204">
        <v>43892</v>
      </c>
      <c r="AX222" s="321" t="s">
        <v>3240</v>
      </c>
      <c r="AY222" s="203" t="s">
        <v>147</v>
      </c>
      <c r="AZ222" s="204">
        <v>44452</v>
      </c>
      <c r="BA222" s="204">
        <v>44531</v>
      </c>
      <c r="BB222" s="204"/>
      <c r="BC222" s="205" t="s">
        <v>3237</v>
      </c>
      <c r="BD222" s="204">
        <v>44872</v>
      </c>
      <c r="BE222" s="204" t="s">
        <v>147</v>
      </c>
      <c r="BF222" s="204">
        <v>45476</v>
      </c>
      <c r="BG222" s="204" t="s">
        <v>147</v>
      </c>
      <c r="BH222" s="203"/>
      <c r="BI222" s="203"/>
      <c r="BJ222" s="203"/>
      <c r="BK222" s="206">
        <v>45538</v>
      </c>
      <c r="BL222" s="202" t="s">
        <v>17</v>
      </c>
      <c r="BM222" s="271">
        <f>DATEDIF(AW222,BK222, "M")+1</f>
        <v>55</v>
      </c>
      <c r="BN222" s="202" t="e">
        <f>DATEDIF(AX222,BK222, "M")+1</f>
        <v>#VALUE!</v>
      </c>
      <c r="BO222" s="202" t="s">
        <v>3241</v>
      </c>
      <c r="BP222" s="202">
        <v>0</v>
      </c>
      <c r="BQ222" s="202"/>
      <c r="BR222" s="202"/>
      <c r="BS222" s="202"/>
      <c r="BT222" s="202"/>
      <c r="BU222" s="202"/>
      <c r="BV222" s="202"/>
      <c r="BW222" s="202" t="s">
        <v>160</v>
      </c>
      <c r="BX222" s="202"/>
      <c r="BY222" s="202"/>
      <c r="BZ222" s="207"/>
      <c r="CA222" s="207"/>
      <c r="CB222" s="202"/>
      <c r="CC222" s="202"/>
      <c r="CD222" s="202"/>
      <c r="CE222" s="202"/>
      <c r="CF222" s="386">
        <v>3</v>
      </c>
      <c r="CG222" s="202"/>
      <c r="CH222" s="202"/>
      <c r="CI222" s="202" t="s">
        <v>806</v>
      </c>
      <c r="CJ222"/>
    </row>
    <row r="223" spans="1:88" s="53" customFormat="1" ht="32.5" customHeight="1" x14ac:dyDescent="0.35">
      <c r="A223" s="202">
        <v>226</v>
      </c>
      <c r="B223" s="202" t="s">
        <v>3242</v>
      </c>
      <c r="C223" s="202" t="s">
        <v>3243</v>
      </c>
      <c r="D223" s="202"/>
      <c r="E223" s="202" t="s">
        <v>3244</v>
      </c>
      <c r="F223" s="202" t="s">
        <v>25</v>
      </c>
      <c r="G223" s="202">
        <v>10</v>
      </c>
      <c r="H223" s="202" t="s">
        <v>51</v>
      </c>
      <c r="I223" s="202" t="s">
        <v>39</v>
      </c>
      <c r="J223" s="202" t="s">
        <v>599</v>
      </c>
      <c r="K223" s="202" t="s">
        <v>3245</v>
      </c>
      <c r="L223" s="202" t="s">
        <v>42</v>
      </c>
      <c r="M223" s="202" t="s">
        <v>160</v>
      </c>
      <c r="N223" s="202">
        <v>2477108</v>
      </c>
      <c r="O223" s="202" t="s">
        <v>148</v>
      </c>
      <c r="P223" s="202" t="s">
        <v>148</v>
      </c>
      <c r="Q223" s="202"/>
      <c r="R223" s="202" t="s">
        <v>3246</v>
      </c>
      <c r="S223" s="202" t="s">
        <v>3247</v>
      </c>
      <c r="T223" s="359" t="s">
        <v>3248</v>
      </c>
      <c r="U223" s="203" t="s">
        <v>3249</v>
      </c>
      <c r="V223" s="203">
        <v>31357</v>
      </c>
      <c r="W223" s="270" t="s">
        <v>3250</v>
      </c>
      <c r="X223" s="270" t="s">
        <v>176</v>
      </c>
      <c r="Y223" s="270"/>
      <c r="Z223" s="270"/>
      <c r="AA223" s="202"/>
      <c r="AB223" s="203">
        <v>43815</v>
      </c>
      <c r="AC223" s="290">
        <v>43891</v>
      </c>
      <c r="AD223" s="203"/>
      <c r="AE223" s="203" t="s">
        <v>3251</v>
      </c>
      <c r="AF223" s="203"/>
      <c r="AG223" s="203"/>
      <c r="AH223" s="202">
        <f t="shared" si="68"/>
        <v>1</v>
      </c>
      <c r="AI223" s="203"/>
      <c r="AJ223" s="203"/>
      <c r="AK223" s="203"/>
      <c r="AL223" s="203"/>
      <c r="AM223" s="203"/>
      <c r="AN223" s="203"/>
      <c r="AO223" s="203" t="s">
        <v>161</v>
      </c>
      <c r="AP223" s="203" t="s">
        <v>178</v>
      </c>
      <c r="AQ223" s="203" t="s">
        <v>178</v>
      </c>
      <c r="AR223" s="203" t="s">
        <v>160</v>
      </c>
      <c r="AS223" s="203" t="s">
        <v>3252</v>
      </c>
      <c r="AT223" s="430" t="s">
        <v>216</v>
      </c>
      <c r="AU223" s="202" t="s">
        <v>3253</v>
      </c>
      <c r="AV223" s="203"/>
      <c r="AW223" s="204">
        <v>43893</v>
      </c>
      <c r="AX223" s="321" t="s">
        <v>3240</v>
      </c>
      <c r="AY223" s="203" t="s">
        <v>147</v>
      </c>
      <c r="AZ223" s="204">
        <v>44111</v>
      </c>
      <c r="BA223" s="204">
        <v>44075</v>
      </c>
      <c r="BB223" s="204"/>
      <c r="BC223" s="205" t="s">
        <v>3250</v>
      </c>
      <c r="BD223" s="204">
        <v>44872</v>
      </c>
      <c r="BE223" s="204" t="s">
        <v>147</v>
      </c>
      <c r="BF223" s="204">
        <v>45476</v>
      </c>
      <c r="BG223" s="204" t="s">
        <v>147</v>
      </c>
      <c r="BH223" s="203">
        <v>45747</v>
      </c>
      <c r="BI223" s="203"/>
      <c r="BJ223" s="203"/>
      <c r="BK223" s="206"/>
      <c r="BL223" s="202" t="s">
        <v>18</v>
      </c>
      <c r="BM223" s="271"/>
      <c r="BN223" s="271"/>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6">
        <v>0</v>
      </c>
      <c r="CG223" s="202"/>
      <c r="CH223" s="202"/>
      <c r="CI223" s="202" t="s">
        <v>806</v>
      </c>
      <c r="CJ223"/>
    </row>
    <row r="224" spans="1:88" s="53" customFormat="1" ht="20.5" customHeight="1" x14ac:dyDescent="0.35">
      <c r="A224" s="202">
        <v>227</v>
      </c>
      <c r="B224" s="202" t="s">
        <v>3254</v>
      </c>
      <c r="C224" s="202" t="s">
        <v>3255</v>
      </c>
      <c r="D224" s="202" t="s">
        <v>3256</v>
      </c>
      <c r="E224" s="202" t="s">
        <v>3257</v>
      </c>
      <c r="F224" s="202" t="s">
        <v>25</v>
      </c>
      <c r="G224" s="202">
        <v>10</v>
      </c>
      <c r="H224" s="202" t="s">
        <v>54</v>
      </c>
      <c r="I224" s="202" t="s">
        <v>37</v>
      </c>
      <c r="J224" s="202" t="s">
        <v>2138</v>
      </c>
      <c r="K224" s="202" t="s">
        <v>3258</v>
      </c>
      <c r="L224" s="202" t="s">
        <v>42</v>
      </c>
      <c r="M224" s="202" t="s">
        <v>160</v>
      </c>
      <c r="N224" s="202"/>
      <c r="O224" s="202" t="s">
        <v>319</v>
      </c>
      <c r="P224" s="202" t="s">
        <v>319</v>
      </c>
      <c r="Q224" s="202"/>
      <c r="R224" s="202" t="s">
        <v>3259</v>
      </c>
      <c r="S224" s="202" t="s">
        <v>3260</v>
      </c>
      <c r="T224" s="359" t="s">
        <v>3261</v>
      </c>
      <c r="U224" s="203" t="s">
        <v>3262</v>
      </c>
      <c r="V224" s="203">
        <v>30155</v>
      </c>
      <c r="W224" s="270" t="s">
        <v>3263</v>
      </c>
      <c r="X224" s="270" t="s">
        <v>2887</v>
      </c>
      <c r="Y224" s="270"/>
      <c r="Z224" s="270"/>
      <c r="AA224" s="202"/>
      <c r="AB224" s="203">
        <v>44089</v>
      </c>
      <c r="AC224" s="290">
        <v>43891</v>
      </c>
      <c r="AD224" s="203"/>
      <c r="AE224" s="203" t="s">
        <v>3264</v>
      </c>
      <c r="AF224" s="203" t="s">
        <v>3265</v>
      </c>
      <c r="AG224" s="203"/>
      <c r="AH224" s="202">
        <f t="shared" si="68"/>
        <v>2</v>
      </c>
      <c r="AI224" s="203"/>
      <c r="AJ224" s="203"/>
      <c r="AK224" s="203"/>
      <c r="AL224" s="203"/>
      <c r="AM224" s="203"/>
      <c r="AN224" s="203"/>
      <c r="AO224" s="203" t="s">
        <v>956</v>
      </c>
      <c r="AP224" s="203" t="s">
        <v>590</v>
      </c>
      <c r="AQ224" s="203"/>
      <c r="AR224" s="203"/>
      <c r="AS224" s="203"/>
      <c r="AT224" s="430" t="s">
        <v>1263</v>
      </c>
      <c r="AU224" s="202" t="s">
        <v>3266</v>
      </c>
      <c r="AV224" s="203"/>
      <c r="AW224" s="204">
        <v>43895</v>
      </c>
      <c r="AX224" s="321" t="s">
        <v>3240</v>
      </c>
      <c r="AY224" s="203" t="s">
        <v>147</v>
      </c>
      <c r="AZ224" s="204">
        <v>44309</v>
      </c>
      <c r="BA224" s="204">
        <v>44474</v>
      </c>
      <c r="BB224" s="204"/>
      <c r="BC224" s="205" t="s">
        <v>3263</v>
      </c>
      <c r="BD224" s="204">
        <v>44872</v>
      </c>
      <c r="BE224" s="204" t="s">
        <v>147</v>
      </c>
      <c r="BF224" s="204">
        <v>45476</v>
      </c>
      <c r="BG224" s="204" t="s">
        <v>147</v>
      </c>
      <c r="BH224" s="203"/>
      <c r="BI224" s="203">
        <v>45597</v>
      </c>
      <c r="BJ224" s="203"/>
      <c r="BK224" s="206"/>
      <c r="BL224" s="202" t="s">
        <v>18</v>
      </c>
      <c r="BM224" s="271"/>
      <c r="BN224" s="271"/>
      <c r="BO224" s="202"/>
      <c r="BP224" s="202">
        <v>15</v>
      </c>
      <c r="BQ224" s="202">
        <v>4</v>
      </c>
      <c r="BR224" s="202"/>
      <c r="BS224" s="202"/>
      <c r="BT224" s="202"/>
      <c r="BU224" s="202"/>
      <c r="BV224" s="202"/>
      <c r="BW224" s="202" t="s">
        <v>160</v>
      </c>
      <c r="BX224" s="202"/>
      <c r="BY224" s="202"/>
      <c r="BZ224" s="207"/>
      <c r="CA224" s="207"/>
      <c r="CB224" s="202"/>
      <c r="CC224" s="202"/>
      <c r="CD224" s="202"/>
      <c r="CE224" s="202"/>
      <c r="CF224" s="386">
        <v>0</v>
      </c>
      <c r="CG224" s="202"/>
      <c r="CH224" s="202"/>
      <c r="CI224" s="202" t="s">
        <v>806</v>
      </c>
      <c r="CJ224"/>
    </row>
    <row r="225" spans="1:88" s="53" customFormat="1" ht="29.5" customHeight="1" x14ac:dyDescent="0.35">
      <c r="A225" s="202">
        <v>228</v>
      </c>
      <c r="B225" s="202" t="s">
        <v>3267</v>
      </c>
      <c r="C225" s="202" t="s">
        <v>626</v>
      </c>
      <c r="D225" s="202" t="s">
        <v>3268</v>
      </c>
      <c r="E225" s="202" t="s">
        <v>3269</v>
      </c>
      <c r="F225" s="202" t="s">
        <v>25</v>
      </c>
      <c r="G225" s="202">
        <v>10</v>
      </c>
      <c r="H225" s="202" t="s">
        <v>50</v>
      </c>
      <c r="I225" s="202" t="s">
        <v>29</v>
      </c>
      <c r="J225" s="202" t="s">
        <v>3270</v>
      </c>
      <c r="K225" s="202" t="s">
        <v>3271</v>
      </c>
      <c r="L225" s="202" t="s">
        <v>29</v>
      </c>
      <c r="M225" s="202" t="s">
        <v>147</v>
      </c>
      <c r="N225" s="202"/>
      <c r="O225" s="202" t="s">
        <v>319</v>
      </c>
      <c r="P225" s="202" t="s">
        <v>319</v>
      </c>
      <c r="Q225" s="202"/>
      <c r="R225" s="202" t="s">
        <v>3272</v>
      </c>
      <c r="S225" s="202" t="s">
        <v>3273</v>
      </c>
      <c r="T225" s="359" t="s">
        <v>3274</v>
      </c>
      <c r="U225" s="203" t="s">
        <v>3275</v>
      </c>
      <c r="V225" s="203">
        <v>27816</v>
      </c>
      <c r="W225" s="270" t="s">
        <v>3276</v>
      </c>
      <c r="X225" s="270" t="s">
        <v>176</v>
      </c>
      <c r="Y225" s="270"/>
      <c r="Z225" s="270"/>
      <c r="AA225" s="202"/>
      <c r="AB225" s="203">
        <v>43955</v>
      </c>
      <c r="AC225" s="290">
        <v>43891</v>
      </c>
      <c r="AD225" s="203"/>
      <c r="AE225" s="203" t="s">
        <v>3277</v>
      </c>
      <c r="AF225" s="203"/>
      <c r="AG225" s="203"/>
      <c r="AH225" s="202">
        <f t="shared" si="68"/>
        <v>1</v>
      </c>
      <c r="AI225" s="203"/>
      <c r="AJ225" s="203"/>
      <c r="AK225" s="203"/>
      <c r="AL225" s="203"/>
      <c r="AM225" s="203"/>
      <c r="AN225" s="203"/>
      <c r="AO225" s="203" t="s">
        <v>161</v>
      </c>
      <c r="AP225" s="203" t="s">
        <v>1437</v>
      </c>
      <c r="AQ225" s="203" t="s">
        <v>247</v>
      </c>
      <c r="AR225" s="203" t="s">
        <v>147</v>
      </c>
      <c r="AS225" s="203"/>
      <c r="AT225" s="430" t="s">
        <v>325</v>
      </c>
      <c r="AU225" s="202" t="s">
        <v>3278</v>
      </c>
      <c r="AV225" s="203"/>
      <c r="AW225" s="204">
        <v>43906</v>
      </c>
      <c r="AX225" s="322">
        <v>44136</v>
      </c>
      <c r="AY225" s="204" t="s">
        <v>147</v>
      </c>
      <c r="AZ225" s="204"/>
      <c r="BA225" s="204">
        <v>44600</v>
      </c>
      <c r="BB225" s="204"/>
      <c r="BC225" s="205" t="s">
        <v>3276</v>
      </c>
      <c r="BD225" s="204">
        <v>45061</v>
      </c>
      <c r="BE225" s="204" t="s">
        <v>160</v>
      </c>
      <c r="BF225" s="204">
        <v>45476</v>
      </c>
      <c r="BG225" s="204" t="s">
        <v>147</v>
      </c>
      <c r="BH225" s="203"/>
      <c r="BI225" s="203"/>
      <c r="BJ225" s="203"/>
      <c r="BK225" s="206">
        <v>45717</v>
      </c>
      <c r="BL225" s="202" t="s">
        <v>17</v>
      </c>
      <c r="BM225" s="271">
        <f>DATEDIF(AW225,BK225, "M")+1</f>
        <v>60</v>
      </c>
      <c r="BN225" s="271"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6">
        <v>0</v>
      </c>
      <c r="CG225" s="202"/>
      <c r="CH225" s="202"/>
      <c r="CI225" s="202" t="s">
        <v>806</v>
      </c>
      <c r="CJ225"/>
    </row>
    <row r="226" spans="1:88" s="53" customFormat="1" ht="29.5" customHeight="1" x14ac:dyDescent="0.35">
      <c r="A226" s="202">
        <v>229</v>
      </c>
      <c r="B226" s="202" t="s">
        <v>3279</v>
      </c>
      <c r="C226" s="202" t="s">
        <v>3280</v>
      </c>
      <c r="D226" s="202" t="s">
        <v>3281</v>
      </c>
      <c r="E226" s="202" t="s">
        <v>3282</v>
      </c>
      <c r="F226" s="202" t="s">
        <v>25</v>
      </c>
      <c r="G226" s="202">
        <v>10</v>
      </c>
      <c r="H226" s="202" t="s">
        <v>49</v>
      </c>
      <c r="I226" s="202" t="s">
        <v>44</v>
      </c>
      <c r="J226" s="202" t="s">
        <v>1418</v>
      </c>
      <c r="K226" s="202" t="s">
        <v>3283</v>
      </c>
      <c r="L226" s="202" t="s">
        <v>42</v>
      </c>
      <c r="M226" s="202" t="s">
        <v>160</v>
      </c>
      <c r="N226" s="202"/>
      <c r="O226" s="202" t="s">
        <v>148</v>
      </c>
      <c r="P226" s="202" t="s">
        <v>148</v>
      </c>
      <c r="Q226" s="202"/>
      <c r="R226" s="202" t="s">
        <v>3284</v>
      </c>
      <c r="S226" s="202" t="s">
        <v>3285</v>
      </c>
      <c r="T226" s="359" t="s">
        <v>3286</v>
      </c>
      <c r="U226" s="203" t="s">
        <v>3287</v>
      </c>
      <c r="V226" s="203">
        <v>29049</v>
      </c>
      <c r="W226" s="270" t="s">
        <v>3288</v>
      </c>
      <c r="X226" s="270" t="s">
        <v>2887</v>
      </c>
      <c r="Y226" s="270"/>
      <c r="Z226" s="270"/>
      <c r="AA226" s="202"/>
      <c r="AB226" s="203">
        <v>44398</v>
      </c>
      <c r="AC226" s="290">
        <v>43891</v>
      </c>
      <c r="AD226" s="203"/>
      <c r="AE226" s="203" t="s">
        <v>2944</v>
      </c>
      <c r="AF226" s="318" t="s">
        <v>3289</v>
      </c>
      <c r="AG226" s="203"/>
      <c r="AH226" s="202">
        <f t="shared" si="68"/>
        <v>2</v>
      </c>
      <c r="AI226" s="203"/>
      <c r="AJ226" s="203"/>
      <c r="AK226" s="203"/>
      <c r="AL226" s="203"/>
      <c r="AM226" s="203"/>
      <c r="AN226" s="203"/>
      <c r="AO226" s="203" t="s">
        <v>161</v>
      </c>
      <c r="AP226" s="203" t="s">
        <v>247</v>
      </c>
      <c r="AQ226" s="203" t="s">
        <v>247</v>
      </c>
      <c r="AR226" s="203" t="s">
        <v>147</v>
      </c>
      <c r="AS226" s="203"/>
      <c r="AT226" s="430" t="s">
        <v>295</v>
      </c>
      <c r="AU226" s="202" t="s">
        <v>3290</v>
      </c>
      <c r="AV226" s="203"/>
      <c r="AW226" s="204">
        <v>43907</v>
      </c>
      <c r="AX226" s="321" t="s">
        <v>3240</v>
      </c>
      <c r="AY226" s="204" t="s">
        <v>147</v>
      </c>
      <c r="AZ226" s="204">
        <v>44596</v>
      </c>
      <c r="BA226" s="204">
        <v>44656</v>
      </c>
      <c r="BB226" s="204"/>
      <c r="BC226" s="205" t="s">
        <v>3288</v>
      </c>
      <c r="BD226" s="204">
        <v>44872</v>
      </c>
      <c r="BE226" s="204" t="s">
        <v>147</v>
      </c>
      <c r="BF226" s="204">
        <v>45476</v>
      </c>
      <c r="BG226" s="204" t="s">
        <v>147</v>
      </c>
      <c r="BH226" s="203"/>
      <c r="BI226" s="203"/>
      <c r="BJ226" s="203"/>
      <c r="BK226" s="206"/>
      <c r="BL226" s="202" t="s">
        <v>18</v>
      </c>
      <c r="BM226" s="271"/>
      <c r="BN226" s="271"/>
      <c r="BO226" s="202"/>
      <c r="BP226" s="202">
        <v>1</v>
      </c>
      <c r="BQ226" s="202">
        <v>6</v>
      </c>
      <c r="BR226" s="202"/>
      <c r="BS226" s="202"/>
      <c r="BT226" s="202"/>
      <c r="BU226" s="202"/>
      <c r="BV226" s="202"/>
      <c r="BW226" s="202" t="s">
        <v>160</v>
      </c>
      <c r="BX226" s="202"/>
      <c r="BY226" s="202"/>
      <c r="BZ226" s="207"/>
      <c r="CA226" s="207"/>
      <c r="CB226" s="202"/>
      <c r="CC226" s="202"/>
      <c r="CD226" s="202"/>
      <c r="CE226" s="202"/>
      <c r="CF226" s="386">
        <v>3</v>
      </c>
      <c r="CG226" s="202"/>
      <c r="CH226" s="202"/>
      <c r="CI226" s="202" t="s">
        <v>806</v>
      </c>
      <c r="CJ226"/>
    </row>
    <row r="227" spans="1:88" s="53" customFormat="1" ht="29.5" customHeight="1" x14ac:dyDescent="0.35">
      <c r="A227" s="202">
        <v>230</v>
      </c>
      <c r="B227" s="202" t="s">
        <v>3291</v>
      </c>
      <c r="C227" s="202" t="s">
        <v>3292</v>
      </c>
      <c r="D227" s="202" t="s">
        <v>3293</v>
      </c>
      <c r="E227" s="202" t="s">
        <v>3294</v>
      </c>
      <c r="F227" s="202" t="s">
        <v>25</v>
      </c>
      <c r="G227" s="202">
        <v>10</v>
      </c>
      <c r="H227" s="202" t="s">
        <v>48</v>
      </c>
      <c r="I227" s="202" t="s">
        <v>34</v>
      </c>
      <c r="J227" s="202" t="s">
        <v>3295</v>
      </c>
      <c r="K227" s="202" t="s">
        <v>3296</v>
      </c>
      <c r="L227" s="202" t="s">
        <v>42</v>
      </c>
      <c r="M227" s="202" t="s">
        <v>160</v>
      </c>
      <c r="N227" s="202"/>
      <c r="O227" s="202" t="s">
        <v>1300</v>
      </c>
      <c r="P227" s="202" t="s">
        <v>1300</v>
      </c>
      <c r="Q227" s="202"/>
      <c r="R227" s="202" t="s">
        <v>3297</v>
      </c>
      <c r="S227" s="202" t="s">
        <v>3298</v>
      </c>
      <c r="T227" s="359" t="s">
        <v>3299</v>
      </c>
      <c r="U227" s="203" t="s">
        <v>3300</v>
      </c>
      <c r="V227" s="203">
        <v>31132</v>
      </c>
      <c r="W227" s="270" t="s">
        <v>3301</v>
      </c>
      <c r="X227" s="270" t="s">
        <v>176</v>
      </c>
      <c r="Y227" s="270"/>
      <c r="Z227" s="270"/>
      <c r="AA227" s="202"/>
      <c r="AB227" s="203">
        <v>44013</v>
      </c>
      <c r="AC227" s="290">
        <v>43891</v>
      </c>
      <c r="AD227" s="203"/>
      <c r="AE227" s="203" t="s">
        <v>3302</v>
      </c>
      <c r="AF227" s="203" t="s">
        <v>3303</v>
      </c>
      <c r="AG227" s="203" t="s">
        <v>3303</v>
      </c>
      <c r="AH227" s="202">
        <f t="shared" si="68"/>
        <v>3</v>
      </c>
      <c r="AI227" s="203"/>
      <c r="AJ227" s="203"/>
      <c r="AK227" s="203"/>
      <c r="AL227" s="203"/>
      <c r="AM227" s="203"/>
      <c r="AN227" s="203"/>
      <c r="AO227" s="203" t="s">
        <v>161</v>
      </c>
      <c r="AP227" s="203" t="s">
        <v>872</v>
      </c>
      <c r="AQ227" s="203" t="s">
        <v>3304</v>
      </c>
      <c r="AR227" s="203" t="s">
        <v>147</v>
      </c>
      <c r="AS227" s="203"/>
      <c r="AT227" s="430" t="s">
        <v>3305</v>
      </c>
      <c r="AU227" s="202" t="s">
        <v>3306</v>
      </c>
      <c r="AV227" s="203"/>
      <c r="AW227" s="204">
        <v>43897</v>
      </c>
      <c r="AX227" s="321" t="s">
        <v>3240</v>
      </c>
      <c r="AY227" s="204" t="s">
        <v>147</v>
      </c>
      <c r="AZ227" s="204">
        <v>44161</v>
      </c>
      <c r="BA227" s="204">
        <v>44214</v>
      </c>
      <c r="BB227" s="204"/>
      <c r="BC227" s="205" t="s">
        <v>3301</v>
      </c>
      <c r="BD227" s="204">
        <v>44872</v>
      </c>
      <c r="BE227" s="204" t="s">
        <v>147</v>
      </c>
      <c r="BF227" s="204">
        <v>45476</v>
      </c>
      <c r="BG227" s="204" t="s">
        <v>147</v>
      </c>
      <c r="BH227" s="203"/>
      <c r="BI227" s="203"/>
      <c r="BJ227" s="203"/>
      <c r="BK227" s="206">
        <v>45188</v>
      </c>
      <c r="BL227" s="208" t="s">
        <v>17</v>
      </c>
      <c r="BM227" s="271">
        <f>DATEDIF(AW227,BK227, "M")+1</f>
        <v>43</v>
      </c>
      <c r="BN227" s="202" t="e">
        <f t="shared" ref="BN227" si="69">DATEDIF(AX227,BK227, "M")+1</f>
        <v>#VALUE!</v>
      </c>
      <c r="BO227" s="314" t="s">
        <v>3307</v>
      </c>
      <c r="BP227" s="202">
        <v>2</v>
      </c>
      <c r="BQ227" s="202">
        <v>1</v>
      </c>
      <c r="BR227" s="202"/>
      <c r="BS227" s="202"/>
      <c r="BT227" s="202"/>
      <c r="BU227" s="202"/>
      <c r="BV227" s="202"/>
      <c r="BW227" s="202" t="s">
        <v>160</v>
      </c>
      <c r="BX227" s="202"/>
      <c r="BY227" s="202"/>
      <c r="BZ227" s="207"/>
      <c r="CA227" s="207"/>
      <c r="CB227" s="202"/>
      <c r="CC227" s="202"/>
      <c r="CD227" s="202"/>
      <c r="CE227" s="202"/>
      <c r="CF227" s="386">
        <v>3</v>
      </c>
      <c r="CG227" s="202"/>
      <c r="CH227" s="202"/>
      <c r="CI227" s="202" t="s">
        <v>806</v>
      </c>
      <c r="CJ227"/>
    </row>
    <row r="228" spans="1:88" s="53" customFormat="1" ht="25" customHeight="1" x14ac:dyDescent="0.35">
      <c r="A228" s="202">
        <v>231</v>
      </c>
      <c r="B228" s="202" t="s">
        <v>3308</v>
      </c>
      <c r="C228" s="202" t="s">
        <v>3309</v>
      </c>
      <c r="D228" s="202" t="s">
        <v>3310</v>
      </c>
      <c r="E228" s="202" t="s">
        <v>3311</v>
      </c>
      <c r="F228" s="202" t="s">
        <v>25</v>
      </c>
      <c r="G228" s="202">
        <v>10</v>
      </c>
      <c r="H228" s="202" t="s">
        <v>50</v>
      </c>
      <c r="I228" s="202" t="s">
        <v>29</v>
      </c>
      <c r="J228" s="202" t="s">
        <v>3312</v>
      </c>
      <c r="K228" s="202" t="s">
        <v>1742</v>
      </c>
      <c r="L228" s="202" t="s">
        <v>29</v>
      </c>
      <c r="M228" s="202" t="s">
        <v>160</v>
      </c>
      <c r="N228" s="202"/>
      <c r="O228" s="202" t="s">
        <v>148</v>
      </c>
      <c r="P228" s="202" t="s">
        <v>148</v>
      </c>
      <c r="Q228" s="202" t="s">
        <v>148</v>
      </c>
      <c r="R228" s="202" t="s">
        <v>3313</v>
      </c>
      <c r="S228" s="202" t="s">
        <v>3314</v>
      </c>
      <c r="T228" s="359" t="s">
        <v>3315</v>
      </c>
      <c r="U228" s="203" t="s">
        <v>3316</v>
      </c>
      <c r="V228" s="203">
        <v>29362</v>
      </c>
      <c r="W228" s="270" t="s">
        <v>3317</v>
      </c>
      <c r="X228" s="270" t="s">
        <v>2497</v>
      </c>
      <c r="Y228" s="270"/>
      <c r="Z228" s="270"/>
      <c r="AA228" s="202"/>
      <c r="AB228" s="203"/>
      <c r="AC228" s="290">
        <v>43891</v>
      </c>
      <c r="AD228" s="203"/>
      <c r="AE228" s="203" t="s">
        <v>3318</v>
      </c>
      <c r="AF228" s="203" t="s">
        <v>3319</v>
      </c>
      <c r="AG228" s="203" t="s">
        <v>3320</v>
      </c>
      <c r="AH228" s="202">
        <f t="shared" si="68"/>
        <v>3</v>
      </c>
      <c r="AI228" s="203"/>
      <c r="AJ228" s="203"/>
      <c r="AK228" s="203"/>
      <c r="AL228" s="203"/>
      <c r="AM228" s="203"/>
      <c r="AN228" s="203"/>
      <c r="AO228" s="203" t="s">
        <v>161</v>
      </c>
      <c r="AP228" s="203" t="s">
        <v>442</v>
      </c>
      <c r="AQ228" s="203" t="s">
        <v>1437</v>
      </c>
      <c r="AR228" s="203" t="s">
        <v>147</v>
      </c>
      <c r="AS228" s="203"/>
      <c r="AT228" s="430" t="s">
        <v>325</v>
      </c>
      <c r="AU228" s="202" t="s">
        <v>3321</v>
      </c>
      <c r="AV228" s="203"/>
      <c r="AW228" s="204">
        <v>43898</v>
      </c>
      <c r="AX228" s="204">
        <v>44136</v>
      </c>
      <c r="AY228" s="204" t="s">
        <v>147</v>
      </c>
      <c r="AZ228" s="204"/>
      <c r="BA228" s="204"/>
      <c r="BB228" s="204"/>
      <c r="BC228" s="205" t="s">
        <v>3317</v>
      </c>
      <c r="BD228" s="204">
        <v>44872</v>
      </c>
      <c r="BE228" s="204" t="s">
        <v>147</v>
      </c>
      <c r="BF228" s="204">
        <v>45476</v>
      </c>
      <c r="BG228" s="204" t="s">
        <v>147</v>
      </c>
      <c r="BH228" s="203"/>
      <c r="BI228" s="203"/>
      <c r="BJ228" s="203"/>
      <c r="BK228" s="206">
        <v>44543</v>
      </c>
      <c r="BL228" s="202" t="s">
        <v>17</v>
      </c>
      <c r="BM228" s="271">
        <f>DATEDIF(AW228,BK228, "M")+1</f>
        <v>22</v>
      </c>
      <c r="BN228" s="202">
        <f t="shared" ref="BN228" si="70">DATEDIF(AX228,BK228, "M")+1</f>
        <v>14</v>
      </c>
      <c r="BO228" s="314" t="s">
        <v>3322</v>
      </c>
      <c r="BP228" s="202">
        <v>3</v>
      </c>
      <c r="BQ228" s="202">
        <v>2</v>
      </c>
      <c r="BR228" s="202"/>
      <c r="BS228" s="202"/>
      <c r="BT228" s="202"/>
      <c r="BU228" s="202"/>
      <c r="BV228" s="202"/>
      <c r="BW228" s="202" t="s">
        <v>3323</v>
      </c>
      <c r="BX228" s="202"/>
      <c r="BY228" s="202"/>
      <c r="BZ228" s="207"/>
      <c r="CA228" s="207"/>
      <c r="CB228" s="202"/>
      <c r="CC228" s="202"/>
      <c r="CD228" s="202"/>
      <c r="CE228" s="202"/>
      <c r="CF228" s="386">
        <v>4</v>
      </c>
      <c r="CG228" s="202">
        <v>4</v>
      </c>
      <c r="CH228" s="202"/>
      <c r="CI228" s="202" t="s">
        <v>806</v>
      </c>
      <c r="CJ228"/>
    </row>
    <row r="229" spans="1:88" s="53" customFormat="1" ht="25" customHeight="1" x14ac:dyDescent="0.35">
      <c r="A229" s="202">
        <v>232</v>
      </c>
      <c r="B229" s="91" t="s">
        <v>3324</v>
      </c>
      <c r="C229" s="91" t="s">
        <v>3325</v>
      </c>
      <c r="D229" s="91" t="s">
        <v>3326</v>
      </c>
      <c r="E229" s="91" t="s">
        <v>3327</v>
      </c>
      <c r="F229" s="91" t="s">
        <v>24</v>
      </c>
      <c r="G229" s="91">
        <v>10</v>
      </c>
      <c r="H229" s="91" t="s">
        <v>48</v>
      </c>
      <c r="I229" s="91" t="s">
        <v>38</v>
      </c>
      <c r="J229" s="91" t="s">
        <v>3328</v>
      </c>
      <c r="K229" s="91" t="s">
        <v>2289</v>
      </c>
      <c r="L229" s="91" t="s">
        <v>38</v>
      </c>
      <c r="M229" s="91" t="s">
        <v>147</v>
      </c>
      <c r="N229" s="91"/>
      <c r="O229" s="91" t="s">
        <v>319</v>
      </c>
      <c r="P229" s="91" t="s">
        <v>319</v>
      </c>
      <c r="Q229" s="91"/>
      <c r="R229" s="91" t="s">
        <v>3329</v>
      </c>
      <c r="S229" s="91" t="s">
        <v>3330</v>
      </c>
      <c r="T229" s="346" t="s">
        <v>3331</v>
      </c>
      <c r="U229" s="92" t="s">
        <v>3332</v>
      </c>
      <c r="V229" s="92">
        <v>30207</v>
      </c>
      <c r="W229" s="164" t="s">
        <v>3333</v>
      </c>
      <c r="X229" s="164" t="s">
        <v>2378</v>
      </c>
      <c r="Y229" s="164"/>
      <c r="Z229" s="164"/>
      <c r="AA229" s="91"/>
      <c r="AB229" s="92"/>
      <c r="AC229" s="282">
        <v>43891</v>
      </c>
      <c r="AD229" s="92">
        <v>45107</v>
      </c>
      <c r="AE229" s="92" t="s">
        <v>3334</v>
      </c>
      <c r="AF229" s="91"/>
      <c r="AG229" s="91"/>
      <c r="AH229" s="91">
        <f t="shared" si="68"/>
        <v>1</v>
      </c>
      <c r="AI229" s="92"/>
      <c r="AJ229" s="92"/>
      <c r="AK229" s="92"/>
      <c r="AL229" s="92"/>
      <c r="AM229" s="92"/>
      <c r="AN229" s="92"/>
      <c r="AO229" s="92" t="s">
        <v>161</v>
      </c>
      <c r="AP229" s="92"/>
      <c r="AQ229" s="92"/>
      <c r="AR229" s="92"/>
      <c r="AS229" s="92"/>
      <c r="AT229" s="408" t="s">
        <v>417</v>
      </c>
      <c r="AU229" s="91" t="s">
        <v>3335</v>
      </c>
      <c r="AV229" s="92"/>
      <c r="AW229" s="93">
        <v>43899</v>
      </c>
      <c r="AX229" s="93">
        <v>44136</v>
      </c>
      <c r="AY229" s="93" t="s">
        <v>147</v>
      </c>
      <c r="AZ229" s="93"/>
      <c r="BA229" s="93"/>
      <c r="BB229" s="93"/>
      <c r="BC229" s="94" t="s">
        <v>3333</v>
      </c>
      <c r="BD229" s="93"/>
      <c r="BE229" s="93"/>
      <c r="BF229" s="93"/>
      <c r="BG229" s="93"/>
      <c r="BH229" s="92"/>
      <c r="BI229" s="92"/>
      <c r="BJ229" s="92"/>
      <c r="BK229" s="109"/>
      <c r="BL229" s="193" t="s">
        <v>19</v>
      </c>
      <c r="BM229" s="266"/>
      <c r="BN229" s="266"/>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5" customHeight="1" x14ac:dyDescent="0.35">
      <c r="A230" s="202">
        <v>233</v>
      </c>
      <c r="B230" s="202" t="s">
        <v>3336</v>
      </c>
      <c r="C230" s="202" t="s">
        <v>3337</v>
      </c>
      <c r="D230" s="202" t="s">
        <v>3338</v>
      </c>
      <c r="E230" s="202" t="s">
        <v>3339</v>
      </c>
      <c r="F230" s="202" t="s">
        <v>25</v>
      </c>
      <c r="G230" s="202">
        <v>10</v>
      </c>
      <c r="H230" s="202" t="s">
        <v>50</v>
      </c>
      <c r="I230" s="202" t="s">
        <v>36</v>
      </c>
      <c r="J230" s="202" t="s">
        <v>2801</v>
      </c>
      <c r="K230" s="202" t="s">
        <v>3340</v>
      </c>
      <c r="L230" s="202" t="s">
        <v>42</v>
      </c>
      <c r="M230" s="202" t="s">
        <v>160</v>
      </c>
      <c r="N230" s="202"/>
      <c r="O230" s="202" t="s">
        <v>148</v>
      </c>
      <c r="P230" s="202" t="s">
        <v>148</v>
      </c>
      <c r="Q230" s="202"/>
      <c r="R230" s="202" t="s">
        <v>3341</v>
      </c>
      <c r="S230" s="400" t="s">
        <v>3342</v>
      </c>
      <c r="T230" s="359" t="s">
        <v>3343</v>
      </c>
      <c r="U230" s="203" t="s">
        <v>786</v>
      </c>
      <c r="V230" s="203">
        <v>29652</v>
      </c>
      <c r="W230" s="270" t="s">
        <v>3344</v>
      </c>
      <c r="X230" s="270" t="s">
        <v>2378</v>
      </c>
      <c r="Y230" s="270"/>
      <c r="Z230" s="270"/>
      <c r="AA230" s="202"/>
      <c r="AB230" s="203">
        <v>44305</v>
      </c>
      <c r="AC230" s="290">
        <v>43891</v>
      </c>
      <c r="AD230" s="203"/>
      <c r="AE230" s="203" t="s">
        <v>3345</v>
      </c>
      <c r="AF230" s="203" t="s">
        <v>3346</v>
      </c>
      <c r="AG230" s="203" t="s">
        <v>3347</v>
      </c>
      <c r="AH230" s="202">
        <f t="shared" si="68"/>
        <v>3</v>
      </c>
      <c r="AI230" s="203"/>
      <c r="AJ230" s="203"/>
      <c r="AK230" s="203"/>
      <c r="AL230" s="203"/>
      <c r="AM230" s="203"/>
      <c r="AN230" s="203"/>
      <c r="AO230" s="203" t="s">
        <v>161</v>
      </c>
      <c r="AP230" s="203" t="s">
        <v>1437</v>
      </c>
      <c r="AQ230" s="203" t="s">
        <v>1967</v>
      </c>
      <c r="AR230" s="203" t="s">
        <v>147</v>
      </c>
      <c r="AS230" s="203"/>
      <c r="AT230" s="430" t="s">
        <v>282</v>
      </c>
      <c r="AU230" s="202" t="s">
        <v>3348</v>
      </c>
      <c r="AV230" s="203"/>
      <c r="AW230" s="204">
        <v>43909</v>
      </c>
      <c r="AX230" s="204">
        <v>44136</v>
      </c>
      <c r="AY230" s="204" t="s">
        <v>147</v>
      </c>
      <c r="AZ230" s="204">
        <v>44391</v>
      </c>
      <c r="BA230" s="204">
        <v>44355</v>
      </c>
      <c r="BB230" s="204"/>
      <c r="BC230" s="205" t="s">
        <v>3344</v>
      </c>
      <c r="BD230" s="204">
        <v>45061</v>
      </c>
      <c r="BE230" s="204" t="s">
        <v>160</v>
      </c>
      <c r="BF230" s="204">
        <v>45476</v>
      </c>
      <c r="BG230" s="204" t="s">
        <v>147</v>
      </c>
      <c r="BH230" s="203"/>
      <c r="BI230" s="203"/>
      <c r="BJ230" s="203">
        <v>45747</v>
      </c>
      <c r="BK230" s="203">
        <v>45747</v>
      </c>
      <c r="BL230" s="202" t="s">
        <v>17</v>
      </c>
      <c r="BM230" s="271">
        <f>DATEDIF(AW230,BK230, "M")+1</f>
        <v>61</v>
      </c>
      <c r="BN230" s="271">
        <f>DATEDIF(AX230,BK230, "M")+1</f>
        <v>53</v>
      </c>
      <c r="BO230" s="202" t="s">
        <v>3349</v>
      </c>
      <c r="BP230" s="202">
        <v>4</v>
      </c>
      <c r="BQ230" s="202">
        <v>3</v>
      </c>
      <c r="BR230" s="202"/>
      <c r="BS230" s="202"/>
      <c r="BT230" s="202"/>
      <c r="BU230" s="202"/>
      <c r="BV230" s="202"/>
      <c r="BW230" s="202" t="s">
        <v>160</v>
      </c>
      <c r="BX230" s="202"/>
      <c r="BY230" s="202"/>
      <c r="BZ230" s="207"/>
      <c r="CA230" s="207"/>
      <c r="CB230" s="202"/>
      <c r="CC230" s="202"/>
      <c r="CD230" s="202"/>
      <c r="CE230" s="202"/>
      <c r="CF230" s="386">
        <v>2</v>
      </c>
      <c r="CG230" s="202"/>
      <c r="CH230" s="202"/>
      <c r="CI230" s="202" t="s">
        <v>806</v>
      </c>
      <c r="CJ230"/>
    </row>
    <row r="231" spans="1:88" s="53" customFormat="1" ht="25" customHeight="1" x14ac:dyDescent="0.35">
      <c r="A231" s="202">
        <v>234</v>
      </c>
      <c r="B231" s="202" t="s">
        <v>3350</v>
      </c>
      <c r="C231" s="202" t="s">
        <v>3351</v>
      </c>
      <c r="D231" s="202"/>
      <c r="E231" s="202" t="s">
        <v>3352</v>
      </c>
      <c r="F231" s="202" t="s">
        <v>24</v>
      </c>
      <c r="G231" s="202">
        <v>10</v>
      </c>
      <c r="H231" s="202" t="s">
        <v>55</v>
      </c>
      <c r="I231" s="202" t="s">
        <v>32</v>
      </c>
      <c r="J231" s="202" t="s">
        <v>599</v>
      </c>
      <c r="K231" s="202" t="s">
        <v>2981</v>
      </c>
      <c r="L231" s="202" t="s">
        <v>32</v>
      </c>
      <c r="M231" s="202" t="s">
        <v>147</v>
      </c>
      <c r="N231" s="202"/>
      <c r="O231" s="202" t="s">
        <v>148</v>
      </c>
      <c r="P231" s="202" t="s">
        <v>148</v>
      </c>
      <c r="Q231" s="202"/>
      <c r="R231" s="202" t="s">
        <v>3353</v>
      </c>
      <c r="S231" s="202" t="s">
        <v>3354</v>
      </c>
      <c r="T231" s="359" t="s">
        <v>3355</v>
      </c>
      <c r="U231" s="203" t="s">
        <v>814</v>
      </c>
      <c r="V231" s="203">
        <v>31343</v>
      </c>
      <c r="W231" s="270" t="s">
        <v>3356</v>
      </c>
      <c r="X231" s="270" t="s">
        <v>176</v>
      </c>
      <c r="Y231" s="270"/>
      <c r="Z231" s="270"/>
      <c r="AA231" s="202"/>
      <c r="AB231" s="203">
        <v>44074</v>
      </c>
      <c r="AC231" s="290">
        <v>43891</v>
      </c>
      <c r="AD231" s="203"/>
      <c r="AE231" s="203" t="s">
        <v>3357</v>
      </c>
      <c r="AF231" s="203" t="s">
        <v>3358</v>
      </c>
      <c r="AG231" s="203" t="s">
        <v>3359</v>
      </c>
      <c r="AH231" s="202">
        <f t="shared" si="68"/>
        <v>3</v>
      </c>
      <c r="AI231" s="203"/>
      <c r="AJ231" s="203"/>
      <c r="AK231" s="203"/>
      <c r="AL231" s="203"/>
      <c r="AM231" s="203"/>
      <c r="AN231" s="203"/>
      <c r="AO231" s="203" t="s">
        <v>179</v>
      </c>
      <c r="AP231" s="203" t="s">
        <v>1833</v>
      </c>
      <c r="AQ231" s="203"/>
      <c r="AR231" s="203" t="s">
        <v>147</v>
      </c>
      <c r="AS231" s="203"/>
      <c r="AT231" s="430" t="s">
        <v>577</v>
      </c>
      <c r="AU231" s="202" t="s">
        <v>3360</v>
      </c>
      <c r="AV231" s="203"/>
      <c r="AW231" s="204">
        <v>43901</v>
      </c>
      <c r="AX231" s="204">
        <v>44136</v>
      </c>
      <c r="AY231" s="204" t="s">
        <v>147</v>
      </c>
      <c r="AZ231" s="204">
        <v>44271</v>
      </c>
      <c r="BA231" s="204">
        <v>44593</v>
      </c>
      <c r="BB231" s="204"/>
      <c r="BC231" s="205" t="s">
        <v>3356</v>
      </c>
      <c r="BD231" s="204">
        <v>44872</v>
      </c>
      <c r="BE231" s="204" t="s">
        <v>147</v>
      </c>
      <c r="BF231" s="204">
        <v>45476</v>
      </c>
      <c r="BG231" s="204" t="s">
        <v>147</v>
      </c>
      <c r="BH231" s="203"/>
      <c r="BI231" s="203">
        <v>45237</v>
      </c>
      <c r="BJ231" s="203"/>
      <c r="BK231" s="206">
        <v>45245</v>
      </c>
      <c r="BL231" s="202" t="s">
        <v>17</v>
      </c>
      <c r="BM231" s="271">
        <f>DATEDIF(AW231,BK231, "M")+1</f>
        <v>45</v>
      </c>
      <c r="BN231" s="202">
        <f>DATEDIF(AX231,BK231, "M")+1</f>
        <v>37</v>
      </c>
      <c r="BO231" s="314" t="s">
        <v>3361</v>
      </c>
      <c r="BP231" s="202">
        <v>8</v>
      </c>
      <c r="BQ231" s="202">
        <v>7</v>
      </c>
      <c r="BR231" s="202"/>
      <c r="BS231" s="202"/>
      <c r="BT231" s="202"/>
      <c r="BU231" s="202"/>
      <c r="BV231" s="202"/>
      <c r="BW231" s="202" t="s">
        <v>160</v>
      </c>
      <c r="BX231" s="202"/>
      <c r="BY231" s="202"/>
      <c r="BZ231" s="207"/>
      <c r="CA231" s="207"/>
      <c r="CB231" s="202"/>
      <c r="CC231" s="202"/>
      <c r="CD231" s="202"/>
      <c r="CE231" s="202"/>
      <c r="CF231" s="386">
        <v>1</v>
      </c>
      <c r="CG231" s="202"/>
      <c r="CH231" s="202"/>
      <c r="CI231" s="202" t="s">
        <v>806</v>
      </c>
      <c r="CJ231"/>
    </row>
    <row r="232" spans="1:88" s="53" customFormat="1" ht="26.15" customHeight="1" x14ac:dyDescent="0.35">
      <c r="A232" s="202">
        <v>235</v>
      </c>
      <c r="B232" s="202" t="s">
        <v>3362</v>
      </c>
      <c r="C232" s="202" t="s">
        <v>3363</v>
      </c>
      <c r="D232" s="202" t="s">
        <v>3364</v>
      </c>
      <c r="E232" s="202" t="s">
        <v>3365</v>
      </c>
      <c r="F232" s="202" t="s">
        <v>25</v>
      </c>
      <c r="G232" s="202">
        <v>10</v>
      </c>
      <c r="H232" s="202" t="s">
        <v>50</v>
      </c>
      <c r="I232" s="202" t="s">
        <v>36</v>
      </c>
      <c r="J232" s="202" t="s">
        <v>3366</v>
      </c>
      <c r="K232" s="202" t="s">
        <v>3367</v>
      </c>
      <c r="L232" s="202" t="s">
        <v>29</v>
      </c>
      <c r="M232" s="202" t="s">
        <v>160</v>
      </c>
      <c r="N232" s="202"/>
      <c r="O232" s="202" t="s">
        <v>148</v>
      </c>
      <c r="P232" s="202" t="s">
        <v>148</v>
      </c>
      <c r="Q232" s="202"/>
      <c r="R232" s="202" t="s">
        <v>3368</v>
      </c>
      <c r="S232" s="202" t="s">
        <v>3369</v>
      </c>
      <c r="T232" s="359" t="s">
        <v>3370</v>
      </c>
      <c r="U232" s="203" t="s">
        <v>814</v>
      </c>
      <c r="V232" s="203">
        <v>27714</v>
      </c>
      <c r="W232" s="270" t="s">
        <v>3371</v>
      </c>
      <c r="X232" s="270" t="s">
        <v>153</v>
      </c>
      <c r="Y232" s="270"/>
      <c r="Z232" s="270"/>
      <c r="AA232" s="202"/>
      <c r="AB232" s="203">
        <v>44217</v>
      </c>
      <c r="AC232" s="290">
        <v>43891</v>
      </c>
      <c r="AD232" s="203"/>
      <c r="AE232" s="203" t="s">
        <v>3372</v>
      </c>
      <c r="AF232" s="203" t="s">
        <v>3373</v>
      </c>
      <c r="AG232" s="203"/>
      <c r="AH232" s="202">
        <f t="shared" si="68"/>
        <v>2</v>
      </c>
      <c r="AI232" s="203"/>
      <c r="AJ232" s="203"/>
      <c r="AK232" s="203"/>
      <c r="AL232" s="203"/>
      <c r="AM232" s="203"/>
      <c r="AN232" s="203"/>
      <c r="AO232" s="203" t="s">
        <v>179</v>
      </c>
      <c r="AP232" s="203" t="s">
        <v>247</v>
      </c>
      <c r="AQ232" s="203" t="s">
        <v>3374</v>
      </c>
      <c r="AR232" s="203" t="s">
        <v>147</v>
      </c>
      <c r="AS232" s="203"/>
      <c r="AT232" s="430" t="s">
        <v>282</v>
      </c>
      <c r="AU232" s="202" t="s">
        <v>3375</v>
      </c>
      <c r="AV232" s="203"/>
      <c r="AW232" s="204">
        <v>43910</v>
      </c>
      <c r="AX232" s="321" t="s">
        <v>3240</v>
      </c>
      <c r="AY232" s="204" t="s">
        <v>147</v>
      </c>
      <c r="AZ232" s="204">
        <v>44888</v>
      </c>
      <c r="BA232" s="204">
        <v>44780</v>
      </c>
      <c r="BB232" s="204"/>
      <c r="BC232" s="205" t="s">
        <v>3371</v>
      </c>
      <c r="BD232" s="204">
        <v>45061</v>
      </c>
      <c r="BE232" s="204" t="s">
        <v>160</v>
      </c>
      <c r="BF232" s="204">
        <v>45476</v>
      </c>
      <c r="BG232" s="204" t="s">
        <v>147</v>
      </c>
      <c r="BH232" s="203"/>
      <c r="BI232" s="203"/>
      <c r="BJ232" s="203"/>
      <c r="BK232" s="206"/>
      <c r="BL232" s="202" t="s">
        <v>18</v>
      </c>
      <c r="BM232" s="271"/>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6">
        <v>2</v>
      </c>
      <c r="CG232" s="202"/>
      <c r="CH232" s="202"/>
      <c r="CI232" s="202" t="s">
        <v>806</v>
      </c>
      <c r="CJ232"/>
    </row>
    <row r="233" spans="1:88" s="53" customFormat="1" ht="26.15" customHeight="1" x14ac:dyDescent="0.35">
      <c r="A233" s="202">
        <v>236</v>
      </c>
      <c r="B233" s="202" t="s">
        <v>3376</v>
      </c>
      <c r="C233" s="202" t="s">
        <v>3377</v>
      </c>
      <c r="D233" s="202"/>
      <c r="E233" s="202" t="s">
        <v>3378</v>
      </c>
      <c r="F233" s="202" t="s">
        <v>24</v>
      </c>
      <c r="G233" s="202">
        <v>10</v>
      </c>
      <c r="H233" s="202" t="s">
        <v>55</v>
      </c>
      <c r="I233" s="202" t="s">
        <v>32</v>
      </c>
      <c r="J233" s="202" t="s">
        <v>2692</v>
      </c>
      <c r="K233" s="202" t="s">
        <v>3379</v>
      </c>
      <c r="L233" s="202" t="s">
        <v>32</v>
      </c>
      <c r="M233" s="202" t="s">
        <v>147</v>
      </c>
      <c r="N233" s="202"/>
      <c r="O233" s="202" t="s">
        <v>148</v>
      </c>
      <c r="P233" s="202" t="s">
        <v>148</v>
      </c>
      <c r="Q233" s="202"/>
      <c r="R233" s="202" t="s">
        <v>3380</v>
      </c>
      <c r="S233" s="202" t="s">
        <v>3381</v>
      </c>
      <c r="T233" s="359" t="s">
        <v>3382</v>
      </c>
      <c r="U233" s="203" t="s">
        <v>3383</v>
      </c>
      <c r="V233" s="203">
        <v>34002</v>
      </c>
      <c r="W233" s="270" t="s">
        <v>3384</v>
      </c>
      <c r="X233" s="270" t="s">
        <v>2497</v>
      </c>
      <c r="Y233" s="270"/>
      <c r="Z233" s="270"/>
      <c r="AA233" s="202"/>
      <c r="AB233" s="203">
        <v>44580</v>
      </c>
      <c r="AC233" s="290">
        <v>43891</v>
      </c>
      <c r="AD233" s="203"/>
      <c r="AE233" s="203" t="s">
        <v>3385</v>
      </c>
      <c r="AF233" s="203" t="s">
        <v>3386</v>
      </c>
      <c r="AG233" s="203" t="s">
        <v>3387</v>
      </c>
      <c r="AH233" s="202">
        <f t="shared" si="68"/>
        <v>3</v>
      </c>
      <c r="AI233" s="203"/>
      <c r="AJ233" s="203"/>
      <c r="AK233" s="203"/>
      <c r="AL233" s="203"/>
      <c r="AM233" s="203"/>
      <c r="AN233" s="203"/>
      <c r="AO233" s="203" t="s">
        <v>161</v>
      </c>
      <c r="AP233" s="203" t="s">
        <v>1833</v>
      </c>
      <c r="AQ233" s="203"/>
      <c r="AR233" s="203"/>
      <c r="AS233" s="203"/>
      <c r="AT233" s="430" t="s">
        <v>577</v>
      </c>
      <c r="AU233" s="202" t="s">
        <v>3388</v>
      </c>
      <c r="AV233" s="203"/>
      <c r="AW233" s="204">
        <v>43903</v>
      </c>
      <c r="AX233" s="321" t="s">
        <v>3240</v>
      </c>
      <c r="AY233" s="204" t="s">
        <v>147</v>
      </c>
      <c r="AZ233" s="204">
        <v>44566</v>
      </c>
      <c r="BA233" s="204">
        <v>44582</v>
      </c>
      <c r="BB233" s="204"/>
      <c r="BC233" s="205" t="s">
        <v>3384</v>
      </c>
      <c r="BD233" s="204">
        <v>44872</v>
      </c>
      <c r="BE233" s="204" t="s">
        <v>147</v>
      </c>
      <c r="BF233" s="204">
        <v>45476</v>
      </c>
      <c r="BG233" s="204" t="s">
        <v>147</v>
      </c>
      <c r="BH233" s="203"/>
      <c r="BI233" s="203">
        <v>45253</v>
      </c>
      <c r="BJ233" s="203"/>
      <c r="BK233" s="206">
        <v>45254</v>
      </c>
      <c r="BL233" s="202" t="s">
        <v>17</v>
      </c>
      <c r="BM233" s="271">
        <f>DATEDIF(AW233,BK233, "M")+1</f>
        <v>45</v>
      </c>
      <c r="BN233" s="202" t="e">
        <f>DATEDIF(AX233,BK233, "M")+1</f>
        <v>#VALUE!</v>
      </c>
      <c r="BO233" s="270" t="s">
        <v>3389</v>
      </c>
      <c r="BP233" s="202">
        <v>4</v>
      </c>
      <c r="BQ233" s="202">
        <v>4</v>
      </c>
      <c r="BR233" s="202"/>
      <c r="BS233" s="202"/>
      <c r="BT233" s="202"/>
      <c r="BU233" s="202"/>
      <c r="BV233" s="202"/>
      <c r="BW233" s="202" t="s">
        <v>160</v>
      </c>
      <c r="BX233" s="202"/>
      <c r="BY233" s="202"/>
      <c r="BZ233" s="207"/>
      <c r="CA233" s="207"/>
      <c r="CB233" s="202"/>
      <c r="CC233" s="202"/>
      <c r="CD233" s="202"/>
      <c r="CE233" s="202"/>
      <c r="CF233" s="386">
        <v>3</v>
      </c>
      <c r="CG233" s="202"/>
      <c r="CH233" s="202"/>
      <c r="CI233" s="202" t="s">
        <v>806</v>
      </c>
      <c r="CJ233"/>
    </row>
    <row r="234" spans="1:88" s="53" customFormat="1" ht="26.15" customHeight="1" x14ac:dyDescent="0.35">
      <c r="A234" s="202">
        <v>237</v>
      </c>
      <c r="B234" s="202" t="s">
        <v>3390</v>
      </c>
      <c r="C234" s="202" t="s">
        <v>3391</v>
      </c>
      <c r="D234" s="202"/>
      <c r="E234" s="202" t="s">
        <v>3392</v>
      </c>
      <c r="F234" s="202" t="s">
        <v>25</v>
      </c>
      <c r="G234" s="202">
        <v>10</v>
      </c>
      <c r="H234" s="202" t="s">
        <v>56</v>
      </c>
      <c r="I234" s="202" t="s">
        <v>42</v>
      </c>
      <c r="J234" s="309" t="s">
        <v>599</v>
      </c>
      <c r="K234" s="202" t="s">
        <v>3393</v>
      </c>
      <c r="L234" s="202" t="s">
        <v>42</v>
      </c>
      <c r="M234" s="202" t="s">
        <v>147</v>
      </c>
      <c r="N234" s="202"/>
      <c r="O234" s="202" t="s">
        <v>148</v>
      </c>
      <c r="P234" s="202" t="s">
        <v>148</v>
      </c>
      <c r="Q234" s="202"/>
      <c r="R234" s="202" t="s">
        <v>3394</v>
      </c>
      <c r="S234" s="202" t="s">
        <v>3395</v>
      </c>
      <c r="T234" s="359" t="s">
        <v>3396</v>
      </c>
      <c r="U234" s="203" t="s">
        <v>3397</v>
      </c>
      <c r="V234" s="203">
        <v>30016</v>
      </c>
      <c r="W234" s="310" t="s">
        <v>3398</v>
      </c>
      <c r="X234" s="270" t="s">
        <v>176</v>
      </c>
      <c r="Y234" s="270"/>
      <c r="Z234" s="270"/>
      <c r="AA234" s="202"/>
      <c r="AB234" s="203">
        <v>44265</v>
      </c>
      <c r="AC234" s="290">
        <v>43891</v>
      </c>
      <c r="AD234" s="203"/>
      <c r="AE234" s="203" t="s">
        <v>3399</v>
      </c>
      <c r="AF234" s="203" t="s">
        <v>2098</v>
      </c>
      <c r="AG234" s="203"/>
      <c r="AH234" s="202">
        <f t="shared" si="68"/>
        <v>2</v>
      </c>
      <c r="AI234" s="203"/>
      <c r="AJ234" s="203"/>
      <c r="AK234" s="203"/>
      <c r="AL234" s="203"/>
      <c r="AM234" s="203"/>
      <c r="AN234" s="203"/>
      <c r="AO234" s="203" t="s">
        <v>161</v>
      </c>
      <c r="AP234" s="203" t="s">
        <v>179</v>
      </c>
      <c r="AQ234" s="203" t="s">
        <v>179</v>
      </c>
      <c r="AR234" s="203"/>
      <c r="AS234" s="203"/>
      <c r="AT234" s="430" t="s">
        <v>369</v>
      </c>
      <c r="AU234" s="202" t="s">
        <v>3400</v>
      </c>
      <c r="AV234" s="203"/>
      <c r="AW234" s="204">
        <v>43911</v>
      </c>
      <c r="AX234" s="321" t="s">
        <v>3240</v>
      </c>
      <c r="AY234" s="204" t="s">
        <v>147</v>
      </c>
      <c r="AZ234" s="204">
        <v>44407</v>
      </c>
      <c r="BA234" s="204">
        <v>44508</v>
      </c>
      <c r="BB234" s="204"/>
      <c r="BC234" s="205" t="s">
        <v>3398</v>
      </c>
      <c r="BD234" s="204">
        <v>44872</v>
      </c>
      <c r="BE234" s="204" t="s">
        <v>147</v>
      </c>
      <c r="BF234" s="204">
        <v>45476</v>
      </c>
      <c r="BG234" s="204" t="s">
        <v>147</v>
      </c>
      <c r="BH234" s="204">
        <v>45747</v>
      </c>
      <c r="BI234" s="203"/>
      <c r="BJ234" s="203"/>
      <c r="BK234" s="206"/>
      <c r="BL234" s="202" t="s">
        <v>18</v>
      </c>
      <c r="BM234" s="271"/>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6">
        <v>3</v>
      </c>
      <c r="CG234" s="202"/>
      <c r="CH234" s="202"/>
      <c r="CI234" s="202" t="s">
        <v>3401</v>
      </c>
      <c r="CJ234"/>
    </row>
    <row r="235" spans="1:88" s="53" customFormat="1" ht="26.15" customHeight="1" x14ac:dyDescent="0.35">
      <c r="A235" s="202">
        <v>238</v>
      </c>
      <c r="B235" s="202" t="s">
        <v>3402</v>
      </c>
      <c r="C235" s="202" t="s">
        <v>3403</v>
      </c>
      <c r="D235" s="202"/>
      <c r="E235" s="202" t="s">
        <v>3404</v>
      </c>
      <c r="F235" s="202" t="s">
        <v>25</v>
      </c>
      <c r="G235" s="202">
        <v>10</v>
      </c>
      <c r="H235" s="202" t="s">
        <v>56</v>
      </c>
      <c r="I235" s="202" t="s">
        <v>42</v>
      </c>
      <c r="J235" s="202" t="s">
        <v>359</v>
      </c>
      <c r="K235" s="202" t="s">
        <v>3405</v>
      </c>
      <c r="L235" s="202" t="s">
        <v>42</v>
      </c>
      <c r="M235" s="202" t="s">
        <v>147</v>
      </c>
      <c r="N235" s="202"/>
      <c r="O235" s="202" t="s">
        <v>148</v>
      </c>
      <c r="P235" s="202" t="s">
        <v>148</v>
      </c>
      <c r="Q235" s="202"/>
      <c r="R235" s="202" t="s">
        <v>3406</v>
      </c>
      <c r="S235" s="202" t="s">
        <v>3407</v>
      </c>
      <c r="T235" s="359" t="s">
        <v>3408</v>
      </c>
      <c r="U235" s="203" t="s">
        <v>3409</v>
      </c>
      <c r="V235" s="203">
        <v>31616</v>
      </c>
      <c r="W235" s="270" t="s">
        <v>3410</v>
      </c>
      <c r="X235" s="270" t="s">
        <v>176</v>
      </c>
      <c r="Y235" s="270"/>
      <c r="Z235" s="270"/>
      <c r="AA235" s="202"/>
      <c r="AB235" s="203">
        <v>43865</v>
      </c>
      <c r="AC235" s="290">
        <v>43891</v>
      </c>
      <c r="AD235" s="203"/>
      <c r="AE235" s="203" t="s">
        <v>3411</v>
      </c>
      <c r="AF235" s="203"/>
      <c r="AG235" s="203"/>
      <c r="AH235" s="202">
        <f t="shared" si="68"/>
        <v>1</v>
      </c>
      <c r="AI235" s="203"/>
      <c r="AJ235" s="203"/>
      <c r="AK235" s="203"/>
      <c r="AL235" s="203"/>
      <c r="AM235" s="203"/>
      <c r="AN235" s="203"/>
      <c r="AO235" s="203" t="s">
        <v>161</v>
      </c>
      <c r="AP235" s="203" t="s">
        <v>3412</v>
      </c>
      <c r="AQ235" s="203" t="s">
        <v>3413</v>
      </c>
      <c r="AR235" s="203" t="s">
        <v>147</v>
      </c>
      <c r="AS235" s="203"/>
      <c r="AT235" s="430" t="s">
        <v>369</v>
      </c>
      <c r="AU235" s="202" t="s">
        <v>3414</v>
      </c>
      <c r="AV235" s="203"/>
      <c r="AW235" s="204">
        <v>43905</v>
      </c>
      <c r="AX235" s="321" t="s">
        <v>3240</v>
      </c>
      <c r="AY235" s="204" t="s">
        <v>147</v>
      </c>
      <c r="AZ235" s="204"/>
      <c r="BA235" s="204"/>
      <c r="BB235" s="204"/>
      <c r="BC235" s="205" t="s">
        <v>3410</v>
      </c>
      <c r="BD235" s="204">
        <v>45061</v>
      </c>
      <c r="BE235" s="204" t="s">
        <v>160</v>
      </c>
      <c r="BF235" s="204">
        <v>45476</v>
      </c>
      <c r="BG235" s="204" t="s">
        <v>147</v>
      </c>
      <c r="BH235" s="203"/>
      <c r="BI235" s="203"/>
      <c r="BJ235" s="203"/>
      <c r="BK235" s="206">
        <v>45215</v>
      </c>
      <c r="BL235" s="202" t="s">
        <v>17</v>
      </c>
      <c r="BM235" s="271">
        <f>DATEDIF(AW235,BK235, "M")+1</f>
        <v>44</v>
      </c>
      <c r="BN235" s="202" t="e">
        <f t="shared" ref="BN235" si="71">DATEDIF(AX235,BK235, "M")+1</f>
        <v>#VALUE!</v>
      </c>
      <c r="BO235" s="270" t="s">
        <v>3415</v>
      </c>
      <c r="BP235" s="202">
        <v>0</v>
      </c>
      <c r="BQ235" s="202"/>
      <c r="BR235" s="202"/>
      <c r="BS235" s="202"/>
      <c r="BT235" s="202"/>
      <c r="BU235" s="202"/>
      <c r="BV235" s="202"/>
      <c r="BW235" s="202" t="s">
        <v>3416</v>
      </c>
      <c r="BX235" s="202"/>
      <c r="BY235" s="202"/>
      <c r="BZ235" s="207"/>
      <c r="CA235" s="207"/>
      <c r="CB235" s="202"/>
      <c r="CC235" s="202"/>
      <c r="CD235" s="202"/>
      <c r="CE235" s="202"/>
      <c r="CF235" s="386">
        <v>1</v>
      </c>
      <c r="CG235" s="202"/>
      <c r="CH235" s="202"/>
      <c r="CI235" s="202" t="s">
        <v>3401</v>
      </c>
      <c r="CJ235"/>
    </row>
    <row r="236" spans="1:88" s="53" customFormat="1" ht="26.15" customHeight="1" x14ac:dyDescent="0.35">
      <c r="A236" s="202">
        <v>239</v>
      </c>
      <c r="B236" s="202" t="s">
        <v>3417</v>
      </c>
      <c r="C236" s="202" t="s">
        <v>3418</v>
      </c>
      <c r="D236" s="202" t="s">
        <v>3419</v>
      </c>
      <c r="E236" s="202" t="s">
        <v>3420</v>
      </c>
      <c r="F236" s="202" t="s">
        <v>25</v>
      </c>
      <c r="G236" s="202">
        <v>10</v>
      </c>
      <c r="H236" s="202" t="s">
        <v>50</v>
      </c>
      <c r="I236" s="202" t="s">
        <v>29</v>
      </c>
      <c r="J236" s="202" t="s">
        <v>2318</v>
      </c>
      <c r="K236" s="202" t="s">
        <v>3421</v>
      </c>
      <c r="L236" s="202" t="s">
        <v>29</v>
      </c>
      <c r="M236" s="202" t="s">
        <v>147</v>
      </c>
      <c r="N236" s="202"/>
      <c r="O236" s="202" t="s">
        <v>3422</v>
      </c>
      <c r="P236" s="202" t="s">
        <v>3423</v>
      </c>
      <c r="Q236" s="202"/>
      <c r="R236" s="202" t="s">
        <v>3424</v>
      </c>
      <c r="S236" s="202" t="s">
        <v>3425</v>
      </c>
      <c r="T236" s="359" t="s">
        <v>3426</v>
      </c>
      <c r="U236" s="203" t="s">
        <v>3427</v>
      </c>
      <c r="V236" s="203">
        <v>27485</v>
      </c>
      <c r="W236" s="270" t="s">
        <v>3428</v>
      </c>
      <c r="X236" s="270" t="s">
        <v>153</v>
      </c>
      <c r="Y236" s="270"/>
      <c r="Z236" s="270"/>
      <c r="AA236" s="202"/>
      <c r="AB236" s="203">
        <v>44182</v>
      </c>
      <c r="AC236" s="290">
        <v>43891</v>
      </c>
      <c r="AD236" s="203"/>
      <c r="AE236" s="203" t="s">
        <v>3429</v>
      </c>
      <c r="AF236" s="203" t="s">
        <v>3430</v>
      </c>
      <c r="AG236" s="203"/>
      <c r="AH236" s="202">
        <f t="shared" si="68"/>
        <v>2</v>
      </c>
      <c r="AI236" s="203"/>
      <c r="AJ236" s="203"/>
      <c r="AK236" s="203"/>
      <c r="AL236" s="203"/>
      <c r="AM236" s="203"/>
      <c r="AN236" s="203"/>
      <c r="AO236" s="203" t="s">
        <v>179</v>
      </c>
      <c r="AP236" s="203" t="s">
        <v>247</v>
      </c>
      <c r="AQ236" s="203" t="s">
        <v>247</v>
      </c>
      <c r="AR236" s="203"/>
      <c r="AS236" s="203"/>
      <c r="AT236" s="430" t="s">
        <v>325</v>
      </c>
      <c r="AU236" s="202" t="s">
        <v>3431</v>
      </c>
      <c r="AV236" s="203"/>
      <c r="AW236" s="204">
        <v>43912</v>
      </c>
      <c r="AX236" s="321" t="s">
        <v>3240</v>
      </c>
      <c r="AY236" s="204" t="s">
        <v>147</v>
      </c>
      <c r="AZ236" s="204">
        <v>44335</v>
      </c>
      <c r="BA236" s="204">
        <v>44370</v>
      </c>
      <c r="BB236" s="204"/>
      <c r="BC236" s="205" t="s">
        <v>3428</v>
      </c>
      <c r="BD236" s="204">
        <v>44872</v>
      </c>
      <c r="BE236" s="204" t="s">
        <v>147</v>
      </c>
      <c r="BF236" s="204">
        <v>45476</v>
      </c>
      <c r="BG236" s="204" t="s">
        <v>147</v>
      </c>
      <c r="BH236" s="203"/>
      <c r="BI236" s="203">
        <v>45565</v>
      </c>
      <c r="BJ236" s="203"/>
      <c r="BK236" s="206">
        <v>45568</v>
      </c>
      <c r="BL236" s="202" t="s">
        <v>17</v>
      </c>
      <c r="BM236" s="271">
        <f>DATEDIF(AW236,BK236, "M")+1</f>
        <v>55</v>
      </c>
      <c r="BN236" s="204" t="e">
        <f>DATEDIF(AX236,BK236, "M")+1</f>
        <v>#VALUE!</v>
      </c>
      <c r="BO236" s="270" t="s">
        <v>3432</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6">
        <v>4</v>
      </c>
      <c r="CG236" s="202"/>
      <c r="CH236" s="202"/>
      <c r="CI236" s="202" t="s">
        <v>806</v>
      </c>
      <c r="CJ236"/>
    </row>
    <row r="237" spans="1:88" s="53" customFormat="1" ht="26.15" customHeight="1" x14ac:dyDescent="0.35">
      <c r="A237" s="202">
        <v>240</v>
      </c>
      <c r="B237" s="202" t="s">
        <v>3433</v>
      </c>
      <c r="C237" s="202" t="s">
        <v>3434</v>
      </c>
      <c r="D237" s="202"/>
      <c r="E237" s="202" t="s">
        <v>3435</v>
      </c>
      <c r="F237" s="202" t="s">
        <v>25</v>
      </c>
      <c r="G237" s="202">
        <v>10</v>
      </c>
      <c r="H237" s="202" t="s">
        <v>53</v>
      </c>
      <c r="I237" s="202" t="s">
        <v>42</v>
      </c>
      <c r="J237" s="202" t="s">
        <v>3436</v>
      </c>
      <c r="K237" s="202" t="s">
        <v>3437</v>
      </c>
      <c r="L237" s="202" t="s">
        <v>42</v>
      </c>
      <c r="M237" s="202" t="s">
        <v>147</v>
      </c>
      <c r="N237" s="202"/>
      <c r="O237" s="202" t="s">
        <v>148</v>
      </c>
      <c r="P237" s="202" t="s">
        <v>148</v>
      </c>
      <c r="Q237" s="202"/>
      <c r="R237" s="202" t="s">
        <v>3438</v>
      </c>
      <c r="S237" s="209" t="s">
        <v>3439</v>
      </c>
      <c r="T237" s="359" t="s">
        <v>3440</v>
      </c>
      <c r="U237" s="203" t="s">
        <v>3441</v>
      </c>
      <c r="V237" s="203">
        <v>32413</v>
      </c>
      <c r="W237" s="270" t="s">
        <v>3442</v>
      </c>
      <c r="X237" s="270" t="s">
        <v>176</v>
      </c>
      <c r="Y237" s="270"/>
      <c r="Z237" s="270"/>
      <c r="AA237" s="202"/>
      <c r="AB237" s="203">
        <v>43678</v>
      </c>
      <c r="AC237" s="290">
        <v>43891</v>
      </c>
      <c r="AD237" s="203"/>
      <c r="AE237" s="203" t="s">
        <v>3443</v>
      </c>
      <c r="AF237" s="203" t="s">
        <v>3444</v>
      </c>
      <c r="AG237" s="203"/>
      <c r="AH237" s="202">
        <f t="shared" si="68"/>
        <v>2</v>
      </c>
      <c r="AI237" s="203"/>
      <c r="AJ237" s="203"/>
      <c r="AK237" s="203"/>
      <c r="AL237" s="203"/>
      <c r="AM237" s="203"/>
      <c r="AN237" s="203"/>
      <c r="AO237" s="203" t="s">
        <v>161</v>
      </c>
      <c r="AP237" s="203" t="s">
        <v>3445</v>
      </c>
      <c r="AQ237" s="203" t="s">
        <v>3445</v>
      </c>
      <c r="AR237" s="203"/>
      <c r="AS237" s="203"/>
      <c r="AT237" s="430" t="s">
        <v>369</v>
      </c>
      <c r="AU237" s="202" t="s">
        <v>3446</v>
      </c>
      <c r="AV237" s="203"/>
      <c r="AW237" s="204">
        <v>43913</v>
      </c>
      <c r="AX237" s="321" t="s">
        <v>3240</v>
      </c>
      <c r="AY237" s="204" t="s">
        <v>147</v>
      </c>
      <c r="AZ237" s="204">
        <v>44462</v>
      </c>
      <c r="BA237" s="204">
        <v>44505</v>
      </c>
      <c r="BB237" s="204"/>
      <c r="BC237" s="205" t="s">
        <v>3442</v>
      </c>
      <c r="BD237" s="204">
        <v>45061</v>
      </c>
      <c r="BE237" s="204" t="s">
        <v>160</v>
      </c>
      <c r="BF237" s="204">
        <v>45476</v>
      </c>
      <c r="BG237" s="204" t="s">
        <v>147</v>
      </c>
      <c r="BH237" s="203"/>
      <c r="BI237" s="203"/>
      <c r="BJ237" s="203"/>
      <c r="BK237" s="206"/>
      <c r="BL237" s="202" t="s">
        <v>18</v>
      </c>
      <c r="BM237" s="271"/>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6">
        <v>0</v>
      </c>
      <c r="CG237" s="202"/>
      <c r="CH237" s="202"/>
      <c r="CI237" s="202" t="s">
        <v>3401</v>
      </c>
      <c r="CJ237"/>
    </row>
    <row r="238" spans="1:88" s="53" customFormat="1" ht="26.15" customHeight="1" x14ac:dyDescent="0.35">
      <c r="A238" s="202">
        <v>241</v>
      </c>
      <c r="B238" s="202" t="s">
        <v>3447</v>
      </c>
      <c r="C238" s="202" t="s">
        <v>3448</v>
      </c>
      <c r="D238" s="202" t="s">
        <v>3449</v>
      </c>
      <c r="E238" s="202" t="s">
        <v>3450</v>
      </c>
      <c r="F238" s="202" t="s">
        <v>25</v>
      </c>
      <c r="G238" s="202">
        <v>10</v>
      </c>
      <c r="H238" s="202" t="s">
        <v>49</v>
      </c>
      <c r="I238" s="202" t="s">
        <v>44</v>
      </c>
      <c r="J238" s="202" t="s">
        <v>3451</v>
      </c>
      <c r="K238" s="202" t="s">
        <v>2271</v>
      </c>
      <c r="L238" s="202" t="s">
        <v>42</v>
      </c>
      <c r="M238" s="202" t="s">
        <v>147</v>
      </c>
      <c r="N238" s="202"/>
      <c r="O238" s="202" t="s">
        <v>319</v>
      </c>
      <c r="P238" s="202" t="s">
        <v>319</v>
      </c>
      <c r="Q238" s="202"/>
      <c r="R238" s="202" t="s">
        <v>3452</v>
      </c>
      <c r="S238" s="202" t="s">
        <v>3453</v>
      </c>
      <c r="T238" s="359" t="s">
        <v>3454</v>
      </c>
      <c r="U238" s="203" t="s">
        <v>3455</v>
      </c>
      <c r="V238" s="203">
        <v>33810</v>
      </c>
      <c r="W238" s="270" t="s">
        <v>3456</v>
      </c>
      <c r="X238" s="270" t="s">
        <v>176</v>
      </c>
      <c r="Y238" s="270"/>
      <c r="Z238" s="270"/>
      <c r="AA238" s="202"/>
      <c r="AB238" s="203">
        <v>44479</v>
      </c>
      <c r="AC238" s="290">
        <v>43891</v>
      </c>
      <c r="AD238" s="203"/>
      <c r="AE238" s="203" t="s">
        <v>3457</v>
      </c>
      <c r="AF238" s="203" t="s">
        <v>3458</v>
      </c>
      <c r="AG238" s="203"/>
      <c r="AH238" s="202">
        <f t="shared" si="68"/>
        <v>2</v>
      </c>
      <c r="AI238" s="203"/>
      <c r="AJ238" s="203"/>
      <c r="AK238" s="203"/>
      <c r="AL238" s="203"/>
      <c r="AM238" s="203"/>
      <c r="AN238" s="203"/>
      <c r="AO238" s="203" t="s">
        <v>161</v>
      </c>
      <c r="AP238" s="203" t="s">
        <v>200</v>
      </c>
      <c r="AQ238" s="203" t="s">
        <v>200</v>
      </c>
      <c r="AR238" s="203"/>
      <c r="AS238" s="203"/>
      <c r="AT238" s="430" t="s">
        <v>295</v>
      </c>
      <c r="AU238" s="202" t="s">
        <v>3459</v>
      </c>
      <c r="AV238" s="203"/>
      <c r="AW238" s="204">
        <v>43914</v>
      </c>
      <c r="AX238" s="321" t="s">
        <v>3240</v>
      </c>
      <c r="AY238" s="204" t="s">
        <v>147</v>
      </c>
      <c r="AZ238" s="204"/>
      <c r="BA238" s="204"/>
      <c r="BB238" s="204"/>
      <c r="BC238" s="205" t="s">
        <v>3456</v>
      </c>
      <c r="BD238" s="204">
        <v>45061</v>
      </c>
      <c r="BE238" s="204" t="s">
        <v>160</v>
      </c>
      <c r="BF238" s="204">
        <v>45476</v>
      </c>
      <c r="BG238" s="204" t="s">
        <v>147</v>
      </c>
      <c r="BH238" s="203"/>
      <c r="BI238" s="203"/>
      <c r="BJ238" s="203"/>
      <c r="BK238" s="206"/>
      <c r="BL238" s="202" t="s">
        <v>18</v>
      </c>
      <c r="BM238" s="271"/>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6">
        <v>0</v>
      </c>
      <c r="CG238" s="202"/>
      <c r="CH238" s="202"/>
      <c r="CI238" s="202" t="s">
        <v>806</v>
      </c>
      <c r="CJ238"/>
    </row>
    <row r="239" spans="1:88" s="53" customFormat="1" ht="26.15" customHeight="1" x14ac:dyDescent="0.35">
      <c r="A239" s="202">
        <v>242</v>
      </c>
      <c r="B239" s="202" t="s">
        <v>3460</v>
      </c>
      <c r="C239" s="202" t="s">
        <v>3461</v>
      </c>
      <c r="D239" s="202" t="s">
        <v>3462</v>
      </c>
      <c r="E239" s="202" t="s">
        <v>3463</v>
      </c>
      <c r="F239" s="202" t="s">
        <v>25</v>
      </c>
      <c r="G239" s="202">
        <v>10</v>
      </c>
      <c r="H239" s="202" t="s">
        <v>50</v>
      </c>
      <c r="I239" s="202" t="s">
        <v>29</v>
      </c>
      <c r="J239" s="202" t="s">
        <v>3464</v>
      </c>
      <c r="K239" s="202" t="s">
        <v>3465</v>
      </c>
      <c r="L239" s="202" t="s">
        <v>38</v>
      </c>
      <c r="M239" s="202" t="s">
        <v>160</v>
      </c>
      <c r="N239" s="202"/>
      <c r="O239" s="202" t="s">
        <v>319</v>
      </c>
      <c r="P239" s="202" t="s">
        <v>3466</v>
      </c>
      <c r="Q239" s="202"/>
      <c r="R239" s="202" t="s">
        <v>3467</v>
      </c>
      <c r="S239" s="202" t="s">
        <v>3468</v>
      </c>
      <c r="T239" s="359" t="s">
        <v>3469</v>
      </c>
      <c r="U239" s="203" t="s">
        <v>3470</v>
      </c>
      <c r="V239" s="203">
        <v>28305</v>
      </c>
      <c r="W239" s="270" t="s">
        <v>3471</v>
      </c>
      <c r="X239" s="270" t="s">
        <v>2497</v>
      </c>
      <c r="Y239" s="270"/>
      <c r="Z239" s="270"/>
      <c r="AA239" s="202"/>
      <c r="AB239" s="203">
        <v>44432</v>
      </c>
      <c r="AC239" s="290">
        <v>43891</v>
      </c>
      <c r="AD239" s="203"/>
      <c r="AE239" s="203" t="s">
        <v>3472</v>
      </c>
      <c r="AF239" s="203" t="s">
        <v>3473</v>
      </c>
      <c r="AG239" s="203"/>
      <c r="AH239" s="202">
        <f t="shared" si="68"/>
        <v>2</v>
      </c>
      <c r="AI239" s="203"/>
      <c r="AJ239" s="203"/>
      <c r="AK239" s="203"/>
      <c r="AL239" s="203"/>
      <c r="AM239" s="203"/>
      <c r="AN239" s="203"/>
      <c r="AO239" s="203" t="s">
        <v>161</v>
      </c>
      <c r="AP239" s="203" t="s">
        <v>1437</v>
      </c>
      <c r="AQ239" s="203" t="s">
        <v>247</v>
      </c>
      <c r="AR239" s="203" t="s">
        <v>147</v>
      </c>
      <c r="AS239" s="203"/>
      <c r="AT239" s="430" t="s">
        <v>325</v>
      </c>
      <c r="AU239" s="202" t="s">
        <v>3474</v>
      </c>
      <c r="AV239" s="203"/>
      <c r="AW239" s="204">
        <v>43916</v>
      </c>
      <c r="AX239" s="321" t="s">
        <v>3240</v>
      </c>
      <c r="AY239" s="204" t="s">
        <v>147</v>
      </c>
      <c r="AZ239" s="204"/>
      <c r="BA239" s="204"/>
      <c r="BB239" s="204"/>
      <c r="BC239" s="205" t="s">
        <v>3471</v>
      </c>
      <c r="BD239" s="204">
        <v>44872</v>
      </c>
      <c r="BE239" s="204" t="s">
        <v>147</v>
      </c>
      <c r="BF239" s="204">
        <v>45476</v>
      </c>
      <c r="BG239" s="204" t="s">
        <v>147</v>
      </c>
      <c r="BH239" s="203"/>
      <c r="BI239" s="203"/>
      <c r="BJ239" s="203"/>
      <c r="BK239" s="206"/>
      <c r="BL239" s="202" t="s">
        <v>18</v>
      </c>
      <c r="BM239" s="271"/>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6">
        <v>0</v>
      </c>
      <c r="CG239" s="202"/>
      <c r="CH239" s="202"/>
      <c r="CI239" s="202" t="s">
        <v>806</v>
      </c>
      <c r="CJ239"/>
    </row>
    <row r="240" spans="1:88" s="53" customFormat="1" ht="26.15" customHeight="1" x14ac:dyDescent="0.35">
      <c r="A240" s="202">
        <v>243</v>
      </c>
      <c r="B240" s="202" t="s">
        <v>3475</v>
      </c>
      <c r="C240" s="202" t="s">
        <v>3476</v>
      </c>
      <c r="D240" s="202" t="s">
        <v>3477</v>
      </c>
      <c r="E240" s="202" t="s">
        <v>3478</v>
      </c>
      <c r="F240" s="202" t="s">
        <v>24</v>
      </c>
      <c r="G240" s="202">
        <v>10</v>
      </c>
      <c r="H240" s="202" t="s">
        <v>51</v>
      </c>
      <c r="I240" s="202" t="s">
        <v>39</v>
      </c>
      <c r="J240" s="202" t="s">
        <v>3479</v>
      </c>
      <c r="K240" s="202" t="s">
        <v>2788</v>
      </c>
      <c r="L240" s="202" t="s">
        <v>39</v>
      </c>
      <c r="M240" s="202" t="s">
        <v>147</v>
      </c>
      <c r="N240" s="202"/>
      <c r="O240" s="202" t="s">
        <v>148</v>
      </c>
      <c r="P240" s="202" t="s">
        <v>148</v>
      </c>
      <c r="Q240" s="202"/>
      <c r="R240" s="202" t="s">
        <v>3480</v>
      </c>
      <c r="S240" s="202" t="s">
        <v>3481</v>
      </c>
      <c r="T240" s="359" t="s">
        <v>3482</v>
      </c>
      <c r="U240" s="203" t="s">
        <v>3483</v>
      </c>
      <c r="V240" s="203">
        <v>29588</v>
      </c>
      <c r="W240" s="270" t="s">
        <v>3484</v>
      </c>
      <c r="X240" s="270" t="s">
        <v>2887</v>
      </c>
      <c r="Y240" s="270"/>
      <c r="Z240" s="270"/>
      <c r="AA240" s="202"/>
      <c r="AB240" s="203">
        <v>43840</v>
      </c>
      <c r="AC240" s="290">
        <v>43891</v>
      </c>
      <c r="AD240" s="203"/>
      <c r="AE240" s="203" t="s">
        <v>3485</v>
      </c>
      <c r="AF240" s="203" t="s">
        <v>3486</v>
      </c>
      <c r="AG240" s="203"/>
      <c r="AH240" s="202">
        <f t="shared" si="68"/>
        <v>2</v>
      </c>
      <c r="AI240" s="203"/>
      <c r="AJ240" s="203"/>
      <c r="AK240" s="203"/>
      <c r="AL240" s="203"/>
      <c r="AM240" s="203"/>
      <c r="AN240" s="203"/>
      <c r="AO240" s="203" t="s">
        <v>179</v>
      </c>
      <c r="AP240" s="203" t="s">
        <v>3487</v>
      </c>
      <c r="AQ240" s="203" t="s">
        <v>247</v>
      </c>
      <c r="AR240" s="203" t="s">
        <v>147</v>
      </c>
      <c r="AS240" s="391" t="s">
        <v>3488</v>
      </c>
      <c r="AT240" s="430" t="s">
        <v>216</v>
      </c>
      <c r="AU240" s="202" t="s">
        <v>3489</v>
      </c>
      <c r="AV240" s="203"/>
      <c r="AW240" s="204">
        <v>43894</v>
      </c>
      <c r="AX240" s="321" t="s">
        <v>3240</v>
      </c>
      <c r="AY240" s="204" t="s">
        <v>147</v>
      </c>
      <c r="AZ240" s="204">
        <v>44593</v>
      </c>
      <c r="BA240" s="204">
        <v>44602</v>
      </c>
      <c r="BB240" s="204"/>
      <c r="BC240" s="205" t="s">
        <v>3484</v>
      </c>
      <c r="BD240" s="204">
        <v>44872</v>
      </c>
      <c r="BE240" s="204" t="s">
        <v>147</v>
      </c>
      <c r="BF240" s="204">
        <v>45476</v>
      </c>
      <c r="BG240" s="204" t="s">
        <v>147</v>
      </c>
      <c r="BH240" s="203"/>
      <c r="BI240" s="203"/>
      <c r="BJ240" s="203"/>
      <c r="BK240" s="206">
        <v>45590</v>
      </c>
      <c r="BL240" s="202" t="s">
        <v>17</v>
      </c>
      <c r="BM240" s="271">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6">
        <v>2</v>
      </c>
      <c r="CG240" s="202"/>
      <c r="CH240" s="202"/>
      <c r="CI240" s="202" t="s">
        <v>806</v>
      </c>
      <c r="CJ240"/>
    </row>
    <row r="241" spans="1:88" s="53" customFormat="1" ht="26.15" customHeight="1" x14ac:dyDescent="0.35">
      <c r="A241" s="202">
        <v>244</v>
      </c>
      <c r="B241" s="202" t="s">
        <v>3490</v>
      </c>
      <c r="C241" s="202" t="s">
        <v>3491</v>
      </c>
      <c r="D241" s="202"/>
      <c r="E241" s="202" t="s">
        <v>3492</v>
      </c>
      <c r="F241" s="202" t="s">
        <v>24</v>
      </c>
      <c r="G241" s="202">
        <v>10</v>
      </c>
      <c r="H241" s="202" t="s">
        <v>49</v>
      </c>
      <c r="I241" s="202" t="s">
        <v>44</v>
      </c>
      <c r="J241" s="202" t="s">
        <v>3493</v>
      </c>
      <c r="K241" s="202" t="s">
        <v>514</v>
      </c>
      <c r="L241" s="202" t="s">
        <v>42</v>
      </c>
      <c r="M241" s="202" t="s">
        <v>160</v>
      </c>
      <c r="N241" s="202"/>
      <c r="O241" s="202" t="s">
        <v>319</v>
      </c>
      <c r="P241" s="202" t="s">
        <v>148</v>
      </c>
      <c r="Q241" s="202"/>
      <c r="R241" s="202" t="s">
        <v>3494</v>
      </c>
      <c r="S241" s="202" t="s">
        <v>3495</v>
      </c>
      <c r="T241" s="359" t="s">
        <v>3496</v>
      </c>
      <c r="U241" s="203" t="s">
        <v>3497</v>
      </c>
      <c r="V241" s="203">
        <v>32014</v>
      </c>
      <c r="W241" s="270" t="s">
        <v>3498</v>
      </c>
      <c r="X241" s="270" t="s">
        <v>176</v>
      </c>
      <c r="Y241" s="270"/>
      <c r="Z241" s="270"/>
      <c r="AA241" s="202"/>
      <c r="AB241" s="203">
        <v>44424</v>
      </c>
      <c r="AC241" s="290">
        <v>43891</v>
      </c>
      <c r="AD241" s="203"/>
      <c r="AE241" s="203" t="s">
        <v>3499</v>
      </c>
      <c r="AF241" s="203" t="s">
        <v>3500</v>
      </c>
      <c r="AG241" s="203"/>
      <c r="AH241" s="202">
        <f t="shared" si="68"/>
        <v>2</v>
      </c>
      <c r="AI241" s="203"/>
      <c r="AJ241" s="203"/>
      <c r="AK241" s="203"/>
      <c r="AL241" s="203"/>
      <c r="AM241" s="203"/>
      <c r="AN241" s="203"/>
      <c r="AO241" s="203" t="s">
        <v>956</v>
      </c>
      <c r="AP241" s="203" t="s">
        <v>3501</v>
      </c>
      <c r="AQ241" s="203"/>
      <c r="AR241" s="203"/>
      <c r="AS241" s="203"/>
      <c r="AT241" s="430" t="s">
        <v>295</v>
      </c>
      <c r="AU241" s="202" t="s">
        <v>3502</v>
      </c>
      <c r="AV241" s="203"/>
      <c r="AW241" s="204">
        <v>43896</v>
      </c>
      <c r="AX241" s="321" t="s">
        <v>3240</v>
      </c>
      <c r="AY241" s="204" t="s">
        <v>147</v>
      </c>
      <c r="AZ241" s="204">
        <v>44708</v>
      </c>
      <c r="BA241" s="204">
        <v>44811</v>
      </c>
      <c r="BB241" s="204"/>
      <c r="BC241" s="205" t="s">
        <v>3498</v>
      </c>
      <c r="BD241" s="204">
        <v>45061</v>
      </c>
      <c r="BE241" s="204" t="s">
        <v>160</v>
      </c>
      <c r="BF241" s="204">
        <v>45476</v>
      </c>
      <c r="BG241" s="204" t="s">
        <v>147</v>
      </c>
      <c r="BH241" s="203">
        <v>45747</v>
      </c>
      <c r="BI241" s="203"/>
      <c r="BJ241" s="203"/>
      <c r="BK241" s="206"/>
      <c r="BL241" s="202" t="s">
        <v>18</v>
      </c>
      <c r="BM241" s="271"/>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6">
        <v>0</v>
      </c>
      <c r="CG241" s="202"/>
      <c r="CH241" s="202"/>
      <c r="CI241" s="202" t="s">
        <v>806</v>
      </c>
      <c r="CJ241"/>
    </row>
    <row r="242" spans="1:88" s="53" customFormat="1" ht="26.15" customHeight="1" x14ac:dyDescent="0.35">
      <c r="A242" s="202">
        <v>245</v>
      </c>
      <c r="B242" s="202" t="s">
        <v>3503</v>
      </c>
      <c r="C242" s="202" t="s">
        <v>822</v>
      </c>
      <c r="D242" s="202"/>
      <c r="E242" s="202" t="s">
        <v>3504</v>
      </c>
      <c r="F242" s="202" t="s">
        <v>24</v>
      </c>
      <c r="G242" s="202">
        <v>10</v>
      </c>
      <c r="H242" s="202" t="s">
        <v>51</v>
      </c>
      <c r="I242" s="202" t="s">
        <v>39</v>
      </c>
      <c r="J242" s="202" t="s">
        <v>2318</v>
      </c>
      <c r="K242" s="202" t="s">
        <v>3505</v>
      </c>
      <c r="L242" s="202" t="s">
        <v>42</v>
      </c>
      <c r="M242" s="202" t="s">
        <v>160</v>
      </c>
      <c r="N242" s="202"/>
      <c r="O242" s="202" t="s">
        <v>319</v>
      </c>
      <c r="P242" s="202" t="s">
        <v>319</v>
      </c>
      <c r="Q242" s="202"/>
      <c r="R242" s="202" t="s">
        <v>3506</v>
      </c>
      <c r="S242" s="202" t="s">
        <v>3507</v>
      </c>
      <c r="T242" s="359" t="s">
        <v>3508</v>
      </c>
      <c r="U242" s="203" t="s">
        <v>3509</v>
      </c>
      <c r="V242" s="203">
        <v>33695</v>
      </c>
      <c r="W242" s="270" t="s">
        <v>3510</v>
      </c>
      <c r="X242" s="270" t="s">
        <v>176</v>
      </c>
      <c r="Y242" s="270"/>
      <c r="Z242" s="270"/>
      <c r="AA242" s="202"/>
      <c r="AB242" s="203">
        <v>43983</v>
      </c>
      <c r="AC242" s="290">
        <v>43891</v>
      </c>
      <c r="AD242" s="203"/>
      <c r="AE242" s="203" t="s">
        <v>3511</v>
      </c>
      <c r="AF242" s="203" t="s">
        <v>3512</v>
      </c>
      <c r="AG242" s="203" t="s">
        <v>3513</v>
      </c>
      <c r="AH242" s="202">
        <f t="shared" si="68"/>
        <v>3</v>
      </c>
      <c r="AI242" s="203"/>
      <c r="AJ242" s="203"/>
      <c r="AK242" s="203"/>
      <c r="AL242" s="203"/>
      <c r="AM242" s="203"/>
      <c r="AN242" s="203"/>
      <c r="AO242" s="203" t="s">
        <v>161</v>
      </c>
      <c r="AP242" s="203" t="s">
        <v>178</v>
      </c>
      <c r="AQ242" s="203" t="s">
        <v>178</v>
      </c>
      <c r="AR242" s="203" t="s">
        <v>160</v>
      </c>
      <c r="AS242" s="203"/>
      <c r="AT242" s="430" t="s">
        <v>216</v>
      </c>
      <c r="AU242" s="202" t="s">
        <v>3514</v>
      </c>
      <c r="AV242" s="203"/>
      <c r="AW242" s="204">
        <v>43900</v>
      </c>
      <c r="AX242" s="321" t="s">
        <v>3240</v>
      </c>
      <c r="AY242" s="204" t="s">
        <v>147</v>
      </c>
      <c r="AZ242" s="204">
        <v>44579</v>
      </c>
      <c r="BA242" s="204">
        <v>44617</v>
      </c>
      <c r="BB242" s="204"/>
      <c r="BC242" s="205" t="s">
        <v>3510</v>
      </c>
      <c r="BD242" s="204">
        <v>44872</v>
      </c>
      <c r="BE242" s="204" t="s">
        <v>147</v>
      </c>
      <c r="BF242" s="204">
        <v>45476</v>
      </c>
      <c r="BG242" s="204" t="s">
        <v>147</v>
      </c>
      <c r="BH242" s="203"/>
      <c r="BI242" s="203"/>
      <c r="BJ242" s="203"/>
      <c r="BK242" s="206">
        <v>45648</v>
      </c>
      <c r="BL242" s="202" t="s">
        <v>17</v>
      </c>
      <c r="BM242" s="271">
        <f>DATEDIF(AW242,BK242,"M")+1</f>
        <v>58</v>
      </c>
      <c r="BN242" s="202"/>
      <c r="BO242" s="202" t="s">
        <v>3515</v>
      </c>
      <c r="BP242" s="202">
        <v>0</v>
      </c>
      <c r="BQ242" s="202">
        <v>3</v>
      </c>
      <c r="BR242" s="202"/>
      <c r="BS242" s="202"/>
      <c r="BT242" s="202"/>
      <c r="BU242" s="202"/>
      <c r="BV242" s="202"/>
      <c r="BW242" s="202" t="s">
        <v>160</v>
      </c>
      <c r="BX242" s="202"/>
      <c r="BY242" s="202"/>
      <c r="BZ242" s="207"/>
      <c r="CA242" s="207"/>
      <c r="CB242" s="202"/>
      <c r="CC242" s="202"/>
      <c r="CD242" s="202"/>
      <c r="CE242" s="202"/>
      <c r="CF242" s="386">
        <v>0</v>
      </c>
      <c r="CG242" s="202"/>
      <c r="CH242" s="202"/>
      <c r="CI242" s="202" t="s">
        <v>806</v>
      </c>
      <c r="CJ242"/>
    </row>
    <row r="243" spans="1:88" s="53" customFormat="1" ht="26.15" customHeight="1" x14ac:dyDescent="0.35">
      <c r="A243" s="202">
        <v>246</v>
      </c>
      <c r="B243" s="202" t="s">
        <v>3516</v>
      </c>
      <c r="C243" s="202" t="s">
        <v>3377</v>
      </c>
      <c r="D243" s="202" t="s">
        <v>3517</v>
      </c>
      <c r="E243" s="202" t="s">
        <v>3518</v>
      </c>
      <c r="F243" s="202" t="s">
        <v>24</v>
      </c>
      <c r="G243" s="202">
        <v>10</v>
      </c>
      <c r="H243" s="202" t="s">
        <v>48</v>
      </c>
      <c r="I243" s="202" t="s">
        <v>38</v>
      </c>
      <c r="J243" s="202" t="s">
        <v>2952</v>
      </c>
      <c r="K243" s="202" t="s">
        <v>3519</v>
      </c>
      <c r="L243" s="202" t="s">
        <v>38</v>
      </c>
      <c r="M243" s="202" t="s">
        <v>147</v>
      </c>
      <c r="N243" s="202"/>
      <c r="O243" s="202" t="s">
        <v>148</v>
      </c>
      <c r="P243" s="202" t="s">
        <v>148</v>
      </c>
      <c r="Q243" s="202"/>
      <c r="R243" s="202" t="s">
        <v>3520</v>
      </c>
      <c r="S243" s="202" t="s">
        <v>3521</v>
      </c>
      <c r="T243" s="359" t="s">
        <v>3522</v>
      </c>
      <c r="U243" s="203" t="s">
        <v>3523</v>
      </c>
      <c r="V243" s="203">
        <v>31757</v>
      </c>
      <c r="W243" s="270" t="s">
        <v>3524</v>
      </c>
      <c r="X243" s="270" t="s">
        <v>2378</v>
      </c>
      <c r="Y243" s="270"/>
      <c r="Z243" s="270"/>
      <c r="AA243" s="202"/>
      <c r="AB243" s="203">
        <v>44245</v>
      </c>
      <c r="AC243" s="290">
        <v>43891</v>
      </c>
      <c r="AD243" s="203"/>
      <c r="AE243" s="203" t="s">
        <v>3525</v>
      </c>
      <c r="AF243" s="203" t="s">
        <v>3526</v>
      </c>
      <c r="AG243" s="203" t="s">
        <v>3527</v>
      </c>
      <c r="AH243" s="202">
        <f t="shared" si="68"/>
        <v>3</v>
      </c>
      <c r="AI243" s="203"/>
      <c r="AJ243" s="203"/>
      <c r="AK243" s="203"/>
      <c r="AL243" s="203"/>
      <c r="AM243" s="203"/>
      <c r="AN243" s="203"/>
      <c r="AO243" s="203" t="s">
        <v>161</v>
      </c>
      <c r="AP243" s="203" t="s">
        <v>3528</v>
      </c>
      <c r="AQ243" s="203"/>
      <c r="AR243" s="203"/>
      <c r="AS243" s="203"/>
      <c r="AT243" s="430" t="s">
        <v>417</v>
      </c>
      <c r="AU243" s="202" t="s">
        <v>3529</v>
      </c>
      <c r="AV243" s="203"/>
      <c r="AW243" s="204">
        <v>43902</v>
      </c>
      <c r="AX243" s="321" t="s">
        <v>3240</v>
      </c>
      <c r="AY243" s="204" t="s">
        <v>147</v>
      </c>
      <c r="AZ243" s="204">
        <v>44214</v>
      </c>
      <c r="BA243" s="204">
        <v>44613</v>
      </c>
      <c r="BB243" s="204"/>
      <c r="BC243" s="205" t="s">
        <v>3524</v>
      </c>
      <c r="BD243" s="204">
        <v>44872</v>
      </c>
      <c r="BE243" s="204" t="s">
        <v>147</v>
      </c>
      <c r="BF243" s="204">
        <v>45476</v>
      </c>
      <c r="BG243" s="204" t="s">
        <v>147</v>
      </c>
      <c r="BH243" s="203">
        <v>45348</v>
      </c>
      <c r="BI243" s="203"/>
      <c r="BJ243" s="203"/>
      <c r="BK243" s="206">
        <v>45610</v>
      </c>
      <c r="BL243" s="202" t="s">
        <v>17</v>
      </c>
      <c r="BM243" s="271">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6">
        <v>2</v>
      </c>
      <c r="CG243" s="202"/>
      <c r="CH243" s="202"/>
      <c r="CI243" s="202" t="s">
        <v>806</v>
      </c>
      <c r="CJ243"/>
    </row>
    <row r="244" spans="1:88" s="53" customFormat="1" ht="26.15" customHeight="1" x14ac:dyDescent="0.35">
      <c r="A244" s="202">
        <v>247</v>
      </c>
      <c r="B244" s="202" t="s">
        <v>3530</v>
      </c>
      <c r="C244" s="202" t="s">
        <v>3531</v>
      </c>
      <c r="D244" s="202" t="s">
        <v>21</v>
      </c>
      <c r="E244" s="202" t="s">
        <v>3532</v>
      </c>
      <c r="F244" s="202" t="s">
        <v>24</v>
      </c>
      <c r="G244" s="202">
        <v>10</v>
      </c>
      <c r="H244" s="202" t="s">
        <v>53</v>
      </c>
      <c r="I244" s="202" t="s">
        <v>42</v>
      </c>
      <c r="J244" s="202" t="s">
        <v>3451</v>
      </c>
      <c r="K244" s="202" t="s">
        <v>3533</v>
      </c>
      <c r="L244" s="202" t="s">
        <v>42</v>
      </c>
      <c r="M244" s="202" t="s">
        <v>147</v>
      </c>
      <c r="N244" s="202">
        <v>1897532</v>
      </c>
      <c r="O244" s="202" t="s">
        <v>319</v>
      </c>
      <c r="P244" s="202" t="s">
        <v>319</v>
      </c>
      <c r="Q244" s="202"/>
      <c r="R244" s="202" t="s">
        <v>3534</v>
      </c>
      <c r="S244" s="202" t="s">
        <v>3535</v>
      </c>
      <c r="T244" s="359" t="s">
        <v>3536</v>
      </c>
      <c r="U244" s="203" t="s">
        <v>3537</v>
      </c>
      <c r="V244" s="203">
        <v>33727</v>
      </c>
      <c r="W244" s="202" t="s">
        <v>3538</v>
      </c>
      <c r="X244" s="270" t="s">
        <v>176</v>
      </c>
      <c r="Y244" s="270"/>
      <c r="Z244" s="270"/>
      <c r="AA244" s="202"/>
      <c r="AB244" s="203">
        <v>43660</v>
      </c>
      <c r="AC244" s="290">
        <v>43891</v>
      </c>
      <c r="AD244" s="203"/>
      <c r="AE244" s="203" t="s">
        <v>3539</v>
      </c>
      <c r="AF244" s="203" t="s">
        <v>3540</v>
      </c>
      <c r="AG244" s="203"/>
      <c r="AH244" s="202">
        <f t="shared" si="68"/>
        <v>2</v>
      </c>
      <c r="AI244" s="203"/>
      <c r="AJ244" s="203"/>
      <c r="AK244" s="203"/>
      <c r="AL244" s="203"/>
      <c r="AM244" s="203"/>
      <c r="AN244" s="203"/>
      <c r="AO244" s="203" t="s">
        <v>161</v>
      </c>
      <c r="AP244" s="203" t="s">
        <v>200</v>
      </c>
      <c r="AQ244" s="203" t="s">
        <v>247</v>
      </c>
      <c r="AR244" s="203" t="s">
        <v>147</v>
      </c>
      <c r="AS244" s="203"/>
      <c r="AT244" s="430" t="s">
        <v>369</v>
      </c>
      <c r="AU244" s="202" t="s">
        <v>3541</v>
      </c>
      <c r="AV244" s="203"/>
      <c r="AW244" s="204">
        <v>43904</v>
      </c>
      <c r="AX244" s="321" t="s">
        <v>3240</v>
      </c>
      <c r="AY244" s="204" t="s">
        <v>147</v>
      </c>
      <c r="AZ244" s="204">
        <v>44013</v>
      </c>
      <c r="BA244" s="204">
        <v>44249</v>
      </c>
      <c r="BB244" s="204"/>
      <c r="BC244" s="205" t="s">
        <v>3538</v>
      </c>
      <c r="BD244" s="204">
        <v>44872</v>
      </c>
      <c r="BE244" s="204" t="s">
        <v>147</v>
      </c>
      <c r="BF244" s="204">
        <v>45476</v>
      </c>
      <c r="BG244" s="204" t="s">
        <v>147</v>
      </c>
      <c r="BH244" s="203"/>
      <c r="BI244" s="203"/>
      <c r="BJ244" s="203"/>
      <c r="BK244" s="206">
        <v>45596</v>
      </c>
      <c r="BL244" s="202" t="s">
        <v>17</v>
      </c>
      <c r="BM244" s="271">
        <f>DATEDIF(AW244,BK244,"M")+1</f>
        <v>56</v>
      </c>
      <c r="BN244" s="202" t="e">
        <f>DATEDIF(AX244,BK244, "M")+1</f>
        <v>#VALUE!</v>
      </c>
      <c r="BO244" s="202" t="s">
        <v>3542</v>
      </c>
      <c r="BP244" s="202">
        <v>1</v>
      </c>
      <c r="BQ244" s="202">
        <v>0</v>
      </c>
      <c r="BR244" s="202"/>
      <c r="BS244" s="202"/>
      <c r="BT244" s="202"/>
      <c r="BU244" s="202"/>
      <c r="BV244" s="202"/>
      <c r="BW244" s="202" t="s">
        <v>160</v>
      </c>
      <c r="BX244" s="202"/>
      <c r="BY244" s="202"/>
      <c r="BZ244" s="207"/>
      <c r="CA244" s="207"/>
      <c r="CB244" s="202"/>
      <c r="CC244" s="202"/>
      <c r="CD244" s="202"/>
      <c r="CE244" s="202"/>
      <c r="CF244" s="386">
        <v>0</v>
      </c>
      <c r="CG244" s="202"/>
      <c r="CH244" s="202"/>
      <c r="CI244" s="202" t="s">
        <v>3401</v>
      </c>
      <c r="CJ244"/>
    </row>
    <row r="245" spans="1:88" s="53" customFormat="1" ht="26.15" customHeight="1" x14ac:dyDescent="0.35">
      <c r="A245" s="202">
        <v>248</v>
      </c>
      <c r="B245" s="202" t="s">
        <v>3543</v>
      </c>
      <c r="C245" s="202" t="s">
        <v>3544</v>
      </c>
      <c r="D245" s="202" t="s">
        <v>3545</v>
      </c>
      <c r="E245" s="202" t="s">
        <v>3546</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3547</v>
      </c>
      <c r="S245" s="202" t="s">
        <v>3548</v>
      </c>
      <c r="T245" s="359" t="s">
        <v>3549</v>
      </c>
      <c r="U245" s="203" t="s">
        <v>3550</v>
      </c>
      <c r="V245" s="203">
        <v>31740</v>
      </c>
      <c r="W245" s="270" t="s">
        <v>3551</v>
      </c>
      <c r="X245" s="270" t="s">
        <v>2497</v>
      </c>
      <c r="Y245" s="270"/>
      <c r="Z245" s="270"/>
      <c r="AA245" s="202"/>
      <c r="AB245" s="203">
        <v>44267</v>
      </c>
      <c r="AC245" s="290">
        <v>43891</v>
      </c>
      <c r="AD245" s="203"/>
      <c r="AE245" s="202" t="s">
        <v>3552</v>
      </c>
      <c r="AF245" s="203"/>
      <c r="AG245" s="203"/>
      <c r="AH245" s="202">
        <f t="shared" si="68"/>
        <v>1</v>
      </c>
      <c r="AI245" s="203"/>
      <c r="AJ245" s="203"/>
      <c r="AK245" s="203"/>
      <c r="AL245" s="203"/>
      <c r="AM245" s="203"/>
      <c r="AN245" s="203"/>
      <c r="AO245" s="203" t="s">
        <v>161</v>
      </c>
      <c r="AP245" s="203" t="s">
        <v>442</v>
      </c>
      <c r="AQ245" s="203" t="s">
        <v>442</v>
      </c>
      <c r="AR245" s="203"/>
      <c r="AS245" s="203"/>
      <c r="AT245" s="430" t="s">
        <v>282</v>
      </c>
      <c r="AU245" s="202" t="s">
        <v>3553</v>
      </c>
      <c r="AV245" s="203"/>
      <c r="AW245" s="204">
        <v>43908</v>
      </c>
      <c r="AX245" s="321" t="s">
        <v>3240</v>
      </c>
      <c r="AY245" s="204" t="s">
        <v>147</v>
      </c>
      <c r="AZ245" s="204">
        <v>44874</v>
      </c>
      <c r="BA245" s="204">
        <v>44811</v>
      </c>
      <c r="BB245" s="204"/>
      <c r="BC245" s="205" t="s">
        <v>3551</v>
      </c>
      <c r="BD245" s="204">
        <v>45061</v>
      </c>
      <c r="BE245" s="204" t="s">
        <v>160</v>
      </c>
      <c r="BF245" s="204">
        <v>45476</v>
      </c>
      <c r="BG245" s="204" t="s">
        <v>147</v>
      </c>
      <c r="BH245" s="203"/>
      <c r="BI245" s="203"/>
      <c r="BJ245" s="203"/>
      <c r="BK245" s="206"/>
      <c r="BL245" s="202" t="s">
        <v>18</v>
      </c>
      <c r="BM245" s="271"/>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6">
        <v>1</v>
      </c>
      <c r="CG245" s="202"/>
      <c r="CH245" s="202"/>
      <c r="CI245" s="202" t="s">
        <v>806</v>
      </c>
      <c r="CJ245"/>
    </row>
    <row r="246" spans="1:88" s="53" customFormat="1" ht="29.15" customHeight="1" x14ac:dyDescent="0.35">
      <c r="A246" s="202">
        <v>249</v>
      </c>
      <c r="B246" s="208" t="s">
        <v>3554</v>
      </c>
      <c r="C246" s="208" t="s">
        <v>3555</v>
      </c>
      <c r="D246" s="208" t="s">
        <v>3556</v>
      </c>
      <c r="E246" s="208" t="s">
        <v>930</v>
      </c>
      <c r="F246" s="208" t="s">
        <v>24</v>
      </c>
      <c r="G246" s="208">
        <v>10</v>
      </c>
      <c r="H246" s="208" t="s">
        <v>50</v>
      </c>
      <c r="I246" s="208" t="s">
        <v>36</v>
      </c>
      <c r="J246" s="208" t="s">
        <v>3557</v>
      </c>
      <c r="K246" s="208" t="s">
        <v>287</v>
      </c>
      <c r="L246" s="202" t="s">
        <v>42</v>
      </c>
      <c r="M246" s="208" t="s">
        <v>160</v>
      </c>
      <c r="N246" s="208"/>
      <c r="O246" s="208" t="s">
        <v>148</v>
      </c>
      <c r="P246" s="208" t="s">
        <v>148</v>
      </c>
      <c r="Q246" s="208"/>
      <c r="R246" s="208" t="s">
        <v>3558</v>
      </c>
      <c r="S246" s="208" t="s">
        <v>3559</v>
      </c>
      <c r="T246" s="360" t="s">
        <v>3560</v>
      </c>
      <c r="U246" s="325" t="s">
        <v>786</v>
      </c>
      <c r="V246" s="325">
        <v>30185</v>
      </c>
      <c r="W246" s="326" t="s">
        <v>3561</v>
      </c>
      <c r="X246" s="326" t="s">
        <v>176</v>
      </c>
      <c r="Y246" s="326"/>
      <c r="Z246" s="326"/>
      <c r="AA246" s="208"/>
      <c r="AB246" s="325">
        <v>44622</v>
      </c>
      <c r="AC246" s="327">
        <v>43891</v>
      </c>
      <c r="AD246" s="325"/>
      <c r="AE246" s="325" t="s">
        <v>3562</v>
      </c>
      <c r="AF246" s="325" t="s">
        <v>3563</v>
      </c>
      <c r="AG246" s="325"/>
      <c r="AH246" s="208">
        <f t="shared" si="68"/>
        <v>2</v>
      </c>
      <c r="AI246" s="325"/>
      <c r="AJ246" s="325"/>
      <c r="AK246" s="325"/>
      <c r="AL246" s="325"/>
      <c r="AM246" s="325"/>
      <c r="AN246" s="325"/>
      <c r="AO246" s="325" t="s">
        <v>161</v>
      </c>
      <c r="AP246" s="325" t="s">
        <v>1437</v>
      </c>
      <c r="AQ246" s="325" t="s">
        <v>247</v>
      </c>
      <c r="AR246" s="325" t="s">
        <v>147</v>
      </c>
      <c r="AS246" s="325"/>
      <c r="AT246" s="431" t="s">
        <v>282</v>
      </c>
      <c r="AU246" s="208" t="s">
        <v>3564</v>
      </c>
      <c r="AV246" s="325"/>
      <c r="AW246" s="328">
        <v>43915</v>
      </c>
      <c r="AX246" s="329" t="s">
        <v>3240</v>
      </c>
      <c r="AY246" s="328" t="s">
        <v>147</v>
      </c>
      <c r="AZ246" s="328">
        <v>44797</v>
      </c>
      <c r="BA246" s="328">
        <v>44839</v>
      </c>
      <c r="BB246" s="328"/>
      <c r="BC246" s="330" t="s">
        <v>3561</v>
      </c>
      <c r="BD246" s="328">
        <v>44872</v>
      </c>
      <c r="BE246" s="328" t="s">
        <v>147</v>
      </c>
      <c r="BF246" s="328">
        <v>45476</v>
      </c>
      <c r="BG246" s="328" t="s">
        <v>147</v>
      </c>
      <c r="BH246" s="325"/>
      <c r="BI246" s="325"/>
      <c r="BJ246" s="325"/>
      <c r="BK246" s="331"/>
      <c r="BL246" s="208" t="s">
        <v>18</v>
      </c>
      <c r="BM246" s="332"/>
      <c r="BN246" s="208"/>
      <c r="BO246" s="208"/>
      <c r="BP246" s="208">
        <v>12</v>
      </c>
      <c r="BQ246" s="208">
        <v>11</v>
      </c>
      <c r="BR246" s="208"/>
      <c r="BS246" s="208"/>
      <c r="BT246" s="208"/>
      <c r="BU246" s="208"/>
      <c r="BV246" s="208"/>
      <c r="BW246" s="208" t="s">
        <v>160</v>
      </c>
      <c r="BX246" s="208"/>
      <c r="BY246" s="208"/>
      <c r="BZ246" s="333"/>
      <c r="CA246" s="333"/>
      <c r="CB246" s="208"/>
      <c r="CC246" s="208"/>
      <c r="CD246" s="208"/>
      <c r="CE246" s="208"/>
      <c r="CF246" s="387">
        <v>2</v>
      </c>
      <c r="CG246" s="202"/>
      <c r="CH246" s="202"/>
      <c r="CI246" s="202" t="s">
        <v>806</v>
      </c>
      <c r="CJ246"/>
    </row>
    <row r="247" spans="1:88" ht="29.25" customHeight="1" x14ac:dyDescent="0.35">
      <c r="A247" s="335">
        <v>250</v>
      </c>
      <c r="B247" s="335" t="s">
        <v>3565</v>
      </c>
      <c r="C247" s="335" t="s">
        <v>3566</v>
      </c>
      <c r="D247" s="335" t="s">
        <v>3555</v>
      </c>
      <c r="E247" s="335" t="s">
        <v>3567</v>
      </c>
      <c r="F247" s="335" t="s">
        <v>25</v>
      </c>
      <c r="G247" s="334">
        <v>11</v>
      </c>
      <c r="H247" s="334" t="s">
        <v>50</v>
      </c>
      <c r="I247" s="334" t="s">
        <v>29</v>
      </c>
      <c r="J247" s="334" t="s">
        <v>3568</v>
      </c>
      <c r="K247" s="334" t="s">
        <v>3569</v>
      </c>
      <c r="L247" s="334" t="s">
        <v>29</v>
      </c>
      <c r="M247" s="334" t="s">
        <v>147</v>
      </c>
      <c r="N247" s="336"/>
      <c r="O247" s="336" t="s">
        <v>148</v>
      </c>
      <c r="P247" s="336"/>
      <c r="Q247" s="334"/>
      <c r="R247" s="335" t="s">
        <v>3570</v>
      </c>
      <c r="S247" s="335" t="s">
        <v>3571</v>
      </c>
      <c r="T247" s="361" t="s">
        <v>3572</v>
      </c>
      <c r="U247" s="335" t="s">
        <v>3573</v>
      </c>
      <c r="V247" s="337">
        <v>31207</v>
      </c>
      <c r="W247" s="399" t="s">
        <v>3574</v>
      </c>
      <c r="X247" s="338" t="s">
        <v>3575</v>
      </c>
      <c r="Y247" s="338"/>
      <c r="Z247" s="338"/>
      <c r="AA247" s="334"/>
      <c r="AB247" s="366">
        <v>45670</v>
      </c>
      <c r="AC247" s="366">
        <v>45719</v>
      </c>
      <c r="AD247" s="334"/>
      <c r="AE247" s="334"/>
      <c r="AF247" s="334"/>
      <c r="AG247" s="334"/>
      <c r="AH247" s="339"/>
      <c r="AI247" s="334"/>
      <c r="AJ247" s="334"/>
      <c r="AK247" s="334"/>
      <c r="AL247" s="339"/>
      <c r="AM247" s="339"/>
      <c r="AN247" s="339"/>
      <c r="AO247" s="340"/>
      <c r="AP247" s="337"/>
      <c r="AQ247" s="340"/>
      <c r="AR247" s="339"/>
      <c r="AS247" s="334"/>
      <c r="AT247" s="432"/>
      <c r="AU247" s="334" t="s">
        <v>3576</v>
      </c>
      <c r="AV247" s="334"/>
      <c r="AW247" s="368">
        <v>45719</v>
      </c>
      <c r="AX247" s="334"/>
      <c r="AY247" s="339"/>
      <c r="AZ247" s="334"/>
      <c r="BA247" s="334"/>
      <c r="BB247" s="334"/>
      <c r="BC247" s="334"/>
      <c r="BD247" s="334"/>
      <c r="BE247" s="334"/>
      <c r="BF247" s="334"/>
      <c r="BG247" s="334"/>
      <c r="BH247" s="334"/>
      <c r="BI247" s="334"/>
      <c r="BJ247" s="334"/>
      <c r="BK247" s="337"/>
      <c r="BL247" s="370" t="s">
        <v>18</v>
      </c>
      <c r="BM247" s="339"/>
      <c r="BN247" s="339"/>
      <c r="BO247" s="334"/>
      <c r="BP247" s="334">
        <v>7</v>
      </c>
      <c r="BQ247" s="334"/>
      <c r="BR247" s="334"/>
      <c r="BS247" s="334"/>
      <c r="BT247" s="334"/>
      <c r="BU247" s="334"/>
      <c r="BV247" s="334"/>
      <c r="BW247" s="334"/>
      <c r="BX247" s="334"/>
      <c r="BY247" s="334"/>
      <c r="BZ247" s="334"/>
      <c r="CA247" s="334"/>
      <c r="CB247" s="334"/>
      <c r="CC247" s="334"/>
      <c r="CD247" s="334"/>
      <c r="CE247" s="334"/>
      <c r="CF247" s="388">
        <v>2</v>
      </c>
      <c r="CG247" s="390"/>
      <c r="CH247" s="390"/>
      <c r="CI247" s="390" t="s">
        <v>806</v>
      </c>
    </row>
    <row r="248" spans="1:88" ht="24" customHeight="1" x14ac:dyDescent="0.35">
      <c r="A248" s="335">
        <v>251</v>
      </c>
      <c r="B248" s="335" t="s">
        <v>3577</v>
      </c>
      <c r="C248" s="335" t="s">
        <v>3578</v>
      </c>
      <c r="D248" s="335" t="s">
        <v>3579</v>
      </c>
      <c r="E248" s="335" t="s">
        <v>1769</v>
      </c>
      <c r="F248" s="335" t="s">
        <v>25</v>
      </c>
      <c r="G248" s="334">
        <v>11</v>
      </c>
      <c r="H248" s="334" t="s">
        <v>52</v>
      </c>
      <c r="I248" s="334" t="s">
        <v>45</v>
      </c>
      <c r="J248" s="334" t="s">
        <v>3580</v>
      </c>
      <c r="K248" s="334" t="s">
        <v>3581</v>
      </c>
      <c r="L248" s="334"/>
      <c r="M248" s="334"/>
      <c r="N248" s="336"/>
      <c r="O248" s="336" t="s">
        <v>148</v>
      </c>
      <c r="P248" s="336"/>
      <c r="Q248" s="334"/>
      <c r="R248" s="335" t="s">
        <v>3582</v>
      </c>
      <c r="S248" s="335" t="s">
        <v>3583</v>
      </c>
      <c r="T248" s="361" t="s">
        <v>3584</v>
      </c>
      <c r="U248" s="335" t="s">
        <v>3585</v>
      </c>
      <c r="V248" s="337">
        <v>33239</v>
      </c>
      <c r="W248" s="399" t="s">
        <v>3586</v>
      </c>
      <c r="X248" s="338" t="s">
        <v>3575</v>
      </c>
      <c r="Y248" s="338"/>
      <c r="Z248" s="338"/>
      <c r="AA248" s="334"/>
      <c r="AB248" s="366">
        <v>45869</v>
      </c>
      <c r="AC248" s="366">
        <v>45719</v>
      </c>
      <c r="AD248" s="334"/>
      <c r="AE248" s="334"/>
      <c r="AF248" s="334"/>
      <c r="AG248" s="334"/>
      <c r="AH248" s="339"/>
      <c r="AI248" s="334"/>
      <c r="AJ248" s="334"/>
      <c r="AK248" s="334"/>
      <c r="AL248" s="339"/>
      <c r="AM248" s="339"/>
      <c r="AN248" s="339"/>
      <c r="AO248" s="340"/>
      <c r="AP248" s="340"/>
      <c r="AQ248" s="340"/>
      <c r="AR248" s="339"/>
      <c r="AS248" s="334"/>
      <c r="AT248" s="432"/>
      <c r="AU248" s="334" t="s">
        <v>3587</v>
      </c>
      <c r="AV248" s="334"/>
      <c r="AW248" s="368">
        <v>45719</v>
      </c>
      <c r="AX248" s="334"/>
      <c r="AY248" s="339"/>
      <c r="AZ248" s="334"/>
      <c r="BA248" s="334"/>
      <c r="BB248" s="334"/>
      <c r="BC248" s="334"/>
      <c r="BD248" s="334"/>
      <c r="BE248" s="334"/>
      <c r="BF248" s="334"/>
      <c r="BG248" s="334"/>
      <c r="BH248" s="334"/>
      <c r="BI248" s="334"/>
      <c r="BJ248" s="334"/>
      <c r="BK248" s="337"/>
      <c r="BL248" s="370" t="s">
        <v>18</v>
      </c>
      <c r="BM248" s="339"/>
      <c r="BN248" s="339"/>
      <c r="BO248" s="334"/>
      <c r="BP248" s="334">
        <v>0</v>
      </c>
      <c r="BQ248" s="334"/>
      <c r="BR248" s="334"/>
      <c r="BS248" s="334"/>
      <c r="BT248" s="334"/>
      <c r="BU248" s="334"/>
      <c r="BV248" s="334"/>
      <c r="BW248" s="334"/>
      <c r="BX248" s="334"/>
      <c r="BY248" s="334"/>
      <c r="BZ248" s="334"/>
      <c r="CA248" s="334"/>
      <c r="CB248" s="334"/>
      <c r="CC248" s="334"/>
      <c r="CD248" s="334"/>
      <c r="CE248" s="334"/>
      <c r="CF248" s="388">
        <v>1</v>
      </c>
      <c r="CG248" s="390"/>
      <c r="CH248" s="390"/>
      <c r="CI248" s="390" t="s">
        <v>806</v>
      </c>
    </row>
    <row r="249" spans="1:88" ht="26.25" customHeight="1" x14ac:dyDescent="0.35">
      <c r="A249" s="335">
        <v>252</v>
      </c>
      <c r="B249" s="335" t="s">
        <v>3588</v>
      </c>
      <c r="C249" s="335" t="s">
        <v>3589</v>
      </c>
      <c r="D249" s="335"/>
      <c r="E249" s="335" t="s">
        <v>3590</v>
      </c>
      <c r="F249" s="335" t="s">
        <v>25</v>
      </c>
      <c r="G249" s="334">
        <v>11</v>
      </c>
      <c r="H249" s="334" t="s">
        <v>55</v>
      </c>
      <c r="I249" s="334" t="s">
        <v>32</v>
      </c>
      <c r="J249" s="334" t="s">
        <v>599</v>
      </c>
      <c r="K249" s="334" t="s">
        <v>3591</v>
      </c>
      <c r="L249" s="334" t="s">
        <v>32</v>
      </c>
      <c r="M249" s="334" t="s">
        <v>147</v>
      </c>
      <c r="N249" s="336"/>
      <c r="O249" s="336" t="s">
        <v>148</v>
      </c>
      <c r="P249" s="336"/>
      <c r="Q249" s="334"/>
      <c r="R249" s="335" t="s">
        <v>3592</v>
      </c>
      <c r="S249" s="335" t="s">
        <v>3593</v>
      </c>
      <c r="T249" s="361" t="s">
        <v>3594</v>
      </c>
      <c r="U249" s="335" t="s">
        <v>3595</v>
      </c>
      <c r="V249" s="337">
        <v>34108</v>
      </c>
      <c r="W249" s="399" t="s">
        <v>3596</v>
      </c>
      <c r="X249" s="338" t="s">
        <v>3575</v>
      </c>
      <c r="Y249" s="338"/>
      <c r="Z249" s="338"/>
      <c r="AA249" s="334"/>
      <c r="AB249" s="366">
        <v>45524</v>
      </c>
      <c r="AC249" s="366">
        <v>45719</v>
      </c>
      <c r="AD249" s="334"/>
      <c r="AE249" s="334"/>
      <c r="AF249" s="334"/>
      <c r="AG249" s="334"/>
      <c r="AH249" s="339"/>
      <c r="AI249" s="334"/>
      <c r="AJ249" s="334"/>
      <c r="AK249" s="334"/>
      <c r="AL249" s="339"/>
      <c r="AM249" s="339"/>
      <c r="AN249" s="339"/>
      <c r="AO249" s="340"/>
      <c r="AP249" s="340"/>
      <c r="AQ249" s="340"/>
      <c r="AR249" s="339"/>
      <c r="AS249" s="334"/>
      <c r="AT249" s="432"/>
      <c r="AU249" s="334" t="s">
        <v>3597</v>
      </c>
      <c r="AV249" s="334"/>
      <c r="AW249" s="368">
        <v>45719</v>
      </c>
      <c r="AX249" s="334"/>
      <c r="AY249" s="339"/>
      <c r="AZ249" s="334"/>
      <c r="BA249" s="334"/>
      <c r="BB249" s="334"/>
      <c r="BC249" s="334"/>
      <c r="BD249" s="334"/>
      <c r="BE249" s="334"/>
      <c r="BF249" s="334"/>
      <c r="BG249" s="334"/>
      <c r="BH249" s="334"/>
      <c r="BI249" s="334"/>
      <c r="BJ249" s="334"/>
      <c r="BK249" s="337"/>
      <c r="BL249" s="370" t="s">
        <v>18</v>
      </c>
      <c r="BM249" s="339"/>
      <c r="BN249" s="341" t="e">
        <f>MEDIAN(BN2:BN235)</f>
        <v>#VALUE!</v>
      </c>
      <c r="BO249" s="334"/>
      <c r="BP249" s="334">
        <v>8</v>
      </c>
      <c r="BQ249" s="334"/>
      <c r="BR249" s="334"/>
      <c r="BS249" s="334"/>
      <c r="BT249" s="334"/>
      <c r="BU249" s="334"/>
      <c r="BV249" s="334"/>
      <c r="BW249" s="334"/>
      <c r="BX249" s="334"/>
      <c r="BY249" s="334"/>
      <c r="BZ249" s="334"/>
      <c r="CA249" s="334"/>
      <c r="CB249" s="334"/>
      <c r="CC249" s="334"/>
      <c r="CD249" s="334"/>
      <c r="CE249" s="334"/>
      <c r="CF249" s="388">
        <v>2</v>
      </c>
      <c r="CG249" s="390"/>
      <c r="CH249" s="390"/>
      <c r="CI249" s="390" t="s">
        <v>806</v>
      </c>
    </row>
    <row r="250" spans="1:88" ht="23.25" customHeight="1" x14ac:dyDescent="0.35">
      <c r="A250" s="335">
        <v>253</v>
      </c>
      <c r="B250" s="335" t="s">
        <v>3598</v>
      </c>
      <c r="C250" s="335" t="s">
        <v>2995</v>
      </c>
      <c r="D250" s="335" t="s">
        <v>3599</v>
      </c>
      <c r="E250" s="335" t="s">
        <v>3600</v>
      </c>
      <c r="F250" s="335" t="s">
        <v>24</v>
      </c>
      <c r="G250" s="334">
        <v>11</v>
      </c>
      <c r="H250" s="334" t="s">
        <v>56</v>
      </c>
      <c r="I250" s="334" t="s">
        <v>33</v>
      </c>
      <c r="J250" s="334" t="s">
        <v>3601</v>
      </c>
      <c r="K250" s="334" t="s">
        <v>3602</v>
      </c>
      <c r="L250" s="334" t="s">
        <v>42</v>
      </c>
      <c r="M250" s="334" t="s">
        <v>160</v>
      </c>
      <c r="N250" s="336"/>
      <c r="O250" s="336" t="s">
        <v>319</v>
      </c>
      <c r="P250" s="336"/>
      <c r="Q250" s="334"/>
      <c r="R250" s="335" t="s">
        <v>3603</v>
      </c>
      <c r="S250" s="335" t="s">
        <v>3604</v>
      </c>
      <c r="T250" s="361" t="s">
        <v>3605</v>
      </c>
      <c r="U250" s="335" t="s">
        <v>3606</v>
      </c>
      <c r="V250" s="337">
        <v>34467</v>
      </c>
      <c r="W250" s="399" t="s">
        <v>3607</v>
      </c>
      <c r="X250" s="338" t="s">
        <v>3575</v>
      </c>
      <c r="Y250" s="336"/>
      <c r="Z250" s="336"/>
      <c r="AA250" s="334"/>
      <c r="AB250" s="366">
        <v>45323</v>
      </c>
      <c r="AC250" s="366">
        <v>45719</v>
      </c>
      <c r="AD250" s="334"/>
      <c r="AE250" s="334"/>
      <c r="AF250" s="334"/>
      <c r="AG250" s="334"/>
      <c r="AH250" s="339"/>
      <c r="AI250" s="334"/>
      <c r="AJ250" s="334"/>
      <c r="AK250" s="334"/>
      <c r="AL250" s="339"/>
      <c r="AM250" s="339"/>
      <c r="AN250" s="339"/>
      <c r="AO250" s="340"/>
      <c r="AP250" s="340"/>
      <c r="AQ250" s="340"/>
      <c r="AR250" s="339"/>
      <c r="AS250" s="334"/>
      <c r="AT250" s="432"/>
      <c r="AU250" s="334" t="s">
        <v>3608</v>
      </c>
      <c r="AV250" s="334"/>
      <c r="AW250" s="368">
        <v>45719</v>
      </c>
      <c r="AX250" s="334"/>
      <c r="AY250" s="339"/>
      <c r="AZ250" s="334"/>
      <c r="BA250" s="334"/>
      <c r="BB250" s="334"/>
      <c r="BC250" s="334"/>
      <c r="BD250" s="334"/>
      <c r="BE250" s="334"/>
      <c r="BF250" s="334"/>
      <c r="BG250" s="334"/>
      <c r="BH250" s="334"/>
      <c r="BI250" s="334"/>
      <c r="BJ250" s="334"/>
      <c r="BK250" s="337"/>
      <c r="BL250" s="370" t="s">
        <v>18</v>
      </c>
      <c r="BM250" s="339"/>
      <c r="BN250" s="339"/>
      <c r="BO250" s="334"/>
      <c r="BP250" s="334">
        <v>2</v>
      </c>
      <c r="BQ250" s="334"/>
      <c r="BR250" s="334"/>
      <c r="BS250" s="334"/>
      <c r="BT250" s="334"/>
      <c r="BU250" s="334"/>
      <c r="BV250" s="334"/>
      <c r="BW250" s="334"/>
      <c r="BX250" s="334"/>
      <c r="BY250" s="334"/>
      <c r="BZ250" s="334"/>
      <c r="CA250" s="334"/>
      <c r="CB250" s="334"/>
      <c r="CC250" s="334"/>
      <c r="CD250" s="334"/>
      <c r="CE250" s="334"/>
      <c r="CF250" s="388">
        <v>1</v>
      </c>
      <c r="CG250" s="390"/>
      <c r="CH250" s="390"/>
      <c r="CI250" s="390" t="s">
        <v>806</v>
      </c>
    </row>
    <row r="251" spans="1:88" ht="20.25" customHeight="1" x14ac:dyDescent="0.35">
      <c r="A251" s="335">
        <v>254</v>
      </c>
      <c r="B251" s="335" t="s">
        <v>3609</v>
      </c>
      <c r="C251" s="335" t="s">
        <v>3610</v>
      </c>
      <c r="D251" s="335" t="s">
        <v>1944</v>
      </c>
      <c r="E251" s="335" t="s">
        <v>1898</v>
      </c>
      <c r="F251" s="335" t="s">
        <v>25</v>
      </c>
      <c r="G251" s="334">
        <v>11</v>
      </c>
      <c r="H251" s="334" t="s">
        <v>50</v>
      </c>
      <c r="I251" s="334" t="s">
        <v>29</v>
      </c>
      <c r="J251" s="334" t="s">
        <v>2318</v>
      </c>
      <c r="K251" s="334" t="s">
        <v>3611</v>
      </c>
      <c r="L251" s="334" t="s">
        <v>29</v>
      </c>
      <c r="M251" s="334" t="s">
        <v>147</v>
      </c>
      <c r="N251" s="336"/>
      <c r="O251" s="336" t="s">
        <v>148</v>
      </c>
      <c r="P251" s="336"/>
      <c r="Q251" s="334"/>
      <c r="R251" s="335" t="s">
        <v>3612</v>
      </c>
      <c r="S251" s="335" t="s">
        <v>3613</v>
      </c>
      <c r="T251" s="361" t="s">
        <v>3614</v>
      </c>
      <c r="U251" s="335" t="s">
        <v>3615</v>
      </c>
      <c r="V251" s="337">
        <v>30376</v>
      </c>
      <c r="W251" s="399" t="s">
        <v>3616</v>
      </c>
      <c r="X251" s="338" t="s">
        <v>2765</v>
      </c>
      <c r="Y251" s="336"/>
      <c r="Z251" s="336"/>
      <c r="AA251" s="334"/>
      <c r="AB251" s="366">
        <v>45616</v>
      </c>
      <c r="AC251" s="366">
        <v>45719</v>
      </c>
      <c r="AD251" s="334"/>
      <c r="AE251" s="334"/>
      <c r="AF251" s="334"/>
      <c r="AG251" s="334"/>
      <c r="AH251" s="339"/>
      <c r="AI251" s="334"/>
      <c r="AJ251" s="334"/>
      <c r="AK251" s="334"/>
      <c r="AL251" s="339"/>
      <c r="AM251" s="339"/>
      <c r="AN251" s="339"/>
      <c r="AO251" s="340"/>
      <c r="AP251" s="340"/>
      <c r="AQ251" s="340"/>
      <c r="AR251" s="339"/>
      <c r="AS251" s="334"/>
      <c r="AT251" s="432"/>
      <c r="AU251" s="334" t="s">
        <v>3617</v>
      </c>
      <c r="AV251" s="334"/>
      <c r="AW251" s="368">
        <v>45719</v>
      </c>
      <c r="AX251" s="334"/>
      <c r="AY251" s="339"/>
      <c r="AZ251" s="334"/>
      <c r="BA251" s="334"/>
      <c r="BB251" s="334"/>
      <c r="BC251" s="334"/>
      <c r="BD251" s="334"/>
      <c r="BE251" s="334"/>
      <c r="BF251" s="334"/>
      <c r="BG251" s="334"/>
      <c r="BH251" s="334"/>
      <c r="BI251" s="334"/>
      <c r="BJ251" s="334"/>
      <c r="BK251" s="337"/>
      <c r="BL251" s="370" t="s">
        <v>18</v>
      </c>
      <c r="BM251" s="339"/>
      <c r="BN251" s="339"/>
      <c r="BO251" s="334"/>
      <c r="BP251" s="334">
        <v>8</v>
      </c>
      <c r="BQ251" s="334"/>
      <c r="BR251" s="334"/>
      <c r="BS251" s="334"/>
      <c r="BT251" s="334"/>
      <c r="BU251" s="334"/>
      <c r="BV251" s="334"/>
      <c r="BW251" s="334"/>
      <c r="BX251" s="334"/>
      <c r="BY251" s="334"/>
      <c r="BZ251" s="334"/>
      <c r="CA251" s="334"/>
      <c r="CB251" s="334"/>
      <c r="CC251" s="334"/>
      <c r="CD251" s="334"/>
      <c r="CE251" s="334"/>
      <c r="CF251" s="388">
        <v>3</v>
      </c>
      <c r="CG251" s="390"/>
      <c r="CH251" s="390"/>
      <c r="CI251" s="390" t="s">
        <v>806</v>
      </c>
    </row>
    <row r="252" spans="1:88" ht="22.5" customHeight="1" x14ac:dyDescent="0.35">
      <c r="A252" s="335">
        <v>255</v>
      </c>
      <c r="B252" s="335" t="s">
        <v>3618</v>
      </c>
      <c r="C252" s="335" t="s">
        <v>3619</v>
      </c>
      <c r="D252" s="335" t="s">
        <v>3620</v>
      </c>
      <c r="E252" s="335" t="s">
        <v>3621</v>
      </c>
      <c r="F252" s="335" t="s">
        <v>24</v>
      </c>
      <c r="G252" s="334">
        <v>11</v>
      </c>
      <c r="H252" s="334" t="s">
        <v>49</v>
      </c>
      <c r="I252" s="334" t="s">
        <v>44</v>
      </c>
      <c r="J252" s="334" t="s">
        <v>2271</v>
      </c>
      <c r="K252" s="334" t="s">
        <v>3622</v>
      </c>
      <c r="L252" s="342"/>
      <c r="M252" s="342"/>
      <c r="N252" s="336"/>
      <c r="O252" s="336" t="s">
        <v>319</v>
      </c>
      <c r="P252" s="336"/>
      <c r="Q252" s="334"/>
      <c r="R252" s="335" t="s">
        <v>3623</v>
      </c>
      <c r="S252" s="335" t="s">
        <v>3624</v>
      </c>
      <c r="T252" s="361" t="s">
        <v>3625</v>
      </c>
      <c r="U252" s="335" t="s">
        <v>3626</v>
      </c>
      <c r="V252" s="337">
        <v>33992</v>
      </c>
      <c r="W252" s="399" t="s">
        <v>3627</v>
      </c>
      <c r="X252" s="338" t="s">
        <v>3628</v>
      </c>
      <c r="Y252" s="336"/>
      <c r="Z252" s="336"/>
      <c r="AA252" s="334"/>
      <c r="AB252" s="366">
        <v>45719</v>
      </c>
      <c r="AC252" s="366">
        <v>45719</v>
      </c>
      <c r="AD252" s="334"/>
      <c r="AE252" s="334"/>
      <c r="AF252" s="334"/>
      <c r="AG252" s="334"/>
      <c r="AH252" s="339"/>
      <c r="AI252" s="334"/>
      <c r="AJ252" s="334"/>
      <c r="AK252" s="334"/>
      <c r="AL252" s="339"/>
      <c r="AM252" s="339"/>
      <c r="AN252" s="339"/>
      <c r="AO252" s="340"/>
      <c r="AP252" s="340"/>
      <c r="AQ252" s="340"/>
      <c r="AR252" s="339"/>
      <c r="AS252" s="334"/>
      <c r="AT252" s="432"/>
      <c r="AU252" s="334" t="s">
        <v>3629</v>
      </c>
      <c r="AV252" s="334"/>
      <c r="AW252" s="368">
        <v>45719</v>
      </c>
      <c r="AX252" s="334"/>
      <c r="AY252" s="339"/>
      <c r="AZ252" s="334"/>
      <c r="BA252" s="334"/>
      <c r="BB252" s="334"/>
      <c r="BC252" s="334"/>
      <c r="BD252" s="334"/>
      <c r="BE252" s="334"/>
      <c r="BF252" s="334"/>
      <c r="BG252" s="334"/>
      <c r="BH252" s="334"/>
      <c r="BI252" s="334"/>
      <c r="BJ252" s="334"/>
      <c r="BK252" s="337"/>
      <c r="BL252" s="370" t="s">
        <v>18</v>
      </c>
      <c r="BM252" s="339"/>
      <c r="BN252" s="339"/>
      <c r="BO252" s="334"/>
      <c r="BP252" s="334">
        <v>15</v>
      </c>
      <c r="BQ252" s="334"/>
      <c r="BR252" s="334"/>
      <c r="BS252" s="334"/>
      <c r="BT252" s="334"/>
      <c r="BU252" s="334"/>
      <c r="BV252" s="334"/>
      <c r="BW252" s="334"/>
      <c r="BX252" s="334"/>
      <c r="BY252" s="334"/>
      <c r="BZ252" s="334"/>
      <c r="CA252" s="334"/>
      <c r="CB252" s="334"/>
      <c r="CC252" s="334"/>
      <c r="CD252" s="334"/>
      <c r="CE252" s="334"/>
      <c r="CF252" s="388">
        <v>0</v>
      </c>
      <c r="CG252" s="390"/>
      <c r="CH252" s="390"/>
      <c r="CI252" s="390" t="s">
        <v>806</v>
      </c>
    </row>
    <row r="253" spans="1:88" ht="25.5" customHeight="1" x14ac:dyDescent="0.35">
      <c r="A253" s="335">
        <v>256</v>
      </c>
      <c r="B253" s="335" t="s">
        <v>3630</v>
      </c>
      <c r="C253" s="335" t="s">
        <v>2330</v>
      </c>
      <c r="D253" s="335" t="s">
        <v>3631</v>
      </c>
      <c r="E253" s="335" t="s">
        <v>3632</v>
      </c>
      <c r="F253" s="335" t="s">
        <v>25</v>
      </c>
      <c r="G253" s="334">
        <v>11</v>
      </c>
      <c r="H253" s="334" t="s">
        <v>50</v>
      </c>
      <c r="I253" s="334" t="s">
        <v>36</v>
      </c>
      <c r="J253" s="334" t="s">
        <v>3633</v>
      </c>
      <c r="K253" s="334" t="s">
        <v>2788</v>
      </c>
      <c r="L253" s="342"/>
      <c r="M253" s="342"/>
      <c r="N253" s="336"/>
      <c r="O253" s="336" t="s">
        <v>148</v>
      </c>
      <c r="P253" s="336"/>
      <c r="Q253" s="334"/>
      <c r="R253" s="335" t="s">
        <v>3634</v>
      </c>
      <c r="S253" s="335" t="s">
        <v>3635</v>
      </c>
      <c r="T253" s="361" t="s">
        <v>3636</v>
      </c>
      <c r="U253" s="335" t="s">
        <v>3637</v>
      </c>
      <c r="V253" s="337">
        <v>31085</v>
      </c>
      <c r="W253" s="399" t="s">
        <v>3638</v>
      </c>
      <c r="X253" s="338" t="s">
        <v>153</v>
      </c>
      <c r="Y253" s="336"/>
      <c r="Z253" s="336"/>
      <c r="AA253" s="334"/>
      <c r="AB253" s="366">
        <v>45902</v>
      </c>
      <c r="AC253" s="366">
        <v>45719</v>
      </c>
      <c r="AD253" s="334"/>
      <c r="AE253" s="334"/>
      <c r="AF253" s="334"/>
      <c r="AG253" s="334"/>
      <c r="AH253" s="339"/>
      <c r="AI253" s="334"/>
      <c r="AJ253" s="334"/>
      <c r="AK253" s="334"/>
      <c r="AL253" s="339"/>
      <c r="AM253" s="339"/>
      <c r="AN253" s="339"/>
      <c r="AO253" s="340"/>
      <c r="AP253" s="340"/>
      <c r="AQ253" s="340"/>
      <c r="AR253" s="339"/>
      <c r="AS253" s="334"/>
      <c r="AT253" s="432"/>
      <c r="AU253" s="334" t="s">
        <v>3639</v>
      </c>
      <c r="AV253" s="334"/>
      <c r="AW253" s="368">
        <v>45719</v>
      </c>
      <c r="AX253" s="334"/>
      <c r="AY253" s="339"/>
      <c r="AZ253" s="334"/>
      <c r="BA253" s="334"/>
      <c r="BB253" s="334"/>
      <c r="BC253" s="334"/>
      <c r="BD253" s="334"/>
      <c r="BE253" s="334"/>
      <c r="BF253" s="334"/>
      <c r="BG253" s="334"/>
      <c r="BH253" s="334"/>
      <c r="BI253" s="334"/>
      <c r="BJ253" s="334"/>
      <c r="BK253" s="337"/>
      <c r="BL253" s="370" t="s">
        <v>18</v>
      </c>
      <c r="BM253" s="339"/>
      <c r="BN253" s="339"/>
      <c r="BO253" s="334"/>
      <c r="BP253" s="334">
        <v>40</v>
      </c>
      <c r="BQ253" s="334"/>
      <c r="BR253" s="334"/>
      <c r="BS253" s="334"/>
      <c r="BT253" s="334"/>
      <c r="BU253" s="334"/>
      <c r="BV253" s="334"/>
      <c r="BW253" s="334"/>
      <c r="BX253" s="334"/>
      <c r="BY253" s="334"/>
      <c r="BZ253" s="334"/>
      <c r="CA253" s="334"/>
      <c r="CB253" s="334"/>
      <c r="CC253" s="334"/>
      <c r="CD253" s="334"/>
      <c r="CE253" s="334"/>
      <c r="CF253" s="388">
        <v>1</v>
      </c>
      <c r="CG253" s="390"/>
      <c r="CH253" s="390"/>
      <c r="CI253" s="390" t="s">
        <v>806</v>
      </c>
    </row>
    <row r="254" spans="1:88" ht="21" customHeight="1" x14ac:dyDescent="0.35">
      <c r="A254" s="335">
        <v>257</v>
      </c>
      <c r="B254" s="335" t="s">
        <v>3640</v>
      </c>
      <c r="C254" s="335" t="s">
        <v>3641</v>
      </c>
      <c r="D254" s="335" t="s">
        <v>3642</v>
      </c>
      <c r="E254" s="335" t="s">
        <v>3579</v>
      </c>
      <c r="F254" s="335" t="s">
        <v>24</v>
      </c>
      <c r="G254" s="334">
        <v>11</v>
      </c>
      <c r="H254" s="334" t="s">
        <v>52</v>
      </c>
      <c r="I254" s="334" t="s">
        <v>45</v>
      </c>
      <c r="J254" s="334" t="s">
        <v>3295</v>
      </c>
      <c r="K254" s="334" t="s">
        <v>3643</v>
      </c>
      <c r="L254" s="342"/>
      <c r="M254" s="342"/>
      <c r="N254" s="336"/>
      <c r="O254" s="336" t="s">
        <v>148</v>
      </c>
      <c r="P254" s="336"/>
      <c r="Q254" s="334"/>
      <c r="R254" s="335" t="s">
        <v>3644</v>
      </c>
      <c r="S254" s="362"/>
      <c r="T254" s="363" t="s">
        <v>190</v>
      </c>
      <c r="U254" s="335" t="s">
        <v>3645</v>
      </c>
      <c r="V254" s="337">
        <v>32143</v>
      </c>
      <c r="W254" s="399" t="s">
        <v>3646</v>
      </c>
      <c r="X254" s="338" t="s">
        <v>3575</v>
      </c>
      <c r="Y254" s="336"/>
      <c r="Z254" s="336"/>
      <c r="AA254" s="334"/>
      <c r="AB254" s="366">
        <v>45762</v>
      </c>
      <c r="AC254" s="366">
        <v>45719</v>
      </c>
      <c r="AD254" s="334"/>
      <c r="AE254" s="334"/>
      <c r="AF254" s="334"/>
      <c r="AG254" s="334"/>
      <c r="AH254" s="339"/>
      <c r="AI254" s="334"/>
      <c r="AJ254" s="334"/>
      <c r="AK254" s="334"/>
      <c r="AL254" s="339"/>
      <c r="AM254" s="339"/>
      <c r="AN254" s="339"/>
      <c r="AO254" s="340"/>
      <c r="AP254" s="340"/>
      <c r="AQ254" s="340"/>
      <c r="AR254" s="339"/>
      <c r="AS254" s="334"/>
      <c r="AT254" s="432"/>
      <c r="AU254" s="334" t="s">
        <v>3647</v>
      </c>
      <c r="AV254" s="334"/>
      <c r="AW254" s="368">
        <v>45719</v>
      </c>
      <c r="AX254" s="334"/>
      <c r="AY254" s="339"/>
      <c r="AZ254" s="334"/>
      <c r="BA254" s="334"/>
      <c r="BB254" s="334"/>
      <c r="BC254" s="334"/>
      <c r="BD254" s="334"/>
      <c r="BE254" s="334"/>
      <c r="BF254" s="334"/>
      <c r="BG254" s="334"/>
      <c r="BH254" s="334"/>
      <c r="BI254" s="334"/>
      <c r="BJ254" s="334"/>
      <c r="BK254" s="337"/>
      <c r="BL254" s="370" t="s">
        <v>18</v>
      </c>
      <c r="BM254" s="339"/>
      <c r="BN254" s="339"/>
      <c r="BO254" s="334"/>
      <c r="BP254" s="334">
        <v>8</v>
      </c>
      <c r="BQ254" s="334"/>
      <c r="BR254" s="334"/>
      <c r="BS254" s="334"/>
      <c r="BT254" s="334"/>
      <c r="BU254" s="334"/>
      <c r="BV254" s="334"/>
      <c r="BW254" s="334"/>
      <c r="BX254" s="334"/>
      <c r="BY254" s="334"/>
      <c r="BZ254" s="334"/>
      <c r="CA254" s="334"/>
      <c r="CB254" s="334"/>
      <c r="CC254" s="334"/>
      <c r="CD254" s="334"/>
      <c r="CE254" s="334"/>
      <c r="CF254" s="388">
        <v>1</v>
      </c>
      <c r="CG254" s="390"/>
      <c r="CH254" s="390"/>
      <c r="CI254" s="390" t="s">
        <v>806</v>
      </c>
    </row>
    <row r="255" spans="1:88" ht="24.75" customHeight="1" x14ac:dyDescent="0.35">
      <c r="A255" s="335">
        <v>258</v>
      </c>
      <c r="B255" s="335" t="s">
        <v>3648</v>
      </c>
      <c r="C255" s="335" t="s">
        <v>3649</v>
      </c>
      <c r="D255" s="335"/>
      <c r="E255" s="335" t="s">
        <v>3650</v>
      </c>
      <c r="F255" s="335" t="s">
        <v>24</v>
      </c>
      <c r="G255" s="334">
        <v>11</v>
      </c>
      <c r="H255" s="334" t="s">
        <v>55</v>
      </c>
      <c r="I255" s="334" t="s">
        <v>32</v>
      </c>
      <c r="J255" s="334" t="s">
        <v>3651</v>
      </c>
      <c r="K255" s="334" t="s">
        <v>3652</v>
      </c>
      <c r="L255" s="334" t="s">
        <v>32</v>
      </c>
      <c r="M255" s="334" t="s">
        <v>147</v>
      </c>
      <c r="N255" s="336"/>
      <c r="O255" s="336" t="s">
        <v>319</v>
      </c>
      <c r="P255" s="336"/>
      <c r="Q255" s="334"/>
      <c r="R255" s="335" t="s">
        <v>3653</v>
      </c>
      <c r="S255" s="335" t="s">
        <v>3654</v>
      </c>
      <c r="T255" s="361" t="s">
        <v>3655</v>
      </c>
      <c r="U255" s="335" t="s">
        <v>3656</v>
      </c>
      <c r="V255" s="337">
        <v>35384</v>
      </c>
      <c r="W255" s="399" t="s">
        <v>3657</v>
      </c>
      <c r="X255" s="338" t="s">
        <v>3658</v>
      </c>
      <c r="Y255" s="336"/>
      <c r="Z255" s="336"/>
      <c r="AA255" s="334"/>
      <c r="AB255" s="366">
        <v>45762</v>
      </c>
      <c r="AC255" s="366">
        <v>45719</v>
      </c>
      <c r="AD255" s="334"/>
      <c r="AE255" s="334"/>
      <c r="AF255" s="334"/>
      <c r="AG255" s="334"/>
      <c r="AH255" s="339"/>
      <c r="AI255" s="334"/>
      <c r="AJ255" s="334"/>
      <c r="AK255" s="334"/>
      <c r="AL255" s="339"/>
      <c r="AM255" s="339"/>
      <c r="AN255" s="339"/>
      <c r="AO255" s="340"/>
      <c r="AP255" s="340"/>
      <c r="AQ255" s="340"/>
      <c r="AR255" s="339"/>
      <c r="AS255" s="334"/>
      <c r="AT255" s="432"/>
      <c r="AU255" s="334" t="s">
        <v>3659</v>
      </c>
      <c r="AV255" s="334"/>
      <c r="AW255" s="368">
        <v>45719</v>
      </c>
      <c r="AX255" s="334"/>
      <c r="AY255" s="339"/>
      <c r="AZ255" s="334"/>
      <c r="BA255" s="334"/>
      <c r="BB255" s="334"/>
      <c r="BC255" s="334"/>
      <c r="BD255" s="334"/>
      <c r="BE255" s="334"/>
      <c r="BF255" s="334"/>
      <c r="BG255" s="334"/>
      <c r="BH255" s="334"/>
      <c r="BI255" s="334"/>
      <c r="BJ255" s="334"/>
      <c r="BK255" s="337"/>
      <c r="BL255" s="370" t="s">
        <v>18</v>
      </c>
      <c r="BM255" s="339"/>
      <c r="BN255" s="339"/>
      <c r="BO255" s="334"/>
      <c r="BP255" s="334">
        <v>10</v>
      </c>
      <c r="BQ255" s="334"/>
      <c r="BR255" s="334"/>
      <c r="BS255" s="334"/>
      <c r="BT255" s="334"/>
      <c r="BU255" s="334"/>
      <c r="BV255" s="334"/>
      <c r="BW255" s="334"/>
      <c r="BX255" s="334"/>
      <c r="BY255" s="334"/>
      <c r="BZ255" s="334"/>
      <c r="CA255" s="334"/>
      <c r="CB255" s="334"/>
      <c r="CC255" s="334"/>
      <c r="CD255" s="334"/>
      <c r="CE255" s="334"/>
      <c r="CF255" s="388">
        <v>0</v>
      </c>
      <c r="CG255" s="390"/>
      <c r="CH255" s="390"/>
      <c r="CI255" s="390" t="s">
        <v>806</v>
      </c>
    </row>
    <row r="256" spans="1:88" ht="24.75" customHeight="1" x14ac:dyDescent="0.35">
      <c r="A256" s="335">
        <v>259</v>
      </c>
      <c r="B256" s="335" t="s">
        <v>3660</v>
      </c>
      <c r="C256" s="335" t="s">
        <v>3661</v>
      </c>
      <c r="D256" s="335" t="s">
        <v>3118</v>
      </c>
      <c r="E256" s="335" t="s">
        <v>3662</v>
      </c>
      <c r="F256" s="335" t="s">
        <v>25</v>
      </c>
      <c r="G256" s="334">
        <v>11</v>
      </c>
      <c r="H256" s="334" t="s">
        <v>48</v>
      </c>
      <c r="I256" s="334" t="s">
        <v>38</v>
      </c>
      <c r="J256" s="334" t="s">
        <v>3663</v>
      </c>
      <c r="K256" s="334" t="s">
        <v>3664</v>
      </c>
      <c r="L256" s="334" t="s">
        <v>38</v>
      </c>
      <c r="M256" s="334" t="s">
        <v>147</v>
      </c>
      <c r="N256" s="336"/>
      <c r="O256" s="336" t="s">
        <v>319</v>
      </c>
      <c r="P256" s="336"/>
      <c r="Q256" s="334"/>
      <c r="R256" s="335" t="s">
        <v>3665</v>
      </c>
      <c r="S256" s="335" t="s">
        <v>3666</v>
      </c>
      <c r="T256" s="361" t="s">
        <v>3667</v>
      </c>
      <c r="U256" s="335" t="s">
        <v>3668</v>
      </c>
      <c r="V256" s="337">
        <v>33077</v>
      </c>
      <c r="W256" s="399" t="s">
        <v>3669</v>
      </c>
      <c r="X256" s="338" t="s">
        <v>3670</v>
      </c>
      <c r="Y256" s="336"/>
      <c r="Z256" s="336"/>
      <c r="AA256" s="334"/>
      <c r="AB256" s="366">
        <v>44991</v>
      </c>
      <c r="AC256" s="366">
        <v>45719</v>
      </c>
      <c r="AD256" s="334"/>
      <c r="AE256" s="334"/>
      <c r="AF256" s="334"/>
      <c r="AG256" s="334"/>
      <c r="AH256" s="339"/>
      <c r="AI256" s="334"/>
      <c r="AJ256" s="334"/>
      <c r="AK256" s="334"/>
      <c r="AL256" s="339"/>
      <c r="AM256" s="339"/>
      <c r="AN256" s="339"/>
      <c r="AO256" s="340"/>
      <c r="AP256" s="340"/>
      <c r="AQ256" s="340"/>
      <c r="AR256" s="339"/>
      <c r="AS256" s="334"/>
      <c r="AT256" s="432"/>
      <c r="AU256" s="334" t="s">
        <v>3671</v>
      </c>
      <c r="AV256" s="334"/>
      <c r="AW256" s="368">
        <v>45719</v>
      </c>
      <c r="AX256" s="334"/>
      <c r="AY256" s="339"/>
      <c r="AZ256" s="334"/>
      <c r="BA256" s="334"/>
      <c r="BB256" s="334"/>
      <c r="BC256" s="334"/>
      <c r="BD256" s="334"/>
      <c r="BE256" s="334"/>
      <c r="BF256" s="334"/>
      <c r="BG256" s="334"/>
      <c r="BH256" s="334"/>
      <c r="BI256" s="334"/>
      <c r="BJ256" s="334"/>
      <c r="BK256" s="337"/>
      <c r="BL256" s="370" t="s">
        <v>18</v>
      </c>
      <c r="BM256" s="339"/>
      <c r="BN256" s="339"/>
      <c r="BO256" s="334"/>
      <c r="BP256" s="334">
        <v>1</v>
      </c>
      <c r="BQ256" s="334"/>
      <c r="BR256" s="334"/>
      <c r="BS256" s="334"/>
      <c r="BT256" s="334"/>
      <c r="BU256" s="334"/>
      <c r="BV256" s="334"/>
      <c r="BW256" s="334"/>
      <c r="BX256" s="334"/>
      <c r="BY256" s="334"/>
      <c r="BZ256" s="334"/>
      <c r="CA256" s="334"/>
      <c r="CB256" s="334"/>
      <c r="CC256" s="334"/>
      <c r="CD256" s="334"/>
      <c r="CE256" s="334"/>
      <c r="CF256" s="388">
        <v>1</v>
      </c>
      <c r="CG256" s="390"/>
      <c r="CH256" s="390"/>
      <c r="CI256" s="390" t="s">
        <v>806</v>
      </c>
    </row>
    <row r="257" spans="1:87" ht="23.25" customHeight="1" x14ac:dyDescent="0.35">
      <c r="A257" s="335">
        <v>260</v>
      </c>
      <c r="B257" s="335" t="s">
        <v>3672</v>
      </c>
      <c r="C257" s="335" t="s">
        <v>626</v>
      </c>
      <c r="D257" s="335" t="s">
        <v>3673</v>
      </c>
      <c r="E257" s="335" t="s">
        <v>3674</v>
      </c>
      <c r="F257" s="335" t="s">
        <v>25</v>
      </c>
      <c r="G257" s="334">
        <v>11</v>
      </c>
      <c r="H257" s="334" t="s">
        <v>48</v>
      </c>
      <c r="I257" s="334" t="s">
        <v>38</v>
      </c>
      <c r="J257" s="334" t="s">
        <v>2288</v>
      </c>
      <c r="K257" s="334" t="s">
        <v>3675</v>
      </c>
      <c r="L257" s="334"/>
      <c r="M257" s="334"/>
      <c r="N257" s="336"/>
      <c r="O257" s="336" t="s">
        <v>148</v>
      </c>
      <c r="P257" s="336"/>
      <c r="Q257" s="334"/>
      <c r="R257" s="335" t="s">
        <v>3676</v>
      </c>
      <c r="S257" s="335" t="s">
        <v>3677</v>
      </c>
      <c r="T257" s="361" t="s">
        <v>3678</v>
      </c>
      <c r="U257" s="335" t="s">
        <v>3679</v>
      </c>
      <c r="V257" s="337">
        <v>30619</v>
      </c>
      <c r="W257" s="399" t="s">
        <v>3680</v>
      </c>
      <c r="X257" s="338" t="s">
        <v>153</v>
      </c>
      <c r="Y257" s="336"/>
      <c r="Z257" s="336"/>
      <c r="AA257" s="334"/>
      <c r="AB257" s="366">
        <v>45901</v>
      </c>
      <c r="AC257" s="366">
        <v>45719</v>
      </c>
      <c r="AD257" s="334"/>
      <c r="AE257" s="334"/>
      <c r="AF257" s="334"/>
      <c r="AG257" s="334"/>
      <c r="AH257" s="339"/>
      <c r="AI257" s="334"/>
      <c r="AJ257" s="334"/>
      <c r="AK257" s="334"/>
      <c r="AL257" s="339"/>
      <c r="AM257" s="339"/>
      <c r="AN257" s="339"/>
      <c r="AO257" s="340"/>
      <c r="AP257" s="340"/>
      <c r="AQ257" s="340"/>
      <c r="AR257" s="339"/>
      <c r="AS257" s="334"/>
      <c r="AT257" s="432"/>
      <c r="AU257" s="334" t="s">
        <v>3681</v>
      </c>
      <c r="AV257" s="334"/>
      <c r="AW257" s="368">
        <v>45719</v>
      </c>
      <c r="AX257" s="334"/>
      <c r="AY257" s="339"/>
      <c r="AZ257" s="334"/>
      <c r="BA257" s="334"/>
      <c r="BB257" s="334"/>
      <c r="BC257" s="334"/>
      <c r="BD257" s="334"/>
      <c r="BE257" s="334"/>
      <c r="BF257" s="334"/>
      <c r="BG257" s="334"/>
      <c r="BH257" s="334"/>
      <c r="BI257" s="334"/>
      <c r="BJ257" s="334"/>
      <c r="BK257" s="337"/>
      <c r="BL257" s="370" t="s">
        <v>18</v>
      </c>
      <c r="BM257" s="339"/>
      <c r="BN257" s="339"/>
      <c r="BO257" s="334"/>
      <c r="BP257" s="334">
        <v>10</v>
      </c>
      <c r="BQ257" s="334"/>
      <c r="BR257" s="334"/>
      <c r="BS257" s="334"/>
      <c r="BT257" s="334"/>
      <c r="BU257" s="334"/>
      <c r="BV257" s="334"/>
      <c r="BW257" s="334"/>
      <c r="BX257" s="334"/>
      <c r="BY257" s="334"/>
      <c r="BZ257" s="334"/>
      <c r="CA257" s="334"/>
      <c r="CB257" s="334"/>
      <c r="CC257" s="334"/>
      <c r="CD257" s="334"/>
      <c r="CE257" s="334"/>
      <c r="CF257" s="388">
        <v>2</v>
      </c>
      <c r="CG257" s="390"/>
      <c r="CH257" s="390"/>
      <c r="CI257" s="390" t="s">
        <v>806</v>
      </c>
    </row>
    <row r="258" spans="1:87" ht="25.5" customHeight="1" x14ac:dyDescent="0.35">
      <c r="A258" s="335">
        <v>261</v>
      </c>
      <c r="B258" s="335" t="s">
        <v>3682</v>
      </c>
      <c r="C258" s="335" t="s">
        <v>3683</v>
      </c>
      <c r="D258" s="335" t="s">
        <v>3684</v>
      </c>
      <c r="E258" s="335" t="s">
        <v>3685</v>
      </c>
      <c r="F258" s="335" t="s">
        <v>24</v>
      </c>
      <c r="G258" s="334">
        <v>11</v>
      </c>
      <c r="H258" s="334" t="s">
        <v>50</v>
      </c>
      <c r="I258" s="334" t="s">
        <v>29</v>
      </c>
      <c r="J258" s="334" t="s">
        <v>3686</v>
      </c>
      <c r="K258" s="334" t="s">
        <v>1559</v>
      </c>
      <c r="L258" s="334" t="s">
        <v>29</v>
      </c>
      <c r="M258" s="334" t="s">
        <v>147</v>
      </c>
      <c r="N258" s="336"/>
      <c r="O258" s="336" t="s">
        <v>148</v>
      </c>
      <c r="P258" s="336"/>
      <c r="Q258" s="334"/>
      <c r="R258" s="335" t="s">
        <v>3687</v>
      </c>
      <c r="S258" s="364" t="s">
        <v>3688</v>
      </c>
      <c r="T258" s="365" t="s">
        <v>3689</v>
      </c>
      <c r="U258" s="335" t="s">
        <v>3690</v>
      </c>
      <c r="V258" s="337">
        <v>31080</v>
      </c>
      <c r="W258" s="399" t="s">
        <v>3691</v>
      </c>
      <c r="X258" s="338" t="s">
        <v>3658</v>
      </c>
      <c r="Y258" s="336"/>
      <c r="Z258" s="336"/>
      <c r="AA258" s="334"/>
      <c r="AB258" s="366">
        <v>43647</v>
      </c>
      <c r="AC258" s="366">
        <v>45719</v>
      </c>
      <c r="AD258" s="334"/>
      <c r="AE258" s="334"/>
      <c r="AF258" s="334"/>
      <c r="AG258" s="334"/>
      <c r="AH258" s="339"/>
      <c r="AI258" s="334"/>
      <c r="AJ258" s="334"/>
      <c r="AK258" s="334"/>
      <c r="AL258" s="339"/>
      <c r="AM258" s="339"/>
      <c r="AN258" s="339"/>
      <c r="AO258" s="340"/>
      <c r="AP258" s="340"/>
      <c r="AQ258" s="340"/>
      <c r="AR258" s="339"/>
      <c r="AS258" s="334"/>
      <c r="AT258" s="432"/>
      <c r="AU258" s="334" t="s">
        <v>3692</v>
      </c>
      <c r="AV258" s="334"/>
      <c r="AW258" s="368">
        <v>45719</v>
      </c>
      <c r="AX258" s="334"/>
      <c r="AY258" s="339"/>
      <c r="AZ258" s="334"/>
      <c r="BA258" s="334"/>
      <c r="BB258" s="334"/>
      <c r="BC258" s="334"/>
      <c r="BD258" s="334"/>
      <c r="BE258" s="334"/>
      <c r="BF258" s="334"/>
      <c r="BG258" s="334"/>
      <c r="BH258" s="334"/>
      <c r="BI258" s="334"/>
      <c r="BJ258" s="334"/>
      <c r="BK258" s="337"/>
      <c r="BL258" s="370" t="s">
        <v>18</v>
      </c>
      <c r="BM258" s="339"/>
      <c r="BN258" s="339"/>
      <c r="BO258" s="334"/>
      <c r="BP258" s="334">
        <v>2</v>
      </c>
      <c r="BQ258" s="334"/>
      <c r="BR258" s="334"/>
      <c r="BS258" s="334"/>
      <c r="BT258" s="334"/>
      <c r="BU258" s="334"/>
      <c r="BV258" s="334"/>
      <c r="BW258" s="334"/>
      <c r="BX258" s="334"/>
      <c r="BY258" s="334"/>
      <c r="BZ258" s="334"/>
      <c r="CA258" s="334"/>
      <c r="CB258" s="334"/>
      <c r="CC258" s="334"/>
      <c r="CD258" s="334"/>
      <c r="CE258" s="334"/>
      <c r="CF258" s="388">
        <v>2</v>
      </c>
      <c r="CG258" s="390"/>
      <c r="CH258" s="390"/>
      <c r="CI258" s="390" t="s">
        <v>806</v>
      </c>
    </row>
    <row r="259" spans="1:87" ht="27.75" customHeight="1" x14ac:dyDescent="0.35">
      <c r="A259" s="335">
        <v>262</v>
      </c>
      <c r="B259" s="335" t="s">
        <v>3693</v>
      </c>
      <c r="C259" s="335" t="s">
        <v>3694</v>
      </c>
      <c r="D259" s="335" t="s">
        <v>3695</v>
      </c>
      <c r="E259" s="335" t="s">
        <v>3696</v>
      </c>
      <c r="F259" s="335" t="s">
        <v>25</v>
      </c>
      <c r="G259" s="334">
        <v>11</v>
      </c>
      <c r="H259" s="334" t="s">
        <v>48</v>
      </c>
      <c r="I259" s="334" t="s">
        <v>34</v>
      </c>
      <c r="J259" s="334" t="s">
        <v>3697</v>
      </c>
      <c r="K259" s="334" t="s">
        <v>3698</v>
      </c>
      <c r="L259" s="334" t="s">
        <v>34</v>
      </c>
      <c r="M259" s="334" t="s">
        <v>147</v>
      </c>
      <c r="N259" s="336"/>
      <c r="O259" s="336" t="s">
        <v>148</v>
      </c>
      <c r="P259" s="336"/>
      <c r="Q259" s="334"/>
      <c r="R259" s="335" t="s">
        <v>3699</v>
      </c>
      <c r="S259" s="335" t="s">
        <v>3700</v>
      </c>
      <c r="T259" s="361" t="s">
        <v>3701</v>
      </c>
      <c r="U259" s="335" t="s">
        <v>3702</v>
      </c>
      <c r="V259" s="337">
        <v>34463</v>
      </c>
      <c r="W259" s="399" t="s">
        <v>3703</v>
      </c>
      <c r="X259" s="338" t="s">
        <v>3575</v>
      </c>
      <c r="Y259" s="336"/>
      <c r="Z259" s="336"/>
      <c r="AA259" s="334"/>
      <c r="AB259" s="366">
        <v>45537</v>
      </c>
      <c r="AC259" s="366">
        <v>45719</v>
      </c>
      <c r="AD259" s="334"/>
      <c r="AE259" s="334"/>
      <c r="AF259" s="334"/>
      <c r="AG259" s="334"/>
      <c r="AH259" s="339"/>
      <c r="AI259" s="334"/>
      <c r="AJ259" s="334"/>
      <c r="AK259" s="334"/>
      <c r="AL259" s="339"/>
      <c r="AM259" s="339"/>
      <c r="AN259" s="339"/>
      <c r="AO259" s="340"/>
      <c r="AP259" s="340"/>
      <c r="AQ259" s="340"/>
      <c r="AR259" s="339"/>
      <c r="AS259" s="334"/>
      <c r="AT259" s="432"/>
      <c r="AU259" s="334" t="s">
        <v>3704</v>
      </c>
      <c r="AV259" s="334"/>
      <c r="AW259" s="368">
        <v>45719</v>
      </c>
      <c r="AX259" s="334"/>
      <c r="AY259" s="339"/>
      <c r="AZ259" s="334"/>
      <c r="BA259" s="334"/>
      <c r="BB259" s="334"/>
      <c r="BC259" s="334"/>
      <c r="BD259" s="334"/>
      <c r="BE259" s="334"/>
      <c r="BF259" s="334"/>
      <c r="BG259" s="334"/>
      <c r="BH259" s="334"/>
      <c r="BI259" s="334"/>
      <c r="BJ259" s="334"/>
      <c r="BK259" s="337"/>
      <c r="BL259" s="370" t="s">
        <v>18</v>
      </c>
      <c r="BM259" s="339"/>
      <c r="BN259" s="339"/>
      <c r="BO259" s="334"/>
      <c r="BP259" s="334">
        <v>1</v>
      </c>
      <c r="BQ259" s="334"/>
      <c r="BR259" s="334"/>
      <c r="BS259" s="334"/>
      <c r="BT259" s="334"/>
      <c r="BU259" s="334"/>
      <c r="BV259" s="334"/>
      <c r="BW259" s="334"/>
      <c r="BX259" s="334"/>
      <c r="BY259" s="334"/>
      <c r="BZ259" s="334"/>
      <c r="CA259" s="334"/>
      <c r="CB259" s="334"/>
      <c r="CC259" s="334"/>
      <c r="CD259" s="334"/>
      <c r="CE259" s="334"/>
      <c r="CF259" s="388">
        <v>1</v>
      </c>
      <c r="CG259" s="390"/>
      <c r="CH259" s="390"/>
      <c r="CI259" s="390" t="s">
        <v>3705</v>
      </c>
    </row>
    <row r="260" spans="1:87" ht="21" customHeight="1" x14ac:dyDescent="0.35">
      <c r="A260" s="335">
        <v>263</v>
      </c>
      <c r="B260" s="335" t="s">
        <v>3706</v>
      </c>
      <c r="C260" s="335" t="s">
        <v>3707</v>
      </c>
      <c r="D260" s="335" t="s">
        <v>3708</v>
      </c>
      <c r="E260" s="335" t="s">
        <v>3709</v>
      </c>
      <c r="F260" s="335" t="s">
        <v>24</v>
      </c>
      <c r="G260" s="334">
        <v>11</v>
      </c>
      <c r="H260" s="334" t="s">
        <v>49</v>
      </c>
      <c r="I260" s="334" t="s">
        <v>44</v>
      </c>
      <c r="J260" s="334" t="s">
        <v>3710</v>
      </c>
      <c r="K260" s="334" t="s">
        <v>3711</v>
      </c>
      <c r="L260" s="334" t="s">
        <v>40</v>
      </c>
      <c r="M260" s="334" t="s">
        <v>147</v>
      </c>
      <c r="N260" s="336"/>
      <c r="O260" s="336" t="s">
        <v>319</v>
      </c>
      <c r="P260" s="336"/>
      <c r="Q260" s="334"/>
      <c r="R260" s="335" t="s">
        <v>3712</v>
      </c>
      <c r="S260" s="335" t="s">
        <v>3713</v>
      </c>
      <c r="T260" s="361" t="s">
        <v>3714</v>
      </c>
      <c r="U260" s="335" t="s">
        <v>3715</v>
      </c>
      <c r="V260" s="337">
        <v>33558</v>
      </c>
      <c r="W260" s="399" t="s">
        <v>3716</v>
      </c>
      <c r="X260" s="338" t="s">
        <v>3575</v>
      </c>
      <c r="Y260" s="336"/>
      <c r="Z260" s="336"/>
      <c r="AA260" s="334"/>
      <c r="AB260" s="366">
        <v>45719</v>
      </c>
      <c r="AC260" s="366">
        <v>45719</v>
      </c>
      <c r="AD260" s="334"/>
      <c r="AE260" s="334"/>
      <c r="AF260" s="334"/>
      <c r="AG260" s="334"/>
      <c r="AH260" s="339"/>
      <c r="AI260" s="334"/>
      <c r="AJ260" s="334"/>
      <c r="AK260" s="334"/>
      <c r="AL260" s="339"/>
      <c r="AM260" s="339"/>
      <c r="AN260" s="339"/>
      <c r="AO260" s="340"/>
      <c r="AP260" s="340"/>
      <c r="AQ260" s="340"/>
      <c r="AR260" s="339"/>
      <c r="AS260" s="334"/>
      <c r="AT260" s="432"/>
      <c r="AU260" s="334" t="s">
        <v>3717</v>
      </c>
      <c r="AV260" s="334"/>
      <c r="AW260" s="368">
        <v>45719</v>
      </c>
      <c r="AX260" s="334"/>
      <c r="AY260" s="339"/>
      <c r="AZ260" s="334"/>
      <c r="BA260" s="334"/>
      <c r="BB260" s="334"/>
      <c r="BC260" s="334"/>
      <c r="BD260" s="334"/>
      <c r="BE260" s="334"/>
      <c r="BF260" s="334"/>
      <c r="BG260" s="334"/>
      <c r="BH260" s="334"/>
      <c r="BI260" s="334"/>
      <c r="BJ260" s="334"/>
      <c r="BK260" s="337"/>
      <c r="BL260" s="370" t="s">
        <v>18</v>
      </c>
      <c r="BM260" s="339"/>
      <c r="BN260" s="339"/>
      <c r="BO260" s="334"/>
      <c r="BP260" s="334">
        <v>0</v>
      </c>
      <c r="BQ260" s="334"/>
      <c r="BR260" s="334"/>
      <c r="BS260" s="334"/>
      <c r="BT260" s="334"/>
      <c r="BU260" s="334"/>
      <c r="BV260" s="334"/>
      <c r="BW260" s="334"/>
      <c r="BX260" s="334"/>
      <c r="BY260" s="334"/>
      <c r="BZ260" s="334"/>
      <c r="CA260" s="334"/>
      <c r="CB260" s="334"/>
      <c r="CC260" s="334"/>
      <c r="CD260" s="334"/>
      <c r="CE260" s="334"/>
      <c r="CF260" s="388">
        <v>1</v>
      </c>
      <c r="CG260" s="390"/>
      <c r="CH260" s="390"/>
      <c r="CI260" s="390" t="s">
        <v>3705</v>
      </c>
    </row>
    <row r="261" spans="1:87" ht="20.25" customHeight="1" x14ac:dyDescent="0.35">
      <c r="A261" s="335">
        <v>264</v>
      </c>
      <c r="B261" s="335" t="s">
        <v>3718</v>
      </c>
      <c r="C261" s="335" t="s">
        <v>3719</v>
      </c>
      <c r="D261" s="335" t="s">
        <v>3720</v>
      </c>
      <c r="E261" s="335" t="s">
        <v>3721</v>
      </c>
      <c r="F261" s="335" t="s">
        <v>24</v>
      </c>
      <c r="G261" s="334">
        <v>11</v>
      </c>
      <c r="H261" s="334" t="s">
        <v>48</v>
      </c>
      <c r="I261" s="334" t="s">
        <v>38</v>
      </c>
      <c r="J261" s="334" t="s">
        <v>3722</v>
      </c>
      <c r="K261" s="334" t="s">
        <v>3664</v>
      </c>
      <c r="L261" s="334" t="s">
        <v>38</v>
      </c>
      <c r="M261" s="334" t="s">
        <v>147</v>
      </c>
      <c r="N261" s="336"/>
      <c r="O261" s="336" t="s">
        <v>148</v>
      </c>
      <c r="P261" s="336"/>
      <c r="Q261" s="334"/>
      <c r="R261" s="335" t="s">
        <v>3723</v>
      </c>
      <c r="S261" s="335" t="s">
        <v>3724</v>
      </c>
      <c r="T261" s="361" t="s">
        <v>3725</v>
      </c>
      <c r="U261" s="335" t="s">
        <v>3726</v>
      </c>
      <c r="V261" s="337">
        <v>34034</v>
      </c>
      <c r="W261" s="399" t="s">
        <v>3727</v>
      </c>
      <c r="X261" s="338" t="s">
        <v>3728</v>
      </c>
      <c r="Y261" s="336"/>
      <c r="Z261" s="336"/>
      <c r="AA261" s="334"/>
      <c r="AB261" s="366">
        <v>45180</v>
      </c>
      <c r="AC261" s="366">
        <v>45719</v>
      </c>
      <c r="AD261" s="334"/>
      <c r="AE261" s="334"/>
      <c r="AF261" s="334"/>
      <c r="AG261" s="334"/>
      <c r="AH261" s="339"/>
      <c r="AI261" s="334"/>
      <c r="AJ261" s="334"/>
      <c r="AK261" s="334"/>
      <c r="AL261" s="339"/>
      <c r="AM261" s="339"/>
      <c r="AN261" s="339"/>
      <c r="AO261" s="340"/>
      <c r="AP261" s="340"/>
      <c r="AQ261" s="340"/>
      <c r="AR261" s="339"/>
      <c r="AS261" s="334"/>
      <c r="AT261" s="432"/>
      <c r="AU261" s="334" t="s">
        <v>3729</v>
      </c>
      <c r="AV261" s="334"/>
      <c r="AW261" s="368">
        <v>45719</v>
      </c>
      <c r="AX261" s="334"/>
      <c r="AY261" s="339"/>
      <c r="AZ261" s="334"/>
      <c r="BA261" s="334"/>
      <c r="BB261" s="334"/>
      <c r="BC261" s="334"/>
      <c r="BD261" s="334"/>
      <c r="BE261" s="334"/>
      <c r="BF261" s="334"/>
      <c r="BG261" s="334"/>
      <c r="BH261" s="334"/>
      <c r="BI261" s="334"/>
      <c r="BJ261" s="334"/>
      <c r="BK261" s="337"/>
      <c r="BL261" s="370" t="s">
        <v>18</v>
      </c>
      <c r="BM261" s="339"/>
      <c r="BN261" s="339"/>
      <c r="BO261" s="334"/>
      <c r="BP261" s="334">
        <v>2</v>
      </c>
      <c r="BQ261" s="334"/>
      <c r="BR261" s="334"/>
      <c r="BS261" s="334"/>
      <c r="BT261" s="334"/>
      <c r="BU261" s="334"/>
      <c r="BV261" s="334"/>
      <c r="BW261" s="334"/>
      <c r="BX261" s="334"/>
      <c r="BY261" s="334"/>
      <c r="BZ261" s="334"/>
      <c r="CA261" s="334"/>
      <c r="CB261" s="334"/>
      <c r="CC261" s="334"/>
      <c r="CD261" s="334"/>
      <c r="CE261" s="334"/>
      <c r="CF261" s="388">
        <v>1</v>
      </c>
      <c r="CG261" s="390"/>
      <c r="CH261" s="390"/>
      <c r="CI261" s="390" t="s">
        <v>806</v>
      </c>
    </row>
    <row r="262" spans="1:87" ht="21" customHeight="1" x14ac:dyDescent="0.35">
      <c r="A262" s="335">
        <v>265</v>
      </c>
      <c r="B262" s="335" t="s">
        <v>3730</v>
      </c>
      <c r="C262" s="335" t="s">
        <v>3731</v>
      </c>
      <c r="D262" s="335" t="s">
        <v>3280</v>
      </c>
      <c r="E262" s="335" t="s">
        <v>3732</v>
      </c>
      <c r="F262" s="335" t="s">
        <v>25</v>
      </c>
      <c r="G262" s="334">
        <v>11</v>
      </c>
      <c r="H262" s="334" t="s">
        <v>50</v>
      </c>
      <c r="I262" s="334" t="s">
        <v>36</v>
      </c>
      <c r="J262" s="334" t="s">
        <v>3733</v>
      </c>
      <c r="K262" s="334" t="s">
        <v>3734</v>
      </c>
      <c r="L262" s="334" t="s">
        <v>36</v>
      </c>
      <c r="M262" s="334" t="s">
        <v>147</v>
      </c>
      <c r="N262" s="336"/>
      <c r="O262" s="336" t="s">
        <v>319</v>
      </c>
      <c r="P262" s="336"/>
      <c r="Q262" s="334"/>
      <c r="R262" s="335" t="s">
        <v>3735</v>
      </c>
      <c r="S262" s="335" t="s">
        <v>3736</v>
      </c>
      <c r="T262" s="361" t="s">
        <v>3737</v>
      </c>
      <c r="U262" s="335" t="s">
        <v>3738</v>
      </c>
      <c r="V262" s="337">
        <v>32059</v>
      </c>
      <c r="W262" s="399" t="s">
        <v>3739</v>
      </c>
      <c r="X262" s="338" t="s">
        <v>153</v>
      </c>
      <c r="Y262" s="336"/>
      <c r="Z262" s="336"/>
      <c r="AA262" s="334"/>
      <c r="AB262" s="366">
        <v>45611</v>
      </c>
      <c r="AC262" s="366">
        <v>45719</v>
      </c>
      <c r="AD262" s="334"/>
      <c r="AE262" s="334"/>
      <c r="AF262" s="334"/>
      <c r="AG262" s="334"/>
      <c r="AH262" s="339"/>
      <c r="AI262" s="334"/>
      <c r="AJ262" s="334"/>
      <c r="AK262" s="334"/>
      <c r="AL262" s="339"/>
      <c r="AM262" s="339"/>
      <c r="AN262" s="339"/>
      <c r="AO262" s="340"/>
      <c r="AP262" s="340"/>
      <c r="AQ262" s="340"/>
      <c r="AR262" s="339"/>
      <c r="AS262" s="334"/>
      <c r="AT262" s="432"/>
      <c r="AU262" s="334" t="s">
        <v>3740</v>
      </c>
      <c r="AV262" s="334"/>
      <c r="AW262" s="368">
        <v>45719</v>
      </c>
      <c r="AX262" s="334"/>
      <c r="AY262" s="339"/>
      <c r="AZ262" s="334"/>
      <c r="BA262" s="334"/>
      <c r="BB262" s="334"/>
      <c r="BC262" s="334"/>
      <c r="BD262" s="334"/>
      <c r="BE262" s="334"/>
      <c r="BF262" s="334"/>
      <c r="BG262" s="334"/>
      <c r="BH262" s="334"/>
      <c r="BI262" s="334"/>
      <c r="BJ262" s="334"/>
      <c r="BK262" s="337"/>
      <c r="BL262" s="370" t="s">
        <v>18</v>
      </c>
      <c r="BM262" s="339"/>
      <c r="BN262" s="339"/>
      <c r="BO262" s="334"/>
      <c r="BP262" s="334">
        <v>6</v>
      </c>
      <c r="BQ262" s="334"/>
      <c r="BR262" s="334"/>
      <c r="BS262" s="334"/>
      <c r="BT262" s="334"/>
      <c r="BU262" s="334"/>
      <c r="BV262" s="334"/>
      <c r="BW262" s="334"/>
      <c r="BX262" s="334"/>
      <c r="BY262" s="334"/>
      <c r="BZ262" s="334"/>
      <c r="CA262" s="334"/>
      <c r="CB262" s="334"/>
      <c r="CC262" s="334"/>
      <c r="CD262" s="334"/>
      <c r="CE262" s="334"/>
      <c r="CF262" s="388">
        <v>0</v>
      </c>
      <c r="CG262" s="390"/>
      <c r="CH262" s="390"/>
      <c r="CI262" s="390" t="s">
        <v>806</v>
      </c>
    </row>
    <row r="263" spans="1:87" ht="25.5" customHeight="1" x14ac:dyDescent="0.35">
      <c r="A263" s="335">
        <v>266</v>
      </c>
      <c r="B263" s="335" t="s">
        <v>3741</v>
      </c>
      <c r="C263" s="335" t="s">
        <v>3742</v>
      </c>
      <c r="D263" s="335" t="s">
        <v>3743</v>
      </c>
      <c r="E263" s="335" t="s">
        <v>3744</v>
      </c>
      <c r="F263" s="335" t="s">
        <v>24</v>
      </c>
      <c r="G263" s="334">
        <v>11</v>
      </c>
      <c r="H263" s="334" t="s">
        <v>49</v>
      </c>
      <c r="I263" s="334" t="s">
        <v>44</v>
      </c>
      <c r="J263" s="334" t="s">
        <v>599</v>
      </c>
      <c r="K263" s="334" t="s">
        <v>3745</v>
      </c>
      <c r="L263" s="342"/>
      <c r="M263" s="342"/>
      <c r="N263" s="336"/>
      <c r="O263" s="336" t="s">
        <v>148</v>
      </c>
      <c r="P263" s="336"/>
      <c r="Q263" s="334"/>
      <c r="R263" s="335" t="s">
        <v>3746</v>
      </c>
      <c r="S263" s="335" t="s">
        <v>3747</v>
      </c>
      <c r="T263" s="361" t="s">
        <v>3748</v>
      </c>
      <c r="U263" s="335" t="s">
        <v>3749</v>
      </c>
      <c r="V263" s="337">
        <v>31592</v>
      </c>
      <c r="W263" s="399" t="s">
        <v>3750</v>
      </c>
      <c r="X263" s="338" t="s">
        <v>3575</v>
      </c>
      <c r="Y263" s="336"/>
      <c r="Z263" s="336"/>
      <c r="AA263" s="334"/>
      <c r="AB263" s="366">
        <v>45839</v>
      </c>
      <c r="AC263" s="366">
        <v>45719</v>
      </c>
      <c r="AD263" s="334"/>
      <c r="AE263" s="334"/>
      <c r="AF263" s="334"/>
      <c r="AG263" s="334"/>
      <c r="AH263" s="339"/>
      <c r="AI263" s="334"/>
      <c r="AJ263" s="334"/>
      <c r="AK263" s="334"/>
      <c r="AL263" s="339"/>
      <c r="AM263" s="339"/>
      <c r="AN263" s="339"/>
      <c r="AO263" s="340"/>
      <c r="AP263" s="340"/>
      <c r="AQ263" s="340"/>
      <c r="AR263" s="339"/>
      <c r="AS263" s="334"/>
      <c r="AT263" s="432"/>
      <c r="AU263" s="334" t="s">
        <v>3751</v>
      </c>
      <c r="AV263" s="334"/>
      <c r="AW263" s="368">
        <v>45719</v>
      </c>
      <c r="AX263" s="334"/>
      <c r="AY263" s="339"/>
      <c r="AZ263" s="334"/>
      <c r="BA263" s="334"/>
      <c r="BB263" s="334"/>
      <c r="BC263" s="334"/>
      <c r="BD263" s="334"/>
      <c r="BE263" s="334"/>
      <c r="BF263" s="334"/>
      <c r="BG263" s="334"/>
      <c r="BH263" s="334"/>
      <c r="BI263" s="334"/>
      <c r="BJ263" s="334"/>
      <c r="BK263" s="337"/>
      <c r="BL263" s="370" t="s">
        <v>18</v>
      </c>
      <c r="BM263" s="339"/>
      <c r="BN263" s="339"/>
      <c r="BO263" s="334"/>
      <c r="BP263" s="334">
        <v>8</v>
      </c>
      <c r="BQ263" s="334"/>
      <c r="BR263" s="334"/>
      <c r="BS263" s="334"/>
      <c r="BT263" s="334"/>
      <c r="BU263" s="334"/>
      <c r="BV263" s="334"/>
      <c r="BW263" s="334"/>
      <c r="BX263" s="334"/>
      <c r="BY263" s="334"/>
      <c r="BZ263" s="334"/>
      <c r="CA263" s="334"/>
      <c r="CB263" s="334"/>
      <c r="CC263" s="334"/>
      <c r="CD263" s="334"/>
      <c r="CE263" s="334"/>
      <c r="CF263" s="388">
        <v>2</v>
      </c>
      <c r="CG263" s="390"/>
      <c r="CH263" s="390"/>
      <c r="CI263" s="390" t="s">
        <v>806</v>
      </c>
    </row>
    <row r="264" spans="1:87" ht="21.75" customHeight="1" x14ac:dyDescent="0.35">
      <c r="A264" s="335">
        <v>267</v>
      </c>
      <c r="B264" s="335" t="s">
        <v>3752</v>
      </c>
      <c r="C264" s="335" t="s">
        <v>3753</v>
      </c>
      <c r="D264" s="335"/>
      <c r="E264" s="335" t="s">
        <v>3754</v>
      </c>
      <c r="F264" s="335" t="s">
        <v>24</v>
      </c>
      <c r="G264" s="334">
        <v>11</v>
      </c>
      <c r="H264" s="334" t="s">
        <v>51</v>
      </c>
      <c r="I264" s="334" t="s">
        <v>39</v>
      </c>
      <c r="J264" s="334" t="s">
        <v>3755</v>
      </c>
      <c r="K264" s="334" t="s">
        <v>3756</v>
      </c>
      <c r="L264" s="342"/>
      <c r="M264" s="342"/>
      <c r="N264" s="336"/>
      <c r="O264" s="336" t="s">
        <v>319</v>
      </c>
      <c r="P264" s="336"/>
      <c r="Q264" s="334"/>
      <c r="R264" s="335" t="s">
        <v>3757</v>
      </c>
      <c r="S264" s="335" t="s">
        <v>3758</v>
      </c>
      <c r="T264" s="361" t="s">
        <v>3759</v>
      </c>
      <c r="U264" s="335" t="s">
        <v>3760</v>
      </c>
      <c r="V264" s="337">
        <v>31315</v>
      </c>
      <c r="W264" s="399" t="s">
        <v>3761</v>
      </c>
      <c r="X264" s="338" t="s">
        <v>3658</v>
      </c>
      <c r="Y264" s="336"/>
      <c r="Z264" s="336"/>
      <c r="AA264" s="334"/>
      <c r="AB264" s="366">
        <v>45930</v>
      </c>
      <c r="AC264" s="366">
        <v>45719</v>
      </c>
      <c r="AD264" s="334"/>
      <c r="AE264" s="334"/>
      <c r="AF264" s="334"/>
      <c r="AG264" s="334"/>
      <c r="AH264" s="339"/>
      <c r="AI264" s="334"/>
      <c r="AJ264" s="334"/>
      <c r="AK264" s="334"/>
      <c r="AL264" s="339"/>
      <c r="AM264" s="339"/>
      <c r="AN264" s="339"/>
      <c r="AO264" s="340"/>
      <c r="AP264" s="340"/>
      <c r="AQ264" s="340"/>
      <c r="AR264" s="339"/>
      <c r="AS264" s="334"/>
      <c r="AT264" s="432"/>
      <c r="AU264" s="334" t="s">
        <v>3762</v>
      </c>
      <c r="AV264" s="334"/>
      <c r="AW264" s="368">
        <v>45719</v>
      </c>
      <c r="AX264" s="334"/>
      <c r="AY264" s="339"/>
      <c r="AZ264" s="334"/>
      <c r="BA264" s="334"/>
      <c r="BB264" s="334"/>
      <c r="BC264" s="334"/>
      <c r="BD264" s="334"/>
      <c r="BE264" s="334"/>
      <c r="BF264" s="334"/>
      <c r="BG264" s="334"/>
      <c r="BH264" s="334"/>
      <c r="BI264" s="334"/>
      <c r="BJ264" s="334"/>
      <c r="BK264" s="337"/>
      <c r="BL264" s="370" t="s">
        <v>18</v>
      </c>
      <c r="BM264" s="339"/>
      <c r="BN264" s="339"/>
      <c r="BO264" s="334"/>
      <c r="BP264" s="334">
        <v>8</v>
      </c>
      <c r="BQ264" s="334"/>
      <c r="BR264" s="334"/>
      <c r="BS264" s="334"/>
      <c r="BT264" s="334"/>
      <c r="BU264" s="334"/>
      <c r="BV264" s="334"/>
      <c r="BW264" s="334"/>
      <c r="BX264" s="334"/>
      <c r="BY264" s="334"/>
      <c r="BZ264" s="334"/>
      <c r="CA264" s="334"/>
      <c r="CB264" s="334"/>
      <c r="CC264" s="334"/>
      <c r="CD264" s="334"/>
      <c r="CE264" s="334"/>
      <c r="CF264" s="388">
        <v>0</v>
      </c>
      <c r="CG264" s="390"/>
      <c r="CH264" s="390"/>
      <c r="CI264" s="390" t="s">
        <v>806</v>
      </c>
    </row>
    <row r="265" spans="1:87" ht="21.75" customHeight="1" x14ac:dyDescent="0.35">
      <c r="A265" s="335">
        <v>268</v>
      </c>
      <c r="B265" s="335" t="s">
        <v>3763</v>
      </c>
      <c r="C265" s="335" t="s">
        <v>3764</v>
      </c>
      <c r="D265" s="335"/>
      <c r="E265" s="335" t="s">
        <v>3765</v>
      </c>
      <c r="F265" s="335" t="s">
        <v>25</v>
      </c>
      <c r="G265" s="334">
        <v>11</v>
      </c>
      <c r="H265" s="334" t="s">
        <v>51</v>
      </c>
      <c r="I265" s="334" t="s">
        <v>39</v>
      </c>
      <c r="J265" s="334" t="s">
        <v>599</v>
      </c>
      <c r="K265" s="334" t="s">
        <v>3766</v>
      </c>
      <c r="L265" s="342"/>
      <c r="M265" s="342"/>
      <c r="N265" s="336"/>
      <c r="O265" s="336" t="s">
        <v>148</v>
      </c>
      <c r="P265" s="336"/>
      <c r="Q265" s="334"/>
      <c r="R265" s="335" t="s">
        <v>3767</v>
      </c>
      <c r="S265" s="335" t="s">
        <v>3768</v>
      </c>
      <c r="T265" s="361" t="s">
        <v>3769</v>
      </c>
      <c r="U265" s="335" t="s">
        <v>3770</v>
      </c>
      <c r="V265" s="337">
        <v>32091</v>
      </c>
      <c r="W265" s="399" t="s">
        <v>3771</v>
      </c>
      <c r="X265" s="338"/>
      <c r="Y265" s="336"/>
      <c r="Z265" s="336"/>
      <c r="AA265" s="334"/>
      <c r="AB265" s="366"/>
      <c r="AC265" s="366">
        <v>45719</v>
      </c>
      <c r="AD265" s="334"/>
      <c r="AE265" s="334"/>
      <c r="AF265" s="334"/>
      <c r="AG265" s="334"/>
      <c r="AH265" s="339"/>
      <c r="AI265" s="334"/>
      <c r="AJ265" s="334"/>
      <c r="AK265" s="334"/>
      <c r="AL265" s="339"/>
      <c r="AM265" s="339"/>
      <c r="AN265" s="339"/>
      <c r="AO265" s="340"/>
      <c r="AP265" s="340"/>
      <c r="AQ265" s="340"/>
      <c r="AR265" s="339"/>
      <c r="AS265" s="334"/>
      <c r="AT265" s="432"/>
      <c r="AU265" s="334" t="s">
        <v>3772</v>
      </c>
      <c r="AV265" s="334"/>
      <c r="AW265" s="368">
        <v>45719</v>
      </c>
      <c r="AX265" s="334"/>
      <c r="AY265" s="339"/>
      <c r="AZ265" s="334"/>
      <c r="BA265" s="334"/>
      <c r="BB265" s="334"/>
      <c r="BC265" s="334"/>
      <c r="BD265" s="334"/>
      <c r="BE265" s="334"/>
      <c r="BF265" s="334"/>
      <c r="BG265" s="334"/>
      <c r="BH265" s="334"/>
      <c r="BI265" s="334"/>
      <c r="BJ265" s="334"/>
      <c r="BK265" s="337"/>
      <c r="BL265" s="370" t="s">
        <v>18</v>
      </c>
      <c r="BM265" s="339"/>
      <c r="BN265" s="339"/>
      <c r="BO265" s="334"/>
      <c r="BP265" s="334">
        <v>3</v>
      </c>
      <c r="BQ265" s="334"/>
      <c r="BR265" s="334"/>
      <c r="BS265" s="334"/>
      <c r="BT265" s="334"/>
      <c r="BU265" s="334"/>
      <c r="BV265" s="334"/>
      <c r="BW265" s="334"/>
      <c r="BX265" s="334"/>
      <c r="BY265" s="334"/>
      <c r="BZ265" s="334"/>
      <c r="CA265" s="334"/>
      <c r="CB265" s="334"/>
      <c r="CC265" s="334"/>
      <c r="CD265" s="334"/>
      <c r="CE265" s="334"/>
      <c r="CF265" s="388">
        <v>1</v>
      </c>
      <c r="CG265" s="390"/>
      <c r="CH265" s="390"/>
      <c r="CI265" s="390" t="s">
        <v>3705</v>
      </c>
    </row>
    <row r="266" spans="1:87" ht="23.25" customHeight="1" x14ac:dyDescent="0.35">
      <c r="A266" s="335">
        <v>269</v>
      </c>
      <c r="B266" s="335" t="s">
        <v>3773</v>
      </c>
      <c r="C266" s="335" t="s">
        <v>3774</v>
      </c>
      <c r="D266" s="335" t="s">
        <v>3775</v>
      </c>
      <c r="E266" s="335" t="s">
        <v>3776</v>
      </c>
      <c r="F266" s="335" t="s">
        <v>25</v>
      </c>
      <c r="G266" s="334">
        <v>11</v>
      </c>
      <c r="H266" s="334" t="s">
        <v>54</v>
      </c>
      <c r="I266" s="334" t="s">
        <v>37</v>
      </c>
      <c r="J266" s="334" t="s">
        <v>3777</v>
      </c>
      <c r="K266" s="334" t="s">
        <v>3778</v>
      </c>
      <c r="L266" s="342"/>
      <c r="M266" s="342"/>
      <c r="N266" s="336"/>
      <c r="O266" s="336" t="s">
        <v>148</v>
      </c>
      <c r="P266" s="336"/>
      <c r="Q266" s="334"/>
      <c r="R266" s="335" t="s">
        <v>3779</v>
      </c>
      <c r="S266" s="335" t="s">
        <v>3780</v>
      </c>
      <c r="T266" s="361" t="s">
        <v>3781</v>
      </c>
      <c r="U266" s="335" t="s">
        <v>3782</v>
      </c>
      <c r="V266" s="337">
        <v>30939</v>
      </c>
      <c r="W266" s="399" t="s">
        <v>3783</v>
      </c>
      <c r="X266" s="338" t="s">
        <v>3575</v>
      </c>
      <c r="Y266" s="336"/>
      <c r="Z266" s="336"/>
      <c r="AA266" s="334"/>
      <c r="AB266" s="367">
        <v>45777</v>
      </c>
      <c r="AC266" s="366">
        <v>45719</v>
      </c>
      <c r="AD266" s="334"/>
      <c r="AE266" s="334"/>
      <c r="AF266" s="334"/>
      <c r="AG266" s="334"/>
      <c r="AH266" s="339"/>
      <c r="AI266" s="334"/>
      <c r="AJ266" s="334"/>
      <c r="AK266" s="334"/>
      <c r="AL266" s="339"/>
      <c r="AM266" s="339"/>
      <c r="AN266" s="339"/>
      <c r="AO266" s="340"/>
      <c r="AP266" s="340"/>
      <c r="AQ266" s="340"/>
      <c r="AR266" s="339"/>
      <c r="AS266" s="334"/>
      <c r="AT266" s="432"/>
      <c r="AU266" s="334" t="s">
        <v>3784</v>
      </c>
      <c r="AV266" s="334"/>
      <c r="AW266" s="369">
        <v>45719</v>
      </c>
      <c r="AX266" s="334"/>
      <c r="AY266" s="339"/>
      <c r="AZ266" s="334"/>
      <c r="BA266" s="334"/>
      <c r="BB266" s="334"/>
      <c r="BC266" s="334"/>
      <c r="BD266" s="334"/>
      <c r="BE266" s="334"/>
      <c r="BF266" s="334"/>
      <c r="BG266" s="334"/>
      <c r="BH266" s="334"/>
      <c r="BI266" s="334"/>
      <c r="BJ266" s="334"/>
      <c r="BK266" s="337"/>
      <c r="BL266" s="371" t="s">
        <v>18</v>
      </c>
      <c r="BM266" s="339"/>
      <c r="BN266" s="339"/>
      <c r="BO266" s="334"/>
      <c r="BP266" s="334">
        <v>16</v>
      </c>
      <c r="BQ266" s="334"/>
      <c r="BR266" s="334"/>
      <c r="BS266" s="334"/>
      <c r="BT266" s="334"/>
      <c r="BU266" s="334"/>
      <c r="BV266" s="334"/>
      <c r="BW266" s="334"/>
      <c r="BX266" s="334"/>
      <c r="BY266" s="334"/>
      <c r="BZ266" s="334"/>
      <c r="CA266" s="334"/>
      <c r="CB266" s="334"/>
      <c r="CC266" s="334"/>
      <c r="CD266" s="334"/>
      <c r="CE266" s="334"/>
      <c r="CF266" s="388">
        <v>3</v>
      </c>
      <c r="CG266" s="390"/>
      <c r="CH266" s="390"/>
      <c r="CI266" s="390" t="s">
        <v>806</v>
      </c>
    </row>
    <row r="270" spans="1:87" x14ac:dyDescent="0.35">
      <c r="A270" s="46" t="s">
        <v>3785</v>
      </c>
      <c r="B270" s="46" t="s">
        <v>16</v>
      </c>
    </row>
    <row r="271" spans="1:87" x14ac:dyDescent="0.35">
      <c r="A271" s="1"/>
      <c r="B271" s="24">
        <v>1</v>
      </c>
    </row>
    <row r="272" spans="1:87" x14ac:dyDescent="0.35">
      <c r="A272" s="11"/>
      <c r="B272" s="24">
        <v>2</v>
      </c>
    </row>
    <row r="273" spans="1:2" x14ac:dyDescent="0.35">
      <c r="A273" s="17"/>
      <c r="B273" s="24">
        <v>3</v>
      </c>
    </row>
    <row r="274" spans="1:2" x14ac:dyDescent="0.35">
      <c r="A274" s="26"/>
      <c r="B274" s="24">
        <v>4</v>
      </c>
    </row>
    <row r="275" spans="1:2" x14ac:dyDescent="0.35">
      <c r="A275" s="30"/>
      <c r="B275" s="24">
        <v>5</v>
      </c>
    </row>
    <row r="276" spans="1:2" x14ac:dyDescent="0.35">
      <c r="A276" s="36"/>
      <c r="B276" s="24">
        <v>6</v>
      </c>
    </row>
    <row r="277" spans="1:2" x14ac:dyDescent="0.35">
      <c r="A277" s="39"/>
      <c r="B277" s="24">
        <v>7</v>
      </c>
    </row>
    <row r="278" spans="1:2" x14ac:dyDescent="0.35">
      <c r="A278" s="26"/>
      <c r="B278" s="24">
        <v>8</v>
      </c>
    </row>
    <row r="279" spans="1:2" x14ac:dyDescent="0.35">
      <c r="A279" s="11"/>
      <c r="B279" s="24">
        <v>9</v>
      </c>
    </row>
    <row r="280" spans="1:2" x14ac:dyDescent="0.35">
      <c r="A280" s="40"/>
      <c r="B280" s="24">
        <v>10</v>
      </c>
    </row>
    <row r="281" spans="1:2" x14ac:dyDescent="0.35">
      <c r="A281" s="10"/>
      <c r="B281" s="47" t="s">
        <v>19</v>
      </c>
    </row>
    <row r="282" spans="1:2" x14ac:dyDescent="0.35">
      <c r="A282" s="55"/>
      <c r="B282" s="47" t="s">
        <v>60</v>
      </c>
    </row>
    <row r="283" spans="1:2" x14ac:dyDescent="0.35">
      <c r="A283" s="24" t="s">
        <v>165</v>
      </c>
      <c r="B283" s="47" t="s">
        <v>3786</v>
      </c>
    </row>
    <row r="284" spans="1:2" x14ac:dyDescent="0.35">
      <c r="A284" s="293"/>
      <c r="B284" s="401" t="s">
        <v>3787</v>
      </c>
    </row>
  </sheetData>
  <autoFilter ref="A1:XCB266" xr:uid="{311EE11A-85EB-4BBE-AB02-7C9957BF4DA3}"/>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A34" activePane="bottomLeft" state="frozen"/>
      <selection pane="bottomLeft" activeCell="F41" sqref="F41"/>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3788</v>
      </c>
      <c r="B1" s="62" t="s">
        <v>3789</v>
      </c>
      <c r="C1" s="62" t="s">
        <v>3790</v>
      </c>
      <c r="D1" s="62" t="s">
        <v>27</v>
      </c>
      <c r="E1" s="63" t="s">
        <v>16</v>
      </c>
      <c r="F1" s="63" t="s">
        <v>3791</v>
      </c>
      <c r="G1" s="64" t="s">
        <v>3792</v>
      </c>
      <c r="H1" s="64" t="s">
        <v>3793</v>
      </c>
      <c r="I1" s="65" t="s">
        <v>3794</v>
      </c>
      <c r="J1" s="66" t="s">
        <v>3795</v>
      </c>
    </row>
    <row r="2" spans="1:10" ht="25" customHeight="1" x14ac:dyDescent="0.35">
      <c r="A2" s="24">
        <v>1</v>
      </c>
      <c r="B2" s="24" t="s">
        <v>3796</v>
      </c>
      <c r="C2" s="24" t="s">
        <v>3797</v>
      </c>
      <c r="D2" s="24" t="s">
        <v>24</v>
      </c>
      <c r="E2" s="67">
        <v>3</v>
      </c>
      <c r="F2" s="67"/>
      <c r="G2" s="67">
        <v>2014</v>
      </c>
      <c r="H2" s="67">
        <v>2014</v>
      </c>
      <c r="I2" s="24" t="s">
        <v>3798</v>
      </c>
      <c r="J2" s="24"/>
    </row>
    <row r="3" spans="1:10" ht="25" customHeight="1" x14ac:dyDescent="0.35">
      <c r="A3" s="24">
        <v>2</v>
      </c>
      <c r="B3" s="24" t="s">
        <v>3799</v>
      </c>
      <c r="C3" s="24" t="s">
        <v>37</v>
      </c>
      <c r="D3" s="24" t="s">
        <v>24</v>
      </c>
      <c r="E3" s="67">
        <v>3</v>
      </c>
      <c r="F3" s="67"/>
      <c r="G3" s="67">
        <v>2016</v>
      </c>
      <c r="H3" s="67">
        <v>2016</v>
      </c>
      <c r="I3" s="24" t="s">
        <v>3798</v>
      </c>
      <c r="J3" s="24"/>
    </row>
    <row r="4" spans="1:10" ht="25" customHeight="1" x14ac:dyDescent="0.35">
      <c r="A4" s="24">
        <v>3</v>
      </c>
      <c r="B4" s="24" t="s">
        <v>3800</v>
      </c>
      <c r="C4" s="24" t="s">
        <v>38</v>
      </c>
      <c r="D4" s="24" t="s">
        <v>24</v>
      </c>
      <c r="E4" s="67">
        <v>1</v>
      </c>
      <c r="F4" s="67" t="s">
        <v>147</v>
      </c>
      <c r="G4" s="68">
        <v>42583</v>
      </c>
      <c r="H4" s="67">
        <v>2016</v>
      </c>
      <c r="I4" s="24" t="s">
        <v>3798</v>
      </c>
      <c r="J4" s="24"/>
    </row>
    <row r="5" spans="1:10" ht="25" customHeight="1" x14ac:dyDescent="0.35">
      <c r="A5" s="24">
        <v>4</v>
      </c>
      <c r="B5" s="24" t="s">
        <v>3801</v>
      </c>
      <c r="C5" s="24" t="s">
        <v>38</v>
      </c>
      <c r="D5" s="24" t="s">
        <v>25</v>
      </c>
      <c r="E5" s="67">
        <v>2</v>
      </c>
      <c r="F5" s="67" t="s">
        <v>3802</v>
      </c>
      <c r="G5" s="67" t="s">
        <v>3803</v>
      </c>
      <c r="H5" s="67">
        <v>2016</v>
      </c>
      <c r="I5" s="24" t="s">
        <v>3804</v>
      </c>
      <c r="J5" s="24"/>
    </row>
    <row r="6" spans="1:10" ht="25" customHeight="1" x14ac:dyDescent="0.35">
      <c r="A6" s="24">
        <v>5</v>
      </c>
      <c r="B6" s="24" t="s">
        <v>3805</v>
      </c>
      <c r="C6" s="24" t="s">
        <v>39</v>
      </c>
      <c r="D6" s="24" t="s">
        <v>24</v>
      </c>
      <c r="E6" s="67">
        <v>7</v>
      </c>
      <c r="F6" s="67" t="s">
        <v>3806</v>
      </c>
      <c r="G6" s="67">
        <v>2017</v>
      </c>
      <c r="H6" s="67">
        <v>2017</v>
      </c>
      <c r="I6" s="24" t="s">
        <v>3798</v>
      </c>
      <c r="J6" s="24"/>
    </row>
    <row r="7" spans="1:10" ht="25" customHeight="1" x14ac:dyDescent="0.35">
      <c r="A7" s="24">
        <v>6</v>
      </c>
      <c r="B7" s="24" t="s">
        <v>3807</v>
      </c>
      <c r="C7" s="24" t="s">
        <v>44</v>
      </c>
      <c r="D7" s="24" t="s">
        <v>24</v>
      </c>
      <c r="E7" s="67">
        <v>5</v>
      </c>
      <c r="F7" s="67" t="s">
        <v>3808</v>
      </c>
      <c r="G7" s="67">
        <v>2017</v>
      </c>
      <c r="H7" s="67">
        <v>2017</v>
      </c>
      <c r="I7" s="24" t="s">
        <v>3809</v>
      </c>
      <c r="J7" s="24"/>
    </row>
    <row r="8" spans="1:10" ht="25" customHeight="1" x14ac:dyDescent="0.35">
      <c r="A8" s="24">
        <v>7</v>
      </c>
      <c r="B8" s="24" t="s">
        <v>3810</v>
      </c>
      <c r="C8" s="24" t="s">
        <v>38</v>
      </c>
      <c r="D8" s="24" t="s">
        <v>25</v>
      </c>
      <c r="E8" s="67">
        <v>5</v>
      </c>
      <c r="F8" s="67" t="s">
        <v>3808</v>
      </c>
      <c r="G8" s="67">
        <v>2018</v>
      </c>
      <c r="H8" s="67">
        <v>2018</v>
      </c>
      <c r="I8" s="24" t="s">
        <v>3798</v>
      </c>
      <c r="J8" s="24"/>
    </row>
    <row r="9" spans="1:10" ht="25" customHeight="1" x14ac:dyDescent="0.35">
      <c r="A9" s="24">
        <v>8</v>
      </c>
      <c r="B9" s="24" t="s">
        <v>3811</v>
      </c>
      <c r="C9" s="24" t="s">
        <v>34</v>
      </c>
      <c r="D9" s="24" t="s">
        <v>24</v>
      </c>
      <c r="E9" s="67">
        <v>6</v>
      </c>
      <c r="F9" s="67"/>
      <c r="G9" s="67">
        <v>2018</v>
      </c>
      <c r="H9" s="67">
        <v>2018</v>
      </c>
      <c r="I9" s="24" t="s">
        <v>3798</v>
      </c>
      <c r="J9" s="24"/>
    </row>
    <row r="10" spans="1:10" ht="25" customHeight="1" x14ac:dyDescent="0.35">
      <c r="A10" s="24">
        <v>9</v>
      </c>
      <c r="B10" s="24" t="s">
        <v>3812</v>
      </c>
      <c r="C10" s="24" t="s">
        <v>41</v>
      </c>
      <c r="D10" s="24" t="s">
        <v>24</v>
      </c>
      <c r="E10" s="67">
        <v>5</v>
      </c>
      <c r="F10" s="67" t="s">
        <v>154</v>
      </c>
      <c r="G10" s="67">
        <v>2018</v>
      </c>
      <c r="H10" s="67">
        <v>2018</v>
      </c>
      <c r="I10" s="24" t="s">
        <v>3798</v>
      </c>
      <c r="J10" s="24"/>
    </row>
    <row r="11" spans="1:10" ht="25" customHeight="1" x14ac:dyDescent="0.35">
      <c r="A11" s="24">
        <v>10</v>
      </c>
      <c r="B11" s="24" t="s">
        <v>3813</v>
      </c>
      <c r="C11" s="24" t="s">
        <v>38</v>
      </c>
      <c r="D11" s="24" t="s">
        <v>25</v>
      </c>
      <c r="E11" s="67">
        <v>1</v>
      </c>
      <c r="F11" s="67" t="s">
        <v>3814</v>
      </c>
      <c r="G11" s="67" t="s">
        <v>3815</v>
      </c>
      <c r="H11" s="67"/>
      <c r="I11" s="24" t="s">
        <v>3798</v>
      </c>
      <c r="J11" s="24"/>
    </row>
    <row r="12" spans="1:10" ht="25" customHeight="1" x14ac:dyDescent="0.35">
      <c r="A12" s="24">
        <v>11</v>
      </c>
      <c r="B12" s="24" t="s">
        <v>3816</v>
      </c>
      <c r="C12" s="24" t="s">
        <v>41</v>
      </c>
      <c r="D12" s="24" t="s">
        <v>25</v>
      </c>
      <c r="E12" s="67">
        <v>1</v>
      </c>
      <c r="F12" s="67" t="s">
        <v>3817</v>
      </c>
      <c r="G12" s="67" t="s">
        <v>3815</v>
      </c>
      <c r="H12" s="67"/>
      <c r="I12" s="24" t="s">
        <v>3798</v>
      </c>
      <c r="J12" s="24"/>
    </row>
    <row r="13" spans="1:10" ht="25" customHeight="1" x14ac:dyDescent="0.35">
      <c r="A13" s="24">
        <v>12</v>
      </c>
      <c r="B13" s="24" t="s">
        <v>3818</v>
      </c>
      <c r="C13" s="24" t="s">
        <v>44</v>
      </c>
      <c r="D13" s="24" t="s">
        <v>24</v>
      </c>
      <c r="E13" s="67">
        <v>4</v>
      </c>
      <c r="F13" s="67"/>
      <c r="G13" s="69">
        <v>43867</v>
      </c>
      <c r="H13" s="67">
        <v>2020</v>
      </c>
      <c r="I13" s="24" t="s">
        <v>3798</v>
      </c>
      <c r="J13" s="24"/>
    </row>
    <row r="14" spans="1:10" ht="25" customHeight="1" x14ac:dyDescent="0.35">
      <c r="A14" s="24">
        <v>13</v>
      </c>
      <c r="B14" s="24" t="s">
        <v>3819</v>
      </c>
      <c r="C14" s="24" t="s">
        <v>32</v>
      </c>
      <c r="D14" s="24" t="s">
        <v>25</v>
      </c>
      <c r="E14" s="67">
        <v>8</v>
      </c>
      <c r="F14" s="67"/>
      <c r="G14" s="69">
        <v>43867</v>
      </c>
      <c r="H14" s="67">
        <v>2020</v>
      </c>
      <c r="I14" s="24" t="s">
        <v>3820</v>
      </c>
      <c r="J14" s="24" t="s">
        <v>3821</v>
      </c>
    </row>
    <row r="15" spans="1:10" ht="25" customHeight="1" x14ac:dyDescent="0.35">
      <c r="A15" s="24">
        <v>14</v>
      </c>
      <c r="B15" s="24" t="s">
        <v>3822</v>
      </c>
      <c r="C15" s="24" t="s">
        <v>32</v>
      </c>
      <c r="D15" s="24" t="s">
        <v>24</v>
      </c>
      <c r="E15" s="67">
        <v>5</v>
      </c>
      <c r="F15" s="67"/>
      <c r="G15" s="69">
        <v>43930</v>
      </c>
      <c r="H15" s="67">
        <v>2020</v>
      </c>
      <c r="I15" s="24" t="s">
        <v>3798</v>
      </c>
      <c r="J15" s="24"/>
    </row>
    <row r="16" spans="1:10" ht="25" customHeight="1" x14ac:dyDescent="0.35">
      <c r="A16" s="24">
        <v>15</v>
      </c>
      <c r="B16" s="24" t="s">
        <v>3823</v>
      </c>
      <c r="C16" s="24" t="s">
        <v>35</v>
      </c>
      <c r="D16" s="24" t="s">
        <v>24</v>
      </c>
      <c r="E16" s="67">
        <v>7</v>
      </c>
      <c r="F16" s="67"/>
      <c r="G16" s="69">
        <v>43930</v>
      </c>
      <c r="H16" s="67">
        <v>2020</v>
      </c>
      <c r="I16" s="24" t="s">
        <v>3798</v>
      </c>
      <c r="J16" s="70" t="s">
        <v>3824</v>
      </c>
    </row>
    <row r="17" spans="1:10" ht="25" customHeight="1" x14ac:dyDescent="0.35">
      <c r="A17" s="24">
        <v>16</v>
      </c>
      <c r="B17" s="24" t="s">
        <v>3825</v>
      </c>
      <c r="C17" s="24" t="s">
        <v>38</v>
      </c>
      <c r="D17" s="24" t="s">
        <v>25</v>
      </c>
      <c r="E17" s="67">
        <v>7</v>
      </c>
      <c r="F17" s="67"/>
      <c r="G17" s="69">
        <v>44214</v>
      </c>
      <c r="H17" s="67">
        <v>2021</v>
      </c>
      <c r="I17" s="24" t="s">
        <v>3826</v>
      </c>
      <c r="J17" s="24" t="s">
        <v>3827</v>
      </c>
    </row>
    <row r="18" spans="1:10" ht="25" customHeight="1" x14ac:dyDescent="0.35">
      <c r="A18" s="24">
        <v>17</v>
      </c>
      <c r="B18" s="24" t="s">
        <v>3828</v>
      </c>
      <c r="C18" s="24" t="s">
        <v>44</v>
      </c>
      <c r="D18" s="24" t="s">
        <v>24</v>
      </c>
      <c r="E18" s="67">
        <v>8</v>
      </c>
      <c r="F18" s="67"/>
      <c r="G18" s="69">
        <v>44400</v>
      </c>
      <c r="H18" s="67">
        <v>2021</v>
      </c>
      <c r="I18" s="24" t="s">
        <v>3798</v>
      </c>
      <c r="J18" s="24" t="s">
        <v>3829</v>
      </c>
    </row>
    <row r="19" spans="1:10" ht="25" customHeight="1" x14ac:dyDescent="0.35">
      <c r="A19" s="24">
        <v>18</v>
      </c>
      <c r="B19" s="24" t="s">
        <v>3830</v>
      </c>
      <c r="C19" s="24" t="s">
        <v>32</v>
      </c>
      <c r="D19" s="24" t="s">
        <v>24</v>
      </c>
      <c r="E19" s="67">
        <v>8</v>
      </c>
      <c r="F19" s="67"/>
      <c r="G19" s="69">
        <v>44651</v>
      </c>
      <c r="H19" s="67">
        <v>2022</v>
      </c>
      <c r="I19" s="24" t="s">
        <v>3831</v>
      </c>
      <c r="J19" s="24" t="s">
        <v>3832</v>
      </c>
    </row>
    <row r="20" spans="1:10" ht="25" customHeight="1" x14ac:dyDescent="0.35">
      <c r="A20" s="24">
        <v>19</v>
      </c>
      <c r="B20" s="24" t="s">
        <v>3833</v>
      </c>
      <c r="C20" s="24" t="s">
        <v>38</v>
      </c>
      <c r="D20" s="24" t="s">
        <v>25</v>
      </c>
      <c r="E20" s="67">
        <v>9</v>
      </c>
      <c r="F20" s="67"/>
      <c r="G20" s="69">
        <v>44818</v>
      </c>
      <c r="H20" s="67">
        <v>2022</v>
      </c>
      <c r="I20" s="24" t="s">
        <v>3826</v>
      </c>
      <c r="J20" s="24" t="s">
        <v>3834</v>
      </c>
    </row>
    <row r="21" spans="1:10" ht="25" customHeight="1" x14ac:dyDescent="0.35">
      <c r="A21" s="24">
        <v>20</v>
      </c>
      <c r="B21" s="24" t="s">
        <v>3835</v>
      </c>
      <c r="C21" s="24" t="s">
        <v>32</v>
      </c>
      <c r="D21" s="24" t="s">
        <v>25</v>
      </c>
      <c r="E21" s="67">
        <v>9</v>
      </c>
      <c r="F21" s="67"/>
      <c r="G21" s="69">
        <v>44818</v>
      </c>
      <c r="H21" s="67">
        <v>2022</v>
      </c>
      <c r="I21" s="24" t="s">
        <v>3798</v>
      </c>
      <c r="J21" s="24" t="s">
        <v>3836</v>
      </c>
    </row>
    <row r="22" spans="1:10" ht="25" customHeight="1" x14ac:dyDescent="0.35">
      <c r="A22" s="24">
        <v>21</v>
      </c>
      <c r="B22" s="297" t="s">
        <v>3837</v>
      </c>
      <c r="C22" s="297" t="s">
        <v>32</v>
      </c>
      <c r="D22" s="297" t="s">
        <v>24</v>
      </c>
      <c r="E22" s="298">
        <v>10</v>
      </c>
      <c r="F22" s="298"/>
      <c r="G22" s="299">
        <v>45107</v>
      </c>
      <c r="H22" s="298">
        <v>2023</v>
      </c>
      <c r="I22" s="297" t="s">
        <v>3798</v>
      </c>
      <c r="J22" s="297" t="s">
        <v>3838</v>
      </c>
    </row>
    <row r="23" spans="1:10" ht="25" customHeight="1" x14ac:dyDescent="0.35">
      <c r="A23" s="24"/>
      <c r="B23" s="297" t="s">
        <v>3839</v>
      </c>
      <c r="C23" s="24" t="s">
        <v>3797</v>
      </c>
      <c r="D23" s="297"/>
      <c r="E23" s="298">
        <v>2</v>
      </c>
      <c r="F23" s="298"/>
      <c r="G23" s="299">
        <v>45741</v>
      </c>
      <c r="H23" s="298">
        <v>2025</v>
      </c>
      <c r="I23" s="297" t="s">
        <v>3840</v>
      </c>
      <c r="J23" s="297"/>
    </row>
    <row r="24" spans="1:10" ht="25" customHeight="1" x14ac:dyDescent="0.35">
      <c r="A24" s="24">
        <v>22</v>
      </c>
      <c r="B24" s="297" t="s">
        <v>3841</v>
      </c>
      <c r="C24" s="24" t="s">
        <v>3797</v>
      </c>
      <c r="D24" s="297"/>
      <c r="E24" s="298">
        <v>2</v>
      </c>
      <c r="F24" s="298"/>
      <c r="G24" s="299">
        <v>45741</v>
      </c>
      <c r="H24" s="298">
        <v>2025</v>
      </c>
      <c r="I24" s="297" t="s">
        <v>3842</v>
      </c>
      <c r="J24" s="297"/>
    </row>
    <row r="25" spans="1:10" ht="25" customHeight="1" x14ac:dyDescent="0.35">
      <c r="A25" s="24">
        <v>23</v>
      </c>
      <c r="B25" s="297" t="s">
        <v>3843</v>
      </c>
      <c r="C25" s="24" t="s">
        <v>3797</v>
      </c>
      <c r="D25" s="297"/>
      <c r="E25" s="298">
        <v>3</v>
      </c>
      <c r="F25" s="298"/>
      <c r="G25" s="299">
        <v>45741</v>
      </c>
      <c r="H25" s="298">
        <v>2025</v>
      </c>
      <c r="I25" s="297" t="s">
        <v>3844</v>
      </c>
      <c r="J25" s="297"/>
    </row>
    <row r="26" spans="1:10" ht="25" customHeight="1" x14ac:dyDescent="0.35">
      <c r="A26" s="24"/>
      <c r="B26" s="297" t="s">
        <v>3845</v>
      </c>
      <c r="C26" s="24" t="s">
        <v>3797</v>
      </c>
      <c r="D26" s="297"/>
      <c r="E26" s="298">
        <v>5</v>
      </c>
      <c r="F26" s="298"/>
      <c r="G26" s="299">
        <v>45741</v>
      </c>
      <c r="H26" s="298">
        <v>2025</v>
      </c>
      <c r="I26" s="297" t="s">
        <v>3846</v>
      </c>
      <c r="J26" s="297"/>
    </row>
    <row r="40" spans="6:6" x14ac:dyDescent="0.35">
      <c r="F40">
        <f>23/25</f>
        <v>0.92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5" x14ac:dyDescent="0.35"/>
  <cols>
    <col min="5" max="5" width="31.26953125" customWidth="1"/>
    <col min="6" max="6" width="10.453125" customWidth="1"/>
    <col min="7" max="7" width="8.81640625" customWidth="1"/>
    <col min="8" max="8" width="10.7265625" bestFit="1" customWidth="1"/>
    <col min="9" max="9" width="9.26953125" bestFit="1" customWidth="1"/>
    <col min="10" max="10" width="10.7265625" bestFit="1" customWidth="1"/>
  </cols>
  <sheetData>
    <row r="2" spans="5:8" x14ac:dyDescent="0.35">
      <c r="E2" s="54" t="s">
        <v>117</v>
      </c>
      <c r="F2" t="s">
        <v>3847</v>
      </c>
    </row>
    <row r="4" spans="5:8" x14ac:dyDescent="0.35">
      <c r="E4" s="54" t="s">
        <v>14</v>
      </c>
      <c r="F4" s="54" t="s">
        <v>27</v>
      </c>
      <c r="G4" s="54" t="s">
        <v>15</v>
      </c>
    </row>
    <row r="5" spans="5:8" x14ac:dyDescent="0.35">
      <c r="F5" t="s">
        <v>25</v>
      </c>
      <c r="G5" t="s">
        <v>3848</v>
      </c>
      <c r="H5" t="s">
        <v>20</v>
      </c>
    </row>
    <row r="6" spans="5:8" x14ac:dyDescent="0.35">
      <c r="E6" s="54" t="s">
        <v>31</v>
      </c>
      <c r="F6" t="s">
        <v>17</v>
      </c>
    </row>
    <row r="7" spans="5:8" x14ac:dyDescent="0.35">
      <c r="E7" t="s">
        <v>34</v>
      </c>
      <c r="F7">
        <v>1</v>
      </c>
      <c r="G7">
        <v>1</v>
      </c>
      <c r="H7">
        <v>1</v>
      </c>
    </row>
    <row r="8" spans="5:8" x14ac:dyDescent="0.35">
      <c r="E8" t="s">
        <v>36</v>
      </c>
      <c r="F8">
        <v>1</v>
      </c>
      <c r="G8">
        <v>1</v>
      </c>
      <c r="H8">
        <v>1</v>
      </c>
    </row>
    <row r="9" spans="5:8" x14ac:dyDescent="0.35">
      <c r="E9" t="s">
        <v>29</v>
      </c>
      <c r="F9">
        <v>1</v>
      </c>
      <c r="G9">
        <v>1</v>
      </c>
      <c r="H9">
        <v>1</v>
      </c>
    </row>
    <row r="10" spans="5:8" x14ac:dyDescent="0.35">
      <c r="E10" t="s">
        <v>38</v>
      </c>
      <c r="F10">
        <v>1</v>
      </c>
      <c r="G10">
        <v>1</v>
      </c>
      <c r="H10">
        <v>1</v>
      </c>
    </row>
    <row r="11" spans="5:8" x14ac:dyDescent="0.35">
      <c r="E11" t="s">
        <v>42</v>
      </c>
      <c r="F11">
        <v>2</v>
      </c>
      <c r="G11">
        <v>2</v>
      </c>
      <c r="H11">
        <v>2</v>
      </c>
    </row>
    <row r="12" spans="5:8" x14ac:dyDescent="0.35">
      <c r="E12" t="s">
        <v>20</v>
      </c>
      <c r="F12">
        <v>6</v>
      </c>
      <c r="G12">
        <v>6</v>
      </c>
      <c r="H12">
        <v>6</v>
      </c>
    </row>
    <row r="24" spans="5:8" x14ac:dyDescent="0.35">
      <c r="E24" s="54" t="s">
        <v>15</v>
      </c>
      <c r="F24" t="s">
        <v>28</v>
      </c>
    </row>
    <row r="26" spans="5:8" x14ac:dyDescent="0.35">
      <c r="E26" s="54" t="s">
        <v>57</v>
      </c>
      <c r="F26" s="54" t="s">
        <v>27</v>
      </c>
    </row>
    <row r="27" spans="5:8" x14ac:dyDescent="0.35">
      <c r="E27" s="54" t="s">
        <v>31</v>
      </c>
      <c r="F27" t="s">
        <v>25</v>
      </c>
      <c r="G27" t="s">
        <v>24</v>
      </c>
      <c r="H27" t="s">
        <v>20</v>
      </c>
    </row>
    <row r="28" spans="5:8" x14ac:dyDescent="0.35">
      <c r="E28" t="s">
        <v>33</v>
      </c>
      <c r="G28">
        <v>2</v>
      </c>
      <c r="H28">
        <v>2</v>
      </c>
    </row>
    <row r="29" spans="5:8" x14ac:dyDescent="0.35">
      <c r="E29" t="s">
        <v>35</v>
      </c>
      <c r="F29">
        <v>1</v>
      </c>
      <c r="G29">
        <v>4</v>
      </c>
      <c r="H29">
        <v>5</v>
      </c>
    </row>
    <row r="30" spans="5:8" x14ac:dyDescent="0.35">
      <c r="E30" t="s">
        <v>37</v>
      </c>
      <c r="F30">
        <v>6</v>
      </c>
      <c r="G30">
        <v>3</v>
      </c>
      <c r="H30">
        <v>9</v>
      </c>
    </row>
    <row r="31" spans="5:8" x14ac:dyDescent="0.35">
      <c r="E31" t="s">
        <v>32</v>
      </c>
      <c r="F31">
        <v>11</v>
      </c>
      <c r="G31">
        <v>16</v>
      </c>
      <c r="H31">
        <v>27</v>
      </c>
    </row>
    <row r="32" spans="5:8" x14ac:dyDescent="0.35">
      <c r="E32" t="s">
        <v>34</v>
      </c>
      <c r="F32">
        <v>16</v>
      </c>
      <c r="G32">
        <v>5</v>
      </c>
      <c r="H32">
        <v>21</v>
      </c>
    </row>
    <row r="33" spans="5:8" x14ac:dyDescent="0.35">
      <c r="E33" t="s">
        <v>36</v>
      </c>
      <c r="F33">
        <v>18</v>
      </c>
      <c r="G33">
        <v>15</v>
      </c>
      <c r="H33">
        <v>33</v>
      </c>
    </row>
    <row r="34" spans="5:8" x14ac:dyDescent="0.35">
      <c r="E34" t="s">
        <v>41</v>
      </c>
      <c r="F34">
        <v>3</v>
      </c>
      <c r="G34">
        <v>3</v>
      </c>
      <c r="H34">
        <v>6</v>
      </c>
    </row>
    <row r="35" spans="5:8" x14ac:dyDescent="0.35">
      <c r="E35" t="s">
        <v>29</v>
      </c>
      <c r="F35">
        <v>23</v>
      </c>
      <c r="G35">
        <v>16</v>
      </c>
      <c r="H35">
        <v>39</v>
      </c>
    </row>
    <row r="36" spans="5:8" x14ac:dyDescent="0.35">
      <c r="E36" t="s">
        <v>44</v>
      </c>
      <c r="F36">
        <v>12</v>
      </c>
      <c r="G36">
        <v>21</v>
      </c>
      <c r="H36">
        <v>33</v>
      </c>
    </row>
    <row r="37" spans="5:8" x14ac:dyDescent="0.35">
      <c r="E37" t="s">
        <v>38</v>
      </c>
      <c r="F37">
        <v>23</v>
      </c>
      <c r="G37">
        <v>7</v>
      </c>
      <c r="H37">
        <v>30</v>
      </c>
    </row>
    <row r="38" spans="5:8" x14ac:dyDescent="0.35">
      <c r="E38" t="s">
        <v>39</v>
      </c>
      <c r="F38">
        <v>11</v>
      </c>
      <c r="G38">
        <v>16</v>
      </c>
      <c r="H38">
        <v>27</v>
      </c>
    </row>
    <row r="39" spans="5:8" x14ac:dyDescent="0.35">
      <c r="E39" t="s">
        <v>42</v>
      </c>
      <c r="F39">
        <v>22</v>
      </c>
      <c r="G39">
        <v>9</v>
      </c>
      <c r="H39">
        <v>31</v>
      </c>
    </row>
    <row r="40" spans="5:8" x14ac:dyDescent="0.35">
      <c r="E40" t="s">
        <v>45</v>
      </c>
      <c r="F40">
        <v>1</v>
      </c>
      <c r="G40">
        <v>1</v>
      </c>
      <c r="H40">
        <v>2</v>
      </c>
    </row>
    <row r="41" spans="5:8" x14ac:dyDescent="0.35">
      <c r="E41" t="s">
        <v>20</v>
      </c>
      <c r="F41">
        <v>147</v>
      </c>
      <c r="G41">
        <v>118</v>
      </c>
      <c r="H41">
        <v>265</v>
      </c>
    </row>
    <row r="46" spans="5:8" x14ac:dyDescent="0.35">
      <c r="E46" s="54" t="s">
        <v>98</v>
      </c>
      <c r="F46" t="s">
        <v>28</v>
      </c>
    </row>
    <row r="48" spans="5:8" x14ac:dyDescent="0.35">
      <c r="E48" s="54" t="s">
        <v>57</v>
      </c>
      <c r="F48" s="54" t="s">
        <v>27</v>
      </c>
    </row>
    <row r="49" spans="5:8" x14ac:dyDescent="0.35">
      <c r="E49" s="54" t="s">
        <v>31</v>
      </c>
      <c r="F49" t="s">
        <v>25</v>
      </c>
      <c r="G49" t="s">
        <v>24</v>
      </c>
      <c r="H49" t="s">
        <v>20</v>
      </c>
    </row>
    <row r="50" spans="5:8" x14ac:dyDescent="0.35">
      <c r="E50" t="s">
        <v>33</v>
      </c>
      <c r="G50">
        <v>2</v>
      </c>
      <c r="H50">
        <v>2</v>
      </c>
    </row>
    <row r="51" spans="5:8" x14ac:dyDescent="0.35">
      <c r="E51" t="s">
        <v>35</v>
      </c>
      <c r="F51">
        <v>1</v>
      </c>
      <c r="G51">
        <v>4</v>
      </c>
      <c r="H51">
        <v>5</v>
      </c>
    </row>
    <row r="52" spans="5:8" x14ac:dyDescent="0.35">
      <c r="E52" t="s">
        <v>37</v>
      </c>
      <c r="F52">
        <v>6</v>
      </c>
      <c r="G52">
        <v>3</v>
      </c>
      <c r="H52">
        <v>9</v>
      </c>
    </row>
    <row r="53" spans="5:8" x14ac:dyDescent="0.35">
      <c r="E53" t="s">
        <v>32</v>
      </c>
      <c r="F53">
        <v>11</v>
      </c>
      <c r="G53">
        <v>16</v>
      </c>
      <c r="H53">
        <v>27</v>
      </c>
    </row>
    <row r="54" spans="5:8" x14ac:dyDescent="0.35">
      <c r="E54" t="s">
        <v>34</v>
      </c>
      <c r="F54">
        <v>16</v>
      </c>
      <c r="G54">
        <v>5</v>
      </c>
      <c r="H54">
        <v>21</v>
      </c>
    </row>
    <row r="55" spans="5:8" x14ac:dyDescent="0.35">
      <c r="E55" t="s">
        <v>36</v>
      </c>
      <c r="F55">
        <v>18</v>
      </c>
      <c r="G55">
        <v>15</v>
      </c>
      <c r="H55">
        <v>33</v>
      </c>
    </row>
    <row r="56" spans="5:8" x14ac:dyDescent="0.35">
      <c r="E56" t="s">
        <v>45</v>
      </c>
      <c r="F56">
        <v>1</v>
      </c>
      <c r="G56">
        <v>1</v>
      </c>
      <c r="H56">
        <v>2</v>
      </c>
    </row>
    <row r="57" spans="5:8" x14ac:dyDescent="0.35">
      <c r="E57" t="s">
        <v>41</v>
      </c>
      <c r="F57">
        <v>3</v>
      </c>
      <c r="G57">
        <v>3</v>
      </c>
      <c r="H57">
        <v>6</v>
      </c>
    </row>
    <row r="58" spans="5:8" x14ac:dyDescent="0.35">
      <c r="E58" t="s">
        <v>29</v>
      </c>
      <c r="F58">
        <v>23</v>
      </c>
      <c r="G58">
        <v>16</v>
      </c>
      <c r="H58">
        <v>39</v>
      </c>
    </row>
    <row r="59" spans="5:8" x14ac:dyDescent="0.35">
      <c r="E59" t="s">
        <v>44</v>
      </c>
      <c r="F59">
        <v>12</v>
      </c>
      <c r="G59">
        <v>21</v>
      </c>
      <c r="H59">
        <v>33</v>
      </c>
    </row>
    <row r="60" spans="5:8" x14ac:dyDescent="0.35">
      <c r="E60" t="s">
        <v>38</v>
      </c>
      <c r="F60">
        <v>23</v>
      </c>
      <c r="G60">
        <v>7</v>
      </c>
      <c r="H60">
        <v>30</v>
      </c>
    </row>
    <row r="61" spans="5:8" x14ac:dyDescent="0.35">
      <c r="E61" t="s">
        <v>39</v>
      </c>
      <c r="F61">
        <v>11</v>
      </c>
      <c r="G61">
        <v>16</v>
      </c>
      <c r="H61">
        <v>27</v>
      </c>
    </row>
    <row r="62" spans="5:8" x14ac:dyDescent="0.35">
      <c r="E62" t="s">
        <v>42</v>
      </c>
      <c r="F62">
        <v>22</v>
      </c>
      <c r="G62">
        <v>9</v>
      </c>
      <c r="H62">
        <v>31</v>
      </c>
    </row>
    <row r="63" spans="5:8" x14ac:dyDescent="0.35">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Analysis</vt:lpstr>
      <vt:lpstr>Sheet2</vt:lpstr>
      <vt:lpstr>Summary of terminations</vt:lpstr>
      <vt:lpstr>Fellows</vt:lpstr>
      <vt:lpstr>Terminations</vt:lpstr>
      <vt:lpstr>Promotions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2025-10-06T15:31:32Z</dcterms:modified>
  <cp:category/>
  <cp:contentStatus/>
</cp:coreProperties>
</file>