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 Details" state="visible" r:id="rId4"/>
    <sheet sheetId="2" name="Important notes" state="visible" r:id="rId5"/>
  </sheets>
  <calcPr calcId="171027"/>
</workbook>
</file>

<file path=xl/sharedStrings.xml><?xml version="1.0" encoding="utf-8"?>
<sst xmlns="http://schemas.openxmlformats.org/spreadsheetml/2006/main" count="1360" uniqueCount="267">
  <si>
    <t>ROWS</t>
  </si>
  <si>
    <t>PCS</t>
  </si>
  <si>
    <t>carats</t>
  </si>
  <si>
    <t>Rap.($)</t>
  </si>
  <si>
    <t>Rap Value($)</t>
  </si>
  <si>
    <t>Disc %</t>
  </si>
  <si>
    <t>Price($)/ct</t>
  </si>
  <si>
    <t>Amount($)</t>
  </si>
  <si>
    <t>TOTAL</t>
  </si>
  <si>
    <t>SELECTED</t>
  </si>
  <si>
    <t>SrNo</t>
  </si>
  <si>
    <t>Stock No.</t>
  </si>
  <si>
    <t>Location</t>
  </si>
  <si>
    <t>Lab</t>
  </si>
  <si>
    <t>Shape</t>
  </si>
  <si>
    <t>Carats</t>
  </si>
  <si>
    <t>Color</t>
  </si>
  <si>
    <t>Clarity</t>
  </si>
  <si>
    <t>Cut</t>
  </si>
  <si>
    <t>Polish</t>
  </si>
  <si>
    <t>Symmetry</t>
  </si>
  <si>
    <t>Fluorescence</t>
  </si>
  <si>
    <t>Discount</t>
  </si>
  <si>
    <t>Price/Carat</t>
  </si>
  <si>
    <t>Rap ($)</t>
  </si>
  <si>
    <t>Rap Value</t>
  </si>
  <si>
    <t>Amount</t>
  </si>
  <si>
    <t>Shade</t>
  </si>
  <si>
    <t>Table%</t>
  </si>
  <si>
    <t>Depth%</t>
  </si>
  <si>
    <t>Certificate Number</t>
  </si>
  <si>
    <t>Ratio</t>
  </si>
  <si>
    <t>Measurements(L*W*D)</t>
  </si>
  <si>
    <t>Crown Angle</t>
  </si>
  <si>
    <t>Crown Height</t>
  </si>
  <si>
    <t>Girdle%</t>
  </si>
  <si>
    <t>Pavilion Angle</t>
  </si>
  <si>
    <t>Pavilion Height</t>
  </si>
  <si>
    <t>Lower Half</t>
  </si>
  <si>
    <t>Star Length</t>
  </si>
  <si>
    <t>Culet</t>
  </si>
  <si>
    <t>Girdle</t>
  </si>
  <si>
    <t>Table Black</t>
  </si>
  <si>
    <t>Side Black</t>
  </si>
  <si>
    <t>Table Inclusion</t>
  </si>
  <si>
    <t>Side Inclusion</t>
  </si>
  <si>
    <t>Table Open</t>
  </si>
  <si>
    <t>Crown Open</t>
  </si>
  <si>
    <t>Pavilion Open</t>
  </si>
  <si>
    <t>Milky</t>
  </si>
  <si>
    <t>Eye Clean</t>
  </si>
  <si>
    <t>Report Comments</t>
  </si>
  <si>
    <t>Key to Symbols</t>
  </si>
  <si>
    <t>Laser Inscription</t>
  </si>
  <si>
    <t>Luster</t>
  </si>
  <si>
    <t>Country of Origin</t>
  </si>
  <si>
    <t>Tracr ID</t>
  </si>
  <si>
    <t>Natural Crown</t>
  </si>
  <si>
    <t>Natural Girdle</t>
  </si>
  <si>
    <t>Natural Pavilion</t>
  </si>
  <si>
    <t>Surface Graining</t>
  </si>
  <si>
    <t>Internal Graining</t>
  </si>
  <si>
    <t>Disclosed Source</t>
  </si>
  <si>
    <t>Total Grade</t>
  </si>
  <si>
    <t>Status</t>
  </si>
  <si>
    <t>Public URL</t>
  </si>
  <si>
    <t>1</t>
  </si>
  <si>
    <t>490169558</t>
  </si>
  <si>
    <t>BEL</t>
  </si>
  <si>
    <t>GIA</t>
  </si>
  <si>
    <t>EM</t>
  </si>
  <si>
    <t>D</t>
  </si>
  <si>
    <t>VVS2</t>
  </si>
  <si>
    <t>-</t>
  </si>
  <si>
    <t>VG</t>
  </si>
  <si>
    <t>MED</t>
  </si>
  <si>
    <t>2494557316</t>
  </si>
  <si>
    <t>6.02*4.13*2.67</t>
  </si>
  <si>
    <t>STK - VTK</t>
  </si>
  <si>
    <t>Needle,Pinpoint,Cloud</t>
  </si>
  <si>
    <t>Available</t>
  </si>
  <si>
    <t>click here</t>
  </si>
  <si>
    <t>2</t>
  </si>
  <si>
    <t>290135778</t>
  </si>
  <si>
    <t>E</t>
  </si>
  <si>
    <t>VS1</t>
  </si>
  <si>
    <t>NON</t>
  </si>
  <si>
    <t>7235264931</t>
  </si>
  <si>
    <t>5.56*4.19*2.93</t>
  </si>
  <si>
    <t>THK</t>
  </si>
  <si>
    <t>Cloud,Pinpoint</t>
  </si>
  <si>
    <t>3</t>
  </si>
  <si>
    <t>290136484</t>
  </si>
  <si>
    <t>VVS1</t>
  </si>
  <si>
    <t>G</t>
  </si>
  <si>
    <t>6237264830</t>
  </si>
  <si>
    <t>5.53*4.12*2.92</t>
  </si>
  <si>
    <t>STK - THK</t>
  </si>
  <si>
    <t>Feather</t>
  </si>
  <si>
    <t>4</t>
  </si>
  <si>
    <t>290137293</t>
  </si>
  <si>
    <t>F</t>
  </si>
  <si>
    <t>EX</t>
  </si>
  <si>
    <t>2231298723</t>
  </si>
  <si>
    <t>5.62*4.26*2.82</t>
  </si>
  <si>
    <t>MED - STK</t>
  </si>
  <si>
    <t>Cloud</t>
  </si>
  <si>
    <t>5</t>
  </si>
  <si>
    <t>490102837</t>
  </si>
  <si>
    <t>5486701066</t>
  </si>
  <si>
    <t>6.21*3.9*2.63</t>
  </si>
  <si>
    <t>MED - VTK</t>
  </si>
  <si>
    <t>Feather,Pinpoint</t>
  </si>
  <si>
    <t>6</t>
  </si>
  <si>
    <t>490166319</t>
  </si>
  <si>
    <t>FNT</t>
  </si>
  <si>
    <t>2498572075</t>
  </si>
  <si>
    <t>5.64*4.21*2.91</t>
  </si>
  <si>
    <t>Crystal,Needle</t>
  </si>
  <si>
    <t>7</t>
  </si>
  <si>
    <t>439247896</t>
  </si>
  <si>
    <t>IND</t>
  </si>
  <si>
    <t>I</t>
  </si>
  <si>
    <t>IF</t>
  </si>
  <si>
    <t>1475848627</t>
  </si>
  <si>
    <t>5.43*4.01*2.69</t>
  </si>
  <si>
    <t>None</t>
  </si>
  <si>
    <t>STK to THK</t>
  </si>
  <si>
    <t>Minor Details of Polish</t>
  </si>
  <si>
    <t xml:space="preserve">GIA 1475848627 </t>
  </si>
  <si>
    <t>8</t>
  </si>
  <si>
    <t>439378088</t>
  </si>
  <si>
    <t>VS2</t>
  </si>
  <si>
    <t>6472562594</t>
  </si>
  <si>
    <t>5.47*3.97*2.73</t>
  </si>
  <si>
    <t>THK to VTK</t>
  </si>
  <si>
    <t>Crystal,Cloud</t>
  </si>
  <si>
    <t xml:space="preserve">GIA 6472562594 </t>
  </si>
  <si>
    <t>Botswana, Namibia, Canada, and South Africa</t>
  </si>
  <si>
    <t>9</t>
  </si>
  <si>
    <t>434830344</t>
  </si>
  <si>
    <t>3445707206</t>
  </si>
  <si>
    <t>5.45*4.02*2.74</t>
  </si>
  <si>
    <t>Pinpoint</t>
  </si>
  <si>
    <t xml:space="preserve">GIA 3445707206 </t>
  </si>
  <si>
    <t>10</t>
  </si>
  <si>
    <t>490193202</t>
  </si>
  <si>
    <t>2497619562</t>
  </si>
  <si>
    <t>5.62*4.11*2.79</t>
  </si>
  <si>
    <t>STK</t>
  </si>
  <si>
    <t>Needle,Pinpoint</t>
  </si>
  <si>
    <t>11</t>
  </si>
  <si>
    <t>490141505</t>
  </si>
  <si>
    <t>J</t>
  </si>
  <si>
    <t>5231263942</t>
  </si>
  <si>
    <t>5.95*4.01*2.71</t>
  </si>
  <si>
    <t>THK - VTK</t>
  </si>
  <si>
    <t>12</t>
  </si>
  <si>
    <t>490147767</t>
  </si>
  <si>
    <t>2235271209</t>
  </si>
  <si>
    <t>5.36*4.06*2.8</t>
  </si>
  <si>
    <t>Cloud,Surface Graining</t>
  </si>
  <si>
    <t>13</t>
  </si>
  <si>
    <t>290135552</t>
  </si>
  <si>
    <t>2235264837</t>
  </si>
  <si>
    <t>5.57*4.2*2.89</t>
  </si>
  <si>
    <t>Crystal,Needle,Pinpoint</t>
  </si>
  <si>
    <t>14</t>
  </si>
  <si>
    <t>290146986</t>
  </si>
  <si>
    <t>5234326292</t>
  </si>
  <si>
    <t>5.56*4.21*2.89</t>
  </si>
  <si>
    <t>Feather,Surface Graining</t>
  </si>
  <si>
    <t>15</t>
  </si>
  <si>
    <t>290145791</t>
  </si>
  <si>
    <t>5493695552</t>
  </si>
  <si>
    <t>5.49*4.15*2.92</t>
  </si>
  <si>
    <t>Pinpoint,Feather</t>
  </si>
  <si>
    <t>16</t>
  </si>
  <si>
    <t>490172899</t>
  </si>
  <si>
    <t>1499570235</t>
  </si>
  <si>
    <t>5.72*4.17*2.74</t>
  </si>
  <si>
    <t>Cloud,Pinpoint,Surface Graining</t>
  </si>
  <si>
    <t>17</t>
  </si>
  <si>
    <t>490160108</t>
  </si>
  <si>
    <t>6492419902</t>
  </si>
  <si>
    <t>5.55*4.21*2.83</t>
  </si>
  <si>
    <t>18</t>
  </si>
  <si>
    <t>790392163</t>
  </si>
  <si>
    <t>2231296445</t>
  </si>
  <si>
    <t>6.18*4.1*2.68</t>
  </si>
  <si>
    <t>19</t>
  </si>
  <si>
    <t>440541069</t>
  </si>
  <si>
    <t>2484409708</t>
  </si>
  <si>
    <t>5.66*4.07*2.79</t>
  </si>
  <si>
    <t>Pinpoint,Cloud</t>
  </si>
  <si>
    <t xml:space="preserve">GIA 2484409708 </t>
  </si>
  <si>
    <t>20</t>
  </si>
  <si>
    <t>290150432</t>
  </si>
  <si>
    <t>2235326287</t>
  </si>
  <si>
    <t>5.62*4.24*2.89</t>
  </si>
  <si>
    <t>21</t>
  </si>
  <si>
    <t>290150407</t>
  </si>
  <si>
    <t>6237326293</t>
  </si>
  <si>
    <t>5.65*4.27*2.91</t>
  </si>
  <si>
    <t>22</t>
  </si>
  <si>
    <t>15210747</t>
  </si>
  <si>
    <t>Other</t>
  </si>
  <si>
    <t>7416600021</t>
  </si>
  <si>
    <t>5.54*3.94*2.79</t>
  </si>
  <si>
    <t>23</t>
  </si>
  <si>
    <t>490167357</t>
  </si>
  <si>
    <t>7498558434</t>
  </si>
  <si>
    <t>6.28*4.04*2.73</t>
  </si>
  <si>
    <t>THN - STK</t>
  </si>
  <si>
    <t>24</t>
  </si>
  <si>
    <t>490146951</t>
  </si>
  <si>
    <t>2239278888</t>
  </si>
  <si>
    <t>6.64*4.18*2.48</t>
  </si>
  <si>
    <t/>
  </si>
  <si>
    <t>Stone Status</t>
  </si>
  <si>
    <t>Stone ID marked in Color are in Memo</t>
  </si>
  <si>
    <t>Stone ID marked in Color are in Hold</t>
  </si>
  <si>
    <t>Stone ID marked in Color are New Arrival</t>
  </si>
  <si>
    <t>Stone ID marked in Color are in 'Bid 2 Buy'</t>
  </si>
  <si>
    <t>Table Blk</t>
  </si>
  <si>
    <t>Key: B0 indicates no black inclusion on the table whereas BPP, B1, B2 &amp; B3 indicate an increasing proportion of black inclusion in a table. Same for side inclusions as well.</t>
  </si>
  <si>
    <t>B0</t>
  </si>
  <si>
    <t>Table No Black</t>
  </si>
  <si>
    <t>BPP</t>
  </si>
  <si>
    <t>Pinpoint Black</t>
  </si>
  <si>
    <t>B1</t>
  </si>
  <si>
    <t>B2</t>
  </si>
  <si>
    <t>Medium Black</t>
  </si>
  <si>
    <t>B3</t>
  </si>
  <si>
    <t>Heavy Black</t>
  </si>
  <si>
    <t>Side Blk</t>
  </si>
  <si>
    <t>Key: SB0 indicates no black inclusion on the side whereas SBPP, SB1, SB2 &amp; SB3 indicate an increasing proportion of black inclusion in a side.</t>
  </si>
  <si>
    <t>SB0</t>
  </si>
  <si>
    <t>Side Clean</t>
  </si>
  <si>
    <t>SBPP</t>
  </si>
  <si>
    <t>SB1</t>
  </si>
  <si>
    <t>SB2</t>
  </si>
  <si>
    <t>SB3</t>
  </si>
  <si>
    <t>This Qc parameter defines the Milky (BGM) aspect of a diamond. M0 means no milky whereas M1, M2 &amp; M3 indicate the intensity of milky in the stone in increasing order.</t>
  </si>
  <si>
    <t>M0</t>
  </si>
  <si>
    <t>No Milky</t>
  </si>
  <si>
    <t>M1</t>
  </si>
  <si>
    <t>Slight Milky / Cloudy</t>
  </si>
  <si>
    <t>M2</t>
  </si>
  <si>
    <t>Medium Milky</t>
  </si>
  <si>
    <t>M3</t>
  </si>
  <si>
    <t>Heavy Milky</t>
  </si>
  <si>
    <t>This Qc parameter indicates the Colour Tinge(Hue) BGM aspect of a diamond. WH &amp; Yel are white(D-I) &amp; yellow(J to M) whereas Br, M, Grn, Pnk, Blackish are different types of shades in diamonds.</t>
  </si>
  <si>
    <t>BGM</t>
  </si>
  <si>
    <t>Brown Green mix tinge</t>
  </si>
  <si>
    <t>MH</t>
  </si>
  <si>
    <t>White</t>
  </si>
  <si>
    <t>YEL</t>
  </si>
  <si>
    <t>Yellow</t>
  </si>
  <si>
    <t>M</t>
  </si>
  <si>
    <t>Mix Tinge</t>
  </si>
  <si>
    <t>GRN</t>
  </si>
  <si>
    <t>Green Tinge</t>
  </si>
  <si>
    <t>PNK</t>
  </si>
  <si>
    <t>Pink Tinge</t>
  </si>
  <si>
    <t>Blackish</t>
  </si>
  <si>
    <t>Blackish Tinge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</si>
</sst>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#,##,##0.00"/>
  </numFmts>
  <fonts count="2" x14ac:knownFonts="1">
    <font>
      <color theme="1"/>
      <family val="2"/>
      <scheme val="minor"/>
      <sz val="11"/>
      <name val="Calibri"/>
    </font>
    <font>
      <b/>
    </font>
  </fonts>
  <fills count="8">
    <fill>
      <patternFill patternType="none"/>
    </fill>
    <fill>
      <patternFill patternType="gray125"/>
    </fill>
    <fill>
      <patternFill patternType="solid">
        <fgColor rgb="BFBFBF"/>
      </patternFill>
    </fill>
    <fill>
      <patternFill patternType="solid">
        <fgColor rgb="FCE4D6"/>
      </patternFill>
    </fill>
    <fill>
      <patternFill patternType="solid">
        <fgColor rgb="FFC000"/>
      </patternFill>
    </fill>
    <fill>
      <patternFill patternType="solid">
        <fgColor rgb="FF33CC"/>
      </patternFill>
    </fill>
    <fill>
      <patternFill patternType="solid">
        <fgColor rgb="4472C4"/>
      </patternFill>
    </fill>
    <fill>
      <patternFill patternType="solid">
        <fgColor rgb="C4D79B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olitaire-public-url.vercel.app/diamond-details/VTJGc2RHVmtYMStrSG9RQmlUTEdXcWdxL0ppc2QwWC9jQy91LzEweXZIcz0%3D?location=BEL" TargetMode="External"/><Relationship Id="rId2" Type="http://schemas.openxmlformats.org/officeDocument/2006/relationships/hyperlink" Target="https://solitaire-public-url.vercel.app/diamond-details/VTJGc2RHVmtYMStoSy9JdkF1cGk2TU9DcDZNZTRabWR0d2pNOEpqNFlBaz0%3D?location=BEL" TargetMode="External"/><Relationship Id="rId3" Type="http://schemas.openxmlformats.org/officeDocument/2006/relationships/hyperlink" Target="https://solitaire-public-url.vercel.app/diamond-details/VTJGc2RHVmtYMTlZTjQ0WXpFU0V1RjN2VjNZZ0RTMjBxOGdhN3gvb0RUUT0%3D?location=BEL" TargetMode="External"/><Relationship Id="rId4" Type="http://schemas.openxmlformats.org/officeDocument/2006/relationships/hyperlink" Target="https://solitaire-public-url.vercel.app/diamond-details/VTJGc2RHVmtYMTk1ckJnOUtaZDkyZGswL0VIekc0TURWRis4VWZFdExBVT0%3D?location=BEL" TargetMode="External"/><Relationship Id="rId5" Type="http://schemas.openxmlformats.org/officeDocument/2006/relationships/hyperlink" Target="https://solitaire-public-url.vercel.app/diamond-details/VTJGc2RHVmtYMStDcVA4VzZONHBjc3p1VzJ2L1NXYTFqUytDRWVRMERTaz0%3D?location=BEL" TargetMode="External"/><Relationship Id="rId6" Type="http://schemas.openxmlformats.org/officeDocument/2006/relationships/hyperlink" Target="https://solitaire-public-url.vercel.app/diamond-details/VTJGc2RHVmtYMS9CeWtuNDdreFJhV1MyTGQycDFCUVg3ZVNFUVYva1hxcz0%3D?location=BEL" TargetMode="External"/><Relationship Id="rId7" Type="http://schemas.openxmlformats.org/officeDocument/2006/relationships/hyperlink" Target="https://solitaire-public-url.vercel.app/diamond-details/VTJGc2RHVmtYMTlZekdOS1ZWMFd2QUFBUUVJeXR2a2tnS0JQbDlIeTlxWT0%3D?location=IND" TargetMode="External"/><Relationship Id="rId8" Type="http://schemas.openxmlformats.org/officeDocument/2006/relationships/hyperlink" Target="https://solitaire-public-url.vercel.app/diamond-details/VTJGc2RHVmtYMS9ZaFpEZWZFeFRudU9JWjRJRnpoUXYrMDhXMUxRWGxiND0%3D?location=IND" TargetMode="External"/><Relationship Id="rId9" Type="http://schemas.openxmlformats.org/officeDocument/2006/relationships/hyperlink" Target="https://solitaire-public-url.vercel.app/diamond-details/VTJGc2RHVmtYMS93Yll1N1BjY0R3TE1DdlYvZkhtTG4xdUxXQVZWSnZnST0%3D?location=IND" TargetMode="External"/><Relationship Id="rId10" Type="http://schemas.openxmlformats.org/officeDocument/2006/relationships/hyperlink" Target="https://solitaire-public-url.vercel.app/diamond-details/VTJGc2RHVmtYMThqSi81YmxFRTBER2V0QjQveUJMTzlHeHpjQUFpYk9oaz0%3D?location=BEL" TargetMode="External"/><Relationship Id="rId11" Type="http://schemas.openxmlformats.org/officeDocument/2006/relationships/hyperlink" Target="https://solitaire-public-url.vercel.app/diamond-details/VTJGc2RHVmtYMTg1QkNzUnFtclVPcHBPYzFKNWZXWEd3SlE4K0ViM0VBRT0%3D?location=BEL" TargetMode="External"/><Relationship Id="rId12" Type="http://schemas.openxmlformats.org/officeDocument/2006/relationships/hyperlink" Target="https://solitaire-public-url.vercel.app/diamond-details/VTJGc2RHVmtYMThjWFhIQ3p4b2hVQ3BmOUk2SGd2MHhqWHlDanFUaEZadz0%3D?location=BEL" TargetMode="External"/><Relationship Id="rId13" Type="http://schemas.openxmlformats.org/officeDocument/2006/relationships/hyperlink" Target="https://solitaire-public-url.vercel.app/diamond-details/VTJGc2RHVmtYMS8yVWJOSnZzU2MrQW9ObHRObVB3VzRuUkFES1c1NGFtUT0%3D?location=BEL" TargetMode="External"/><Relationship Id="rId14" Type="http://schemas.openxmlformats.org/officeDocument/2006/relationships/hyperlink" Target="https://solitaire-public-url.vercel.app/diamond-details/VTJGc2RHVmtYMStaWk43M25IRlpjbzFoMFV2dlBvOEVvM0xxSy90UDAzdz0%3D?location=BEL" TargetMode="External"/><Relationship Id="rId15" Type="http://schemas.openxmlformats.org/officeDocument/2006/relationships/hyperlink" Target="https://solitaire-public-url.vercel.app/diamond-details/VTJGc2RHVmtYMSttUy92M2lzWEYvTFEzTFRaM3JMT1I5Q2NLdVVJcENibz0%3D?location=BEL" TargetMode="External"/><Relationship Id="rId16" Type="http://schemas.openxmlformats.org/officeDocument/2006/relationships/hyperlink" Target="https://solitaire-public-url.vercel.app/diamond-details/VTJGc2RHVmtYMTlqWHV2bVBFckN3T1VabHVUOWVmYVRHVDI2OVhTNWNEST0%3D?location=BEL" TargetMode="External"/><Relationship Id="rId17" Type="http://schemas.openxmlformats.org/officeDocument/2006/relationships/hyperlink" Target="https://solitaire-public-url.vercel.app/diamond-details/VTJGc2RHVmtYMThRMmFCWmhsMHR2UUppbDlmbjZmbFN6K1c0RHBxU1dQaz0%3D?location=BEL" TargetMode="External"/><Relationship Id="rId18" Type="http://schemas.openxmlformats.org/officeDocument/2006/relationships/hyperlink" Target="https://solitaire-public-url.vercel.app/diamond-details/VTJGc2RHVmtYMStlZ3hoMmFLZ0U1M2g1bWxaSllUMXlRNTdFcjBVL1d3QT0%3D?location=BEL" TargetMode="External"/><Relationship Id="rId19" Type="http://schemas.openxmlformats.org/officeDocument/2006/relationships/hyperlink" Target="https://solitaire-public-url.vercel.app/diamond-details/VTJGc2RHVmtYMS91QzdIMDgvS1o0d2x2WUFwUmNjZk9TZzZTRE01SmRQUT0%3D?location=IND" TargetMode="External"/><Relationship Id="rId20" Type="http://schemas.openxmlformats.org/officeDocument/2006/relationships/hyperlink" Target="https://solitaire-public-url.vercel.app/diamond-details/VTJGc2RHVmtYMStXcnZRNlMyUTZVUG1jVUd6M1hRSm96RnJOa3AxTXdJWT0%3D?location=BEL" TargetMode="External"/><Relationship Id="rId21" Type="http://schemas.openxmlformats.org/officeDocument/2006/relationships/hyperlink" Target="https://solitaire-public-url.vercel.app/diamond-details/VTJGc2RHVmtYMStoNGVPOG8wMWpvSVhqOUlsNmxpa0w5SndaalQ3ZGVtdz0%3D?location=BEL" TargetMode="External"/><Relationship Id="rId22" Type="http://schemas.openxmlformats.org/officeDocument/2006/relationships/hyperlink" Target="https://solitaire-public-url.vercel.app/diamond-details/VTJGc2RHVmtYMStDbS9XNXZjSGozcSs1Q0oxQW5CQlpIVHg4RUpXZmtzVT0%3D?location=BEL" TargetMode="External"/><Relationship Id="rId23" Type="http://schemas.openxmlformats.org/officeDocument/2006/relationships/hyperlink" Target="https://solitaire-public-url.vercel.app/diamond-details/VTJGc2RHVmtYMS9tMFpuZHFwMnVUYng4YkRGWmFIWk1zRHJmQjdLYmpkYz0%3D?location=BEL" TargetMode="External"/><Relationship Id="rId24" Type="http://schemas.openxmlformats.org/officeDocument/2006/relationships/hyperlink" Target="https://solitaire-public-url.vercel.app/diamond-details/VTJGc2RHVmtYMStNUzVNd1ZlU2hwWVdqeFllRk5JOHhFb1c3cDBJaXdPRT0%3D?location=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FormatPr defaultRowHeight="15" outlineLevelRow="0" outlineLevelCol="0" x14ac:dyDescent="55"/>
  <cols>
    <col min="1" max="56" width="1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x14ac:dyDescent="0.25">
      <c r="A2" s="4" t="s">
        <v>8</v>
      </c>
      <c r="B2" s="3">
        <f>IFERROR(ROUND(COUNTA(A6:A30), 2), 0)</f>
      </c>
      <c r="C2" s="3">
        <f>IFERROR(ROUND(SUM(F6:F30), 2), 0)</f>
      </c>
      <c r="D2" s="5">
        <f>IFERROR(ROUND(E2/C2, 2), 0)</f>
      </c>
      <c r="E2" s="5">
        <f>IFERROR(ROUND(SUM(P6:P30), 2), 0)</f>
      </c>
      <c r="F2" s="3">
        <f>IFERROR(ROUND((H2/E2*100)-100,2), 0)</f>
      </c>
      <c r="G2" s="5">
        <f>IFERROR(ROUND(H2/C2, 2), 0)</f>
      </c>
      <c r="H2" s="5">
        <f>IFERROR(ROUND(SUM(Q6:Q30), 2), 0)</f>
      </c>
    </row>
    <row r="3" spans="1:8" s="3" customFormat="1" x14ac:dyDescent="0.25">
      <c r="A3" s="4" t="s">
        <v>9</v>
      </c>
      <c r="B3" s="3">
        <f>IFERROR(ROUND(SUBTOTAL(3, A6:A30), 2), 0)</f>
      </c>
      <c r="C3" s="3">
        <f>IFERROR(ROUND(SUBTOTAL(9, F6:F30), 2), 0)</f>
      </c>
      <c r="D3" s="5">
        <f>IFERROR(ROUND(E3/C3, 2), 0)</f>
      </c>
      <c r="E3" s="5">
        <f>IFERROR(ROUND(SUBTOTAL(9, P6:P30), 2), 0)</f>
      </c>
      <c r="F3" s="3">
        <f>IFERROR(ROUND((H3/E3*100)-100,2), 0)</f>
      </c>
      <c r="G3" s="5">
        <f>IFERROR(ROUND(H3/C3, 2), 0)</f>
      </c>
      <c r="H3" s="5">
        <f>IFERROR(ROUND(SUBTOTAL(9, Q6:Q30), 2), 0)</f>
      </c>
    </row>
    <row r="5" spans="1:56" s="6" customFormat="1" x14ac:dyDescent="0.25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35</v>
      </c>
      <c r="AA5" s="7" t="s">
        <v>36</v>
      </c>
      <c r="AB5" s="7" t="s">
        <v>37</v>
      </c>
      <c r="AC5" s="7" t="s">
        <v>38</v>
      </c>
      <c r="AD5" s="7" t="s">
        <v>39</v>
      </c>
      <c r="AE5" s="7" t="s">
        <v>40</v>
      </c>
      <c r="AF5" s="7" t="s">
        <v>41</v>
      </c>
      <c r="AG5" s="7" t="s">
        <v>42</v>
      </c>
      <c r="AH5" s="7" t="s">
        <v>43</v>
      </c>
      <c r="AI5" s="7" t="s">
        <v>44</v>
      </c>
      <c r="AJ5" s="7" t="s">
        <v>45</v>
      </c>
      <c r="AK5" s="7" t="s">
        <v>46</v>
      </c>
      <c r="AL5" s="7" t="s">
        <v>47</v>
      </c>
      <c r="AM5" s="7" t="s">
        <v>48</v>
      </c>
      <c r="AN5" s="7" t="s">
        <v>49</v>
      </c>
      <c r="AO5" s="7" t="s">
        <v>50</v>
      </c>
      <c r="AP5" s="7" t="s">
        <v>51</v>
      </c>
      <c r="AQ5" s="7" t="s">
        <v>52</v>
      </c>
      <c r="AR5" s="7" t="s">
        <v>53</v>
      </c>
      <c r="AS5" s="7" t="s">
        <v>54</v>
      </c>
      <c r="AT5" s="7" t="s">
        <v>55</v>
      </c>
      <c r="AU5" s="7" t="s">
        <v>56</v>
      </c>
      <c r="AV5" s="7" t="s">
        <v>57</v>
      </c>
      <c r="AW5" s="7" t="s">
        <v>58</v>
      </c>
      <c r="AX5" s="7" t="s">
        <v>59</v>
      </c>
      <c r="AY5" s="7" t="s">
        <v>60</v>
      </c>
      <c r="AZ5" s="7" t="s">
        <v>61</v>
      </c>
      <c r="BA5" s="7" t="s">
        <v>62</v>
      </c>
      <c r="BB5" s="7" t="s">
        <v>63</v>
      </c>
      <c r="BC5" s="7" t="s">
        <v>64</v>
      </c>
      <c r="BD5" s="7" t="s">
        <v>65</v>
      </c>
    </row>
    <row r="6" spans="1:56" s="1" customFormat="1" x14ac:dyDescent="0.25">
      <c r="A6" s="1" t="s">
        <v>66</v>
      </c>
      <c r="B6" s="1" t="s">
        <v>67</v>
      </c>
      <c r="C6" s="1" t="s">
        <v>68</v>
      </c>
      <c r="D6" s="1" t="s">
        <v>69</v>
      </c>
      <c r="E6" s="1" t="s">
        <v>70</v>
      </c>
      <c r="F6" s="3">
        <v>0.6</v>
      </c>
      <c r="G6" s="1" t="s">
        <v>71</v>
      </c>
      <c r="H6" s="1" t="s">
        <v>72</v>
      </c>
      <c r="I6" s="1" t="s">
        <v>73</v>
      </c>
      <c r="J6" s="1" t="s">
        <v>74</v>
      </c>
      <c r="K6" s="1" t="s">
        <v>74</v>
      </c>
      <c r="L6" s="1" t="s">
        <v>75</v>
      </c>
      <c r="M6" s="3">
        <v>-48</v>
      </c>
      <c r="N6" s="5">
        <v>1456</v>
      </c>
      <c r="O6" s="5">
        <v>2800</v>
      </c>
      <c r="P6" s="5" t="s">
        <v>73</v>
      </c>
      <c r="Q6" s="5">
        <v>873.6</v>
      </c>
      <c r="R6" s="1" t="s">
        <v>73</v>
      </c>
      <c r="S6" s="3">
        <v>68</v>
      </c>
      <c r="T6" s="3">
        <v>64.8</v>
      </c>
      <c r="U6" s="1" t="s">
        <v>76</v>
      </c>
      <c r="V6" s="3">
        <v>1.46</v>
      </c>
      <c r="W6" s="1" t="s">
        <v>77</v>
      </c>
      <c r="X6" s="1" t="s">
        <v>73</v>
      </c>
      <c r="Y6" s="1" t="s">
        <v>73</v>
      </c>
      <c r="Z6" s="1" t="s">
        <v>73</v>
      </c>
      <c r="AA6" s="1" t="s">
        <v>73</v>
      </c>
      <c r="AB6" s="1" t="s">
        <v>73</v>
      </c>
      <c r="AC6" s="1" t="s">
        <v>73</v>
      </c>
      <c r="AD6" s="1" t="s">
        <v>73</v>
      </c>
      <c r="AE6" s="1" t="s">
        <v>73</v>
      </c>
      <c r="AF6" s="1" t="s">
        <v>78</v>
      </c>
      <c r="AG6" s="1" t="s">
        <v>73</v>
      </c>
      <c r="AH6" s="1" t="s">
        <v>73</v>
      </c>
      <c r="AI6" s="1" t="s">
        <v>73</v>
      </c>
      <c r="AJ6" s="1" t="s">
        <v>73</v>
      </c>
      <c r="AK6" s="1" t="s">
        <v>73</v>
      </c>
      <c r="AL6" s="1" t="s">
        <v>73</v>
      </c>
      <c r="AM6" s="1" t="s">
        <v>73</v>
      </c>
      <c r="AN6" s="1" t="s">
        <v>73</v>
      </c>
      <c r="AO6" s="1" t="s">
        <v>73</v>
      </c>
      <c r="AP6" s="1" t="s">
        <v>73</v>
      </c>
      <c r="AQ6" s="1" t="s">
        <v>79</v>
      </c>
      <c r="AR6" s="1" t="s">
        <v>73</v>
      </c>
      <c r="AS6" s="1" t="s">
        <v>73</v>
      </c>
      <c r="AT6" s="1" t="s">
        <v>73</v>
      </c>
      <c r="AU6" s="1" t="s">
        <v>73</v>
      </c>
      <c r="AV6" s="1" t="s">
        <v>73</v>
      </c>
      <c r="AW6" s="1" t="s">
        <v>73</v>
      </c>
      <c r="AX6" s="1" t="s">
        <v>73</v>
      </c>
      <c r="AY6" s="1" t="s">
        <v>73</v>
      </c>
      <c r="AZ6" s="1" t="s">
        <v>73</v>
      </c>
      <c r="BA6" s="1" t="s">
        <v>73</v>
      </c>
      <c r="BB6" s="1" t="s">
        <v>73</v>
      </c>
      <c r="BC6" s="1" t="s">
        <v>80</v>
      </c>
      <c r="BD6" s="1" t="s">
        <v>81</v>
      </c>
    </row>
    <row r="7" spans="1:56" s="1" customFormat="1" x14ac:dyDescent="0.25">
      <c r="A7" s="1" t="s">
        <v>82</v>
      </c>
      <c r="B7" s="1" t="s">
        <v>83</v>
      </c>
      <c r="C7" s="1" t="s">
        <v>68</v>
      </c>
      <c r="D7" s="1" t="s">
        <v>69</v>
      </c>
      <c r="E7" s="1" t="s">
        <v>70</v>
      </c>
      <c r="F7" s="3">
        <v>0.6</v>
      </c>
      <c r="G7" s="1" t="s">
        <v>84</v>
      </c>
      <c r="H7" s="1" t="s">
        <v>85</v>
      </c>
      <c r="I7" s="1" t="s">
        <v>73</v>
      </c>
      <c r="J7" s="1" t="s">
        <v>74</v>
      </c>
      <c r="K7" s="1" t="s">
        <v>74</v>
      </c>
      <c r="L7" s="1" t="s">
        <v>86</v>
      </c>
      <c r="M7" s="3">
        <v>-33</v>
      </c>
      <c r="N7" s="5">
        <v>1675</v>
      </c>
      <c r="O7" s="5">
        <v>2500</v>
      </c>
      <c r="P7" s="5" t="s">
        <v>73</v>
      </c>
      <c r="Q7" s="5">
        <v>1005</v>
      </c>
      <c r="R7" s="1" t="s">
        <v>73</v>
      </c>
      <c r="S7" s="3">
        <v>67</v>
      </c>
      <c r="T7" s="3">
        <v>69.9</v>
      </c>
      <c r="U7" s="1" t="s">
        <v>87</v>
      </c>
      <c r="V7" s="3">
        <v>1.33</v>
      </c>
      <c r="W7" s="1" t="s">
        <v>88</v>
      </c>
      <c r="X7" s="1" t="s">
        <v>73</v>
      </c>
      <c r="Y7" s="1" t="s">
        <v>73</v>
      </c>
      <c r="Z7" s="1" t="s">
        <v>73</v>
      </c>
      <c r="AA7" s="1" t="s">
        <v>73</v>
      </c>
      <c r="AB7" s="1" t="s">
        <v>73</v>
      </c>
      <c r="AC7" s="1" t="s">
        <v>73</v>
      </c>
      <c r="AD7" s="1" t="s">
        <v>73</v>
      </c>
      <c r="AE7" s="1" t="s">
        <v>73</v>
      </c>
      <c r="AF7" s="1" t="s">
        <v>89</v>
      </c>
      <c r="AG7" s="1" t="s">
        <v>73</v>
      </c>
      <c r="AH7" s="1" t="s">
        <v>73</v>
      </c>
      <c r="AI7" s="1" t="s">
        <v>73</v>
      </c>
      <c r="AJ7" s="1" t="s">
        <v>73</v>
      </c>
      <c r="AK7" s="1" t="s">
        <v>73</v>
      </c>
      <c r="AL7" s="1" t="s">
        <v>73</v>
      </c>
      <c r="AM7" s="1" t="s">
        <v>73</v>
      </c>
      <c r="AN7" s="1" t="s">
        <v>73</v>
      </c>
      <c r="AO7" s="1" t="s">
        <v>73</v>
      </c>
      <c r="AP7" s="1" t="s">
        <v>73</v>
      </c>
      <c r="AQ7" s="1" t="s">
        <v>90</v>
      </c>
      <c r="AR7" s="1" t="s">
        <v>73</v>
      </c>
      <c r="AS7" s="1" t="s">
        <v>73</v>
      </c>
      <c r="AT7" s="1" t="s">
        <v>73</v>
      </c>
      <c r="AU7" s="1" t="s">
        <v>73</v>
      </c>
      <c r="AV7" s="1" t="s">
        <v>73</v>
      </c>
      <c r="AW7" s="1" t="s">
        <v>73</v>
      </c>
      <c r="AX7" s="1" t="s">
        <v>73</v>
      </c>
      <c r="AY7" s="1" t="s">
        <v>73</v>
      </c>
      <c r="AZ7" s="1" t="s">
        <v>73</v>
      </c>
      <c r="BA7" s="1" t="s">
        <v>73</v>
      </c>
      <c r="BB7" s="1" t="s">
        <v>73</v>
      </c>
      <c r="BC7" s="1" t="s">
        <v>80</v>
      </c>
      <c r="BD7" s="1" t="s">
        <v>81</v>
      </c>
    </row>
    <row r="8" spans="1:56" s="1" customFormat="1" x14ac:dyDescent="0.25">
      <c r="A8" s="1" t="s">
        <v>91</v>
      </c>
      <c r="B8" s="1" t="s">
        <v>92</v>
      </c>
      <c r="C8" s="1" t="s">
        <v>68</v>
      </c>
      <c r="D8" s="1" t="s">
        <v>69</v>
      </c>
      <c r="E8" s="1" t="s">
        <v>70</v>
      </c>
      <c r="F8" s="3">
        <v>0.6</v>
      </c>
      <c r="G8" s="1" t="s">
        <v>84</v>
      </c>
      <c r="H8" s="1" t="s">
        <v>93</v>
      </c>
      <c r="I8" s="1" t="s">
        <v>73</v>
      </c>
      <c r="J8" s="1" t="s">
        <v>74</v>
      </c>
      <c r="K8" s="1" t="s">
        <v>94</v>
      </c>
      <c r="L8" s="1" t="s">
        <v>86</v>
      </c>
      <c r="M8" s="3">
        <v>-33</v>
      </c>
      <c r="N8" s="5">
        <v>1876</v>
      </c>
      <c r="O8" s="5">
        <v>2800</v>
      </c>
      <c r="P8" s="5" t="s">
        <v>73</v>
      </c>
      <c r="Q8" s="5">
        <v>1125.6</v>
      </c>
      <c r="R8" s="1" t="s">
        <v>73</v>
      </c>
      <c r="S8" s="3">
        <v>68</v>
      </c>
      <c r="T8" s="3">
        <v>70.9</v>
      </c>
      <c r="U8" s="1" t="s">
        <v>95</v>
      </c>
      <c r="V8" s="3">
        <v>1.34</v>
      </c>
      <c r="W8" s="1" t="s">
        <v>96</v>
      </c>
      <c r="X8" s="1" t="s">
        <v>73</v>
      </c>
      <c r="Y8" s="1" t="s">
        <v>73</v>
      </c>
      <c r="Z8" s="1" t="s">
        <v>73</v>
      </c>
      <c r="AA8" s="1" t="s">
        <v>73</v>
      </c>
      <c r="AB8" s="1" t="s">
        <v>73</v>
      </c>
      <c r="AC8" s="1" t="s">
        <v>73</v>
      </c>
      <c r="AD8" s="1" t="s">
        <v>73</v>
      </c>
      <c r="AE8" s="1" t="s">
        <v>73</v>
      </c>
      <c r="AF8" s="1" t="s">
        <v>97</v>
      </c>
      <c r="AG8" s="1" t="s">
        <v>73</v>
      </c>
      <c r="AH8" s="1" t="s">
        <v>73</v>
      </c>
      <c r="AI8" s="1" t="s">
        <v>73</v>
      </c>
      <c r="AJ8" s="1" t="s">
        <v>73</v>
      </c>
      <c r="AK8" s="1" t="s">
        <v>73</v>
      </c>
      <c r="AL8" s="1" t="s">
        <v>73</v>
      </c>
      <c r="AM8" s="1" t="s">
        <v>73</v>
      </c>
      <c r="AN8" s="1" t="s">
        <v>73</v>
      </c>
      <c r="AO8" s="1" t="s">
        <v>73</v>
      </c>
      <c r="AP8" s="1" t="s">
        <v>73</v>
      </c>
      <c r="AQ8" s="1" t="s">
        <v>98</v>
      </c>
      <c r="AR8" s="1" t="s">
        <v>73</v>
      </c>
      <c r="AS8" s="1" t="s">
        <v>73</v>
      </c>
      <c r="AT8" s="1" t="s">
        <v>73</v>
      </c>
      <c r="AU8" s="1" t="s">
        <v>73</v>
      </c>
      <c r="AV8" s="1" t="s">
        <v>73</v>
      </c>
      <c r="AW8" s="1" t="s">
        <v>73</v>
      </c>
      <c r="AX8" s="1" t="s">
        <v>73</v>
      </c>
      <c r="AY8" s="1" t="s">
        <v>73</v>
      </c>
      <c r="AZ8" s="1" t="s">
        <v>73</v>
      </c>
      <c r="BA8" s="1" t="s">
        <v>73</v>
      </c>
      <c r="BB8" s="1" t="s">
        <v>73</v>
      </c>
      <c r="BC8" s="1" t="s">
        <v>80</v>
      </c>
      <c r="BD8" s="1" t="s">
        <v>81</v>
      </c>
    </row>
    <row r="9" spans="1:56" s="1" customFormat="1" x14ac:dyDescent="0.25">
      <c r="A9" s="1" t="s">
        <v>99</v>
      </c>
      <c r="B9" s="1" t="s">
        <v>100</v>
      </c>
      <c r="C9" s="1" t="s">
        <v>68</v>
      </c>
      <c r="D9" s="1" t="s">
        <v>69</v>
      </c>
      <c r="E9" s="1" t="s">
        <v>70</v>
      </c>
      <c r="F9" s="3">
        <v>0.6</v>
      </c>
      <c r="G9" s="1" t="s">
        <v>101</v>
      </c>
      <c r="H9" s="1" t="s">
        <v>85</v>
      </c>
      <c r="I9" s="1" t="s">
        <v>73</v>
      </c>
      <c r="J9" s="1" t="s">
        <v>102</v>
      </c>
      <c r="K9" s="1" t="s">
        <v>74</v>
      </c>
      <c r="L9" s="1" t="s">
        <v>86</v>
      </c>
      <c r="M9" s="3">
        <v>-33</v>
      </c>
      <c r="N9" s="5">
        <v>1608</v>
      </c>
      <c r="O9" s="5">
        <v>2400</v>
      </c>
      <c r="P9" s="5" t="s">
        <v>73</v>
      </c>
      <c r="Q9" s="5">
        <v>964.8</v>
      </c>
      <c r="R9" s="1" t="s">
        <v>73</v>
      </c>
      <c r="S9" s="3">
        <v>67</v>
      </c>
      <c r="T9" s="3">
        <v>66.2</v>
      </c>
      <c r="U9" s="1" t="s">
        <v>103</v>
      </c>
      <c r="V9" s="3">
        <v>1.32</v>
      </c>
      <c r="W9" s="1" t="s">
        <v>104</v>
      </c>
      <c r="X9" s="1" t="s">
        <v>73</v>
      </c>
      <c r="Y9" s="1" t="s">
        <v>73</v>
      </c>
      <c r="Z9" s="1" t="s">
        <v>73</v>
      </c>
      <c r="AA9" s="1" t="s">
        <v>73</v>
      </c>
      <c r="AB9" s="1" t="s">
        <v>73</v>
      </c>
      <c r="AC9" s="1" t="s">
        <v>73</v>
      </c>
      <c r="AD9" s="1" t="s">
        <v>73</v>
      </c>
      <c r="AE9" s="1" t="s">
        <v>73</v>
      </c>
      <c r="AF9" s="1" t="s">
        <v>105</v>
      </c>
      <c r="AG9" s="1" t="s">
        <v>73</v>
      </c>
      <c r="AH9" s="1" t="s">
        <v>73</v>
      </c>
      <c r="AI9" s="1" t="s">
        <v>73</v>
      </c>
      <c r="AJ9" s="1" t="s">
        <v>73</v>
      </c>
      <c r="AK9" s="1" t="s">
        <v>73</v>
      </c>
      <c r="AL9" s="1" t="s">
        <v>73</v>
      </c>
      <c r="AM9" s="1" t="s">
        <v>73</v>
      </c>
      <c r="AN9" s="1" t="s">
        <v>73</v>
      </c>
      <c r="AO9" s="1" t="s">
        <v>73</v>
      </c>
      <c r="AP9" s="1" t="s">
        <v>73</v>
      </c>
      <c r="AQ9" s="1" t="s">
        <v>106</v>
      </c>
      <c r="AR9" s="1" t="s">
        <v>73</v>
      </c>
      <c r="AS9" s="1" t="s">
        <v>73</v>
      </c>
      <c r="AT9" s="1" t="s">
        <v>73</v>
      </c>
      <c r="AU9" s="1" t="s">
        <v>73</v>
      </c>
      <c r="AV9" s="1" t="s">
        <v>73</v>
      </c>
      <c r="AW9" s="1" t="s">
        <v>73</v>
      </c>
      <c r="AX9" s="1" t="s">
        <v>73</v>
      </c>
      <c r="AY9" s="1" t="s">
        <v>73</v>
      </c>
      <c r="AZ9" s="1" t="s">
        <v>73</v>
      </c>
      <c r="BA9" s="1" t="s">
        <v>73</v>
      </c>
      <c r="BB9" s="1" t="s">
        <v>73</v>
      </c>
      <c r="BC9" s="1" t="s">
        <v>80</v>
      </c>
      <c r="BD9" s="1" t="s">
        <v>81</v>
      </c>
    </row>
    <row r="10" spans="1:56" s="1" customFormat="1" x14ac:dyDescent="0.25">
      <c r="A10" s="1" t="s">
        <v>107</v>
      </c>
      <c r="B10" s="1" t="s">
        <v>108</v>
      </c>
      <c r="C10" s="1" t="s">
        <v>68</v>
      </c>
      <c r="D10" s="1" t="s">
        <v>69</v>
      </c>
      <c r="E10" s="1" t="s">
        <v>70</v>
      </c>
      <c r="F10" s="3">
        <v>0.6</v>
      </c>
      <c r="G10" s="1" t="s">
        <v>94</v>
      </c>
      <c r="H10" s="1" t="s">
        <v>85</v>
      </c>
      <c r="I10" s="1" t="s">
        <v>73</v>
      </c>
      <c r="J10" s="1" t="s">
        <v>74</v>
      </c>
      <c r="K10" s="1" t="s">
        <v>74</v>
      </c>
      <c r="L10" s="1" t="s">
        <v>86</v>
      </c>
      <c r="M10" s="3">
        <v>-33</v>
      </c>
      <c r="N10" s="5">
        <v>1474</v>
      </c>
      <c r="O10" s="5">
        <v>2200</v>
      </c>
      <c r="P10" s="5" t="s">
        <v>73</v>
      </c>
      <c r="Q10" s="5">
        <v>884.4</v>
      </c>
      <c r="R10" s="1" t="s">
        <v>73</v>
      </c>
      <c r="S10" s="3">
        <v>66</v>
      </c>
      <c r="T10" s="3">
        <v>67.5</v>
      </c>
      <c r="U10" s="1" t="s">
        <v>109</v>
      </c>
      <c r="V10" s="3">
        <v>1.59</v>
      </c>
      <c r="W10" s="1" t="s">
        <v>110</v>
      </c>
      <c r="X10" s="1" t="s">
        <v>73</v>
      </c>
      <c r="Y10" s="1" t="s">
        <v>73</v>
      </c>
      <c r="Z10" s="1" t="s">
        <v>73</v>
      </c>
      <c r="AA10" s="1" t="s">
        <v>73</v>
      </c>
      <c r="AB10" s="1" t="s">
        <v>73</v>
      </c>
      <c r="AC10" s="1" t="s">
        <v>73</v>
      </c>
      <c r="AD10" s="1" t="s">
        <v>73</v>
      </c>
      <c r="AE10" s="1" t="s">
        <v>73</v>
      </c>
      <c r="AF10" s="1" t="s">
        <v>111</v>
      </c>
      <c r="AG10" s="1" t="s">
        <v>73</v>
      </c>
      <c r="AH10" s="1" t="s">
        <v>73</v>
      </c>
      <c r="AI10" s="1" t="s">
        <v>73</v>
      </c>
      <c r="AJ10" s="1" t="s">
        <v>73</v>
      </c>
      <c r="AK10" s="1" t="s">
        <v>73</v>
      </c>
      <c r="AL10" s="1" t="s">
        <v>73</v>
      </c>
      <c r="AM10" s="1" t="s">
        <v>73</v>
      </c>
      <c r="AN10" s="1" t="s">
        <v>73</v>
      </c>
      <c r="AO10" s="1" t="s">
        <v>73</v>
      </c>
      <c r="AP10" s="1" t="s">
        <v>73</v>
      </c>
      <c r="AQ10" s="1" t="s">
        <v>112</v>
      </c>
      <c r="AR10" s="1" t="s">
        <v>73</v>
      </c>
      <c r="AS10" s="1" t="s">
        <v>73</v>
      </c>
      <c r="AT10" s="1" t="s">
        <v>73</v>
      </c>
      <c r="AU10" s="1" t="s">
        <v>73</v>
      </c>
      <c r="AV10" s="1" t="s">
        <v>73</v>
      </c>
      <c r="AW10" s="1" t="s">
        <v>73</v>
      </c>
      <c r="AX10" s="1" t="s">
        <v>73</v>
      </c>
      <c r="AY10" s="1" t="s">
        <v>73</v>
      </c>
      <c r="AZ10" s="1" t="s">
        <v>73</v>
      </c>
      <c r="BA10" s="1" t="s">
        <v>73</v>
      </c>
      <c r="BB10" s="1" t="s">
        <v>73</v>
      </c>
      <c r="BC10" s="1" t="s">
        <v>80</v>
      </c>
      <c r="BD10" s="1" t="s">
        <v>81</v>
      </c>
    </row>
    <row r="11" spans="1:56" s="1" customFormat="1" x14ac:dyDescent="0.25">
      <c r="A11" s="1" t="s">
        <v>113</v>
      </c>
      <c r="B11" s="1" t="s">
        <v>114</v>
      </c>
      <c r="C11" s="1" t="s">
        <v>68</v>
      </c>
      <c r="D11" s="1" t="s">
        <v>69</v>
      </c>
      <c r="E11" s="1" t="s">
        <v>70</v>
      </c>
      <c r="F11" s="3">
        <v>0.6</v>
      </c>
      <c r="G11" s="1" t="s">
        <v>94</v>
      </c>
      <c r="H11" s="1" t="s">
        <v>85</v>
      </c>
      <c r="I11" s="1" t="s">
        <v>73</v>
      </c>
      <c r="J11" s="1" t="s">
        <v>102</v>
      </c>
      <c r="K11" s="1" t="s">
        <v>74</v>
      </c>
      <c r="L11" s="1" t="s">
        <v>115</v>
      </c>
      <c r="M11" s="3">
        <v>-35</v>
      </c>
      <c r="N11" s="5">
        <v>1430</v>
      </c>
      <c r="O11" s="5">
        <v>2200</v>
      </c>
      <c r="P11" s="5" t="s">
        <v>73</v>
      </c>
      <c r="Q11" s="5">
        <v>858</v>
      </c>
      <c r="R11" s="1" t="s">
        <v>73</v>
      </c>
      <c r="S11" s="3">
        <v>66</v>
      </c>
      <c r="T11" s="3">
        <v>69.1</v>
      </c>
      <c r="U11" s="1" t="s">
        <v>116</v>
      </c>
      <c r="V11" s="3">
        <v>1.34</v>
      </c>
      <c r="W11" s="1" t="s">
        <v>117</v>
      </c>
      <c r="X11" s="1" t="s">
        <v>73</v>
      </c>
      <c r="Y11" s="1" t="s">
        <v>73</v>
      </c>
      <c r="Z11" s="1" t="s">
        <v>73</v>
      </c>
      <c r="AA11" s="1" t="s">
        <v>73</v>
      </c>
      <c r="AB11" s="1" t="s">
        <v>73</v>
      </c>
      <c r="AC11" s="1" t="s">
        <v>73</v>
      </c>
      <c r="AD11" s="1" t="s">
        <v>73</v>
      </c>
      <c r="AE11" s="1" t="s">
        <v>73</v>
      </c>
      <c r="AF11" s="1" t="s">
        <v>105</v>
      </c>
      <c r="AG11" s="1" t="s">
        <v>73</v>
      </c>
      <c r="AH11" s="1" t="s">
        <v>73</v>
      </c>
      <c r="AI11" s="1" t="s">
        <v>73</v>
      </c>
      <c r="AJ11" s="1" t="s">
        <v>73</v>
      </c>
      <c r="AK11" s="1" t="s">
        <v>73</v>
      </c>
      <c r="AL11" s="1" t="s">
        <v>73</v>
      </c>
      <c r="AM11" s="1" t="s">
        <v>73</v>
      </c>
      <c r="AN11" s="1" t="s">
        <v>73</v>
      </c>
      <c r="AO11" s="1" t="s">
        <v>73</v>
      </c>
      <c r="AP11" s="1" t="s">
        <v>73</v>
      </c>
      <c r="AQ11" s="1" t="s">
        <v>118</v>
      </c>
      <c r="AR11" s="1" t="s">
        <v>73</v>
      </c>
      <c r="AS11" s="1" t="s">
        <v>73</v>
      </c>
      <c r="AT11" s="1" t="s">
        <v>73</v>
      </c>
      <c r="AU11" s="1" t="s">
        <v>73</v>
      </c>
      <c r="AV11" s="1" t="s">
        <v>73</v>
      </c>
      <c r="AW11" s="1" t="s">
        <v>73</v>
      </c>
      <c r="AX11" s="1" t="s">
        <v>73</v>
      </c>
      <c r="AY11" s="1" t="s">
        <v>73</v>
      </c>
      <c r="AZ11" s="1" t="s">
        <v>73</v>
      </c>
      <c r="BA11" s="1" t="s">
        <v>73</v>
      </c>
      <c r="BB11" s="1" t="s">
        <v>73</v>
      </c>
      <c r="BC11" s="1" t="s">
        <v>80</v>
      </c>
      <c r="BD11" s="1" t="s">
        <v>81</v>
      </c>
    </row>
    <row r="12" spans="1:56" s="1" customFormat="1" x14ac:dyDescent="0.25">
      <c r="A12" s="1" t="s">
        <v>119</v>
      </c>
      <c r="B12" s="1" t="s">
        <v>120</v>
      </c>
      <c r="C12" s="1" t="s">
        <v>121</v>
      </c>
      <c r="D12" s="1" t="s">
        <v>69</v>
      </c>
      <c r="E12" s="1" t="s">
        <v>70</v>
      </c>
      <c r="F12" s="3">
        <v>0.6</v>
      </c>
      <c r="G12" s="1" t="s">
        <v>122</v>
      </c>
      <c r="H12" s="1" t="s">
        <v>123</v>
      </c>
      <c r="I12" s="1" t="s">
        <v>73</v>
      </c>
      <c r="J12" s="1" t="s">
        <v>102</v>
      </c>
      <c r="K12" s="1" t="s">
        <v>102</v>
      </c>
      <c r="L12" s="1" t="s">
        <v>86</v>
      </c>
      <c r="M12" s="3">
        <v>-44.5</v>
      </c>
      <c r="N12" s="5">
        <v>1443</v>
      </c>
      <c r="O12" s="5">
        <v>2600</v>
      </c>
      <c r="P12" s="5">
        <v>1560</v>
      </c>
      <c r="Q12" s="5">
        <v>865.8</v>
      </c>
      <c r="R12" s="1" t="s">
        <v>73</v>
      </c>
      <c r="S12" s="3">
        <v>63</v>
      </c>
      <c r="T12" s="1" t="s">
        <v>73</v>
      </c>
      <c r="U12" s="1" t="s">
        <v>124</v>
      </c>
      <c r="V12" s="3">
        <v>1.35</v>
      </c>
      <c r="W12" s="1" t="s">
        <v>125</v>
      </c>
      <c r="X12" s="1" t="s">
        <v>73</v>
      </c>
      <c r="Y12" s="1" t="s">
        <v>73</v>
      </c>
      <c r="Z12" s="1" t="s">
        <v>73</v>
      </c>
      <c r="AA12" s="1" t="s">
        <v>73</v>
      </c>
      <c r="AB12" s="1" t="s">
        <v>73</v>
      </c>
      <c r="AC12" s="1" t="s">
        <v>73</v>
      </c>
      <c r="AD12" s="1" t="s">
        <v>73</v>
      </c>
      <c r="AE12" s="1" t="s">
        <v>126</v>
      </c>
      <c r="AF12" s="1" t="s">
        <v>127</v>
      </c>
      <c r="AG12" s="1" t="s">
        <v>73</v>
      </c>
      <c r="AH12" s="1" t="s">
        <v>73</v>
      </c>
      <c r="AI12" s="1" t="s">
        <v>73</v>
      </c>
      <c r="AJ12" s="1" t="s">
        <v>73</v>
      </c>
      <c r="AK12" s="1" t="s">
        <v>73</v>
      </c>
      <c r="AL12" s="1" t="s">
        <v>73</v>
      </c>
      <c r="AM12" s="1" t="s">
        <v>73</v>
      </c>
      <c r="AN12" s="1" t="s">
        <v>73</v>
      </c>
      <c r="AO12" s="1" t="s">
        <v>73</v>
      </c>
      <c r="AP12" s="1" t="s">
        <v>73</v>
      </c>
      <c r="AQ12" s="1" t="s">
        <v>128</v>
      </c>
      <c r="AR12" s="1" t="s">
        <v>129</v>
      </c>
      <c r="AS12" s="1" t="s">
        <v>73</v>
      </c>
      <c r="AT12" s="1" t="s">
        <v>73</v>
      </c>
      <c r="AU12" s="1" t="s">
        <v>73</v>
      </c>
      <c r="AV12" s="1" t="s">
        <v>73</v>
      </c>
      <c r="AW12" s="1" t="s">
        <v>73</v>
      </c>
      <c r="AX12" s="1" t="s">
        <v>73</v>
      </c>
      <c r="AY12" s="1" t="s">
        <v>73</v>
      </c>
      <c r="AZ12" s="1" t="s">
        <v>73</v>
      </c>
      <c r="BA12" s="1" t="s">
        <v>73</v>
      </c>
      <c r="BB12" s="1" t="s">
        <v>73</v>
      </c>
      <c r="BC12" s="1" t="s">
        <v>80</v>
      </c>
      <c r="BD12" s="1" t="s">
        <v>81</v>
      </c>
    </row>
    <row r="13" spans="1:56" s="1" customFormat="1" x14ac:dyDescent="0.25">
      <c r="A13" s="1" t="s">
        <v>130</v>
      </c>
      <c r="B13" s="1" t="s">
        <v>131</v>
      </c>
      <c r="C13" s="1" t="s">
        <v>121</v>
      </c>
      <c r="D13" s="1" t="s">
        <v>69</v>
      </c>
      <c r="E13" s="1" t="s">
        <v>70</v>
      </c>
      <c r="F13" s="3">
        <v>0.6</v>
      </c>
      <c r="G13" s="1" t="s">
        <v>122</v>
      </c>
      <c r="H13" s="1" t="s">
        <v>132</v>
      </c>
      <c r="I13" s="1" t="s">
        <v>73</v>
      </c>
      <c r="J13" s="1" t="s">
        <v>74</v>
      </c>
      <c r="K13" s="1" t="s">
        <v>74</v>
      </c>
      <c r="L13" s="1" t="s">
        <v>86</v>
      </c>
      <c r="M13" s="3">
        <v>-43.5</v>
      </c>
      <c r="N13" s="5">
        <v>1243</v>
      </c>
      <c r="O13" s="5">
        <v>2200</v>
      </c>
      <c r="P13" s="5">
        <v>1320</v>
      </c>
      <c r="Q13" s="5">
        <v>745.8</v>
      </c>
      <c r="R13" s="1" t="s">
        <v>73</v>
      </c>
      <c r="S13" s="3">
        <v>66</v>
      </c>
      <c r="T13" s="1" t="s">
        <v>73</v>
      </c>
      <c r="U13" s="1" t="s">
        <v>133</v>
      </c>
      <c r="V13" s="3">
        <v>1.38</v>
      </c>
      <c r="W13" s="1" t="s">
        <v>134</v>
      </c>
      <c r="X13" s="1" t="s">
        <v>73</v>
      </c>
      <c r="Y13" s="1" t="s">
        <v>73</v>
      </c>
      <c r="Z13" s="1" t="s">
        <v>73</v>
      </c>
      <c r="AA13" s="1" t="s">
        <v>73</v>
      </c>
      <c r="AB13" s="1" t="s">
        <v>73</v>
      </c>
      <c r="AC13" s="1" t="s">
        <v>73</v>
      </c>
      <c r="AD13" s="1" t="s">
        <v>73</v>
      </c>
      <c r="AE13" s="1" t="s">
        <v>126</v>
      </c>
      <c r="AF13" s="1" t="s">
        <v>135</v>
      </c>
      <c r="AG13" s="1" t="s">
        <v>73</v>
      </c>
      <c r="AH13" s="1" t="s">
        <v>73</v>
      </c>
      <c r="AI13" s="1" t="s">
        <v>73</v>
      </c>
      <c r="AJ13" s="1" t="s">
        <v>73</v>
      </c>
      <c r="AK13" s="1" t="s">
        <v>73</v>
      </c>
      <c r="AL13" s="1" t="s">
        <v>73</v>
      </c>
      <c r="AM13" s="1" t="s">
        <v>73</v>
      </c>
      <c r="AN13" s="1" t="s">
        <v>73</v>
      </c>
      <c r="AO13" s="1" t="s">
        <v>73</v>
      </c>
      <c r="AP13" s="1" t="s">
        <v>73</v>
      </c>
      <c r="AQ13" s="1" t="s">
        <v>136</v>
      </c>
      <c r="AR13" s="1" t="s">
        <v>137</v>
      </c>
      <c r="AS13" s="1" t="s">
        <v>73</v>
      </c>
      <c r="AT13" s="1" t="s">
        <v>73</v>
      </c>
      <c r="AU13" s="1" t="s">
        <v>73</v>
      </c>
      <c r="AV13" s="1" t="s">
        <v>73</v>
      </c>
      <c r="AW13" s="1" t="s">
        <v>73</v>
      </c>
      <c r="AX13" s="1" t="s">
        <v>73</v>
      </c>
      <c r="AY13" s="1" t="s">
        <v>73</v>
      </c>
      <c r="AZ13" s="1" t="s">
        <v>73</v>
      </c>
      <c r="BA13" s="1" t="s">
        <v>138</v>
      </c>
      <c r="BB13" s="1" t="s">
        <v>73</v>
      </c>
      <c r="BC13" s="1" t="s">
        <v>80</v>
      </c>
      <c r="BD13" s="1" t="s">
        <v>81</v>
      </c>
    </row>
    <row r="14" spans="1:56" s="1" customFormat="1" x14ac:dyDescent="0.25">
      <c r="A14" s="1" t="s">
        <v>139</v>
      </c>
      <c r="B14" s="1" t="s">
        <v>140</v>
      </c>
      <c r="C14" s="1" t="s">
        <v>121</v>
      </c>
      <c r="D14" s="1" t="s">
        <v>69</v>
      </c>
      <c r="E14" s="1" t="s">
        <v>70</v>
      </c>
      <c r="F14" s="3">
        <v>0.6</v>
      </c>
      <c r="G14" s="1" t="s">
        <v>122</v>
      </c>
      <c r="H14" s="1" t="s">
        <v>72</v>
      </c>
      <c r="I14" s="1" t="s">
        <v>73</v>
      </c>
      <c r="J14" s="1" t="s">
        <v>102</v>
      </c>
      <c r="K14" s="1" t="s">
        <v>74</v>
      </c>
      <c r="L14" s="1" t="s">
        <v>86</v>
      </c>
      <c r="M14" s="3">
        <v>-43.5</v>
      </c>
      <c r="N14" s="5">
        <v>1356</v>
      </c>
      <c r="O14" s="5">
        <v>2400</v>
      </c>
      <c r="P14" s="5">
        <v>1440</v>
      </c>
      <c r="Q14" s="5">
        <v>813.6</v>
      </c>
      <c r="R14" s="1" t="s">
        <v>73</v>
      </c>
      <c r="S14" s="3">
        <v>63</v>
      </c>
      <c r="T14" s="1" t="s">
        <v>73</v>
      </c>
      <c r="U14" s="1" t="s">
        <v>141</v>
      </c>
      <c r="V14" s="3">
        <v>1.36</v>
      </c>
      <c r="W14" s="1" t="s">
        <v>142</v>
      </c>
      <c r="X14" s="1" t="s">
        <v>73</v>
      </c>
      <c r="Y14" s="1" t="s">
        <v>73</v>
      </c>
      <c r="Z14" s="1" t="s">
        <v>73</v>
      </c>
      <c r="AA14" s="1" t="s">
        <v>73</v>
      </c>
      <c r="AB14" s="1" t="s">
        <v>73</v>
      </c>
      <c r="AC14" s="1" t="s">
        <v>73</v>
      </c>
      <c r="AD14" s="1" t="s">
        <v>73</v>
      </c>
      <c r="AE14" s="1" t="s">
        <v>126</v>
      </c>
      <c r="AF14" s="1" t="s">
        <v>127</v>
      </c>
      <c r="AG14" s="1" t="s">
        <v>73</v>
      </c>
      <c r="AH14" s="1" t="s">
        <v>73</v>
      </c>
      <c r="AI14" s="1" t="s">
        <v>73</v>
      </c>
      <c r="AJ14" s="1" t="s">
        <v>73</v>
      </c>
      <c r="AK14" s="1" t="s">
        <v>73</v>
      </c>
      <c r="AL14" s="1" t="s">
        <v>73</v>
      </c>
      <c r="AM14" s="1" t="s">
        <v>73</v>
      </c>
      <c r="AN14" s="1" t="s">
        <v>73</v>
      </c>
      <c r="AO14" s="1" t="s">
        <v>73</v>
      </c>
      <c r="AP14" s="1" t="s">
        <v>73</v>
      </c>
      <c r="AQ14" s="1" t="s">
        <v>143</v>
      </c>
      <c r="AR14" s="1" t="s">
        <v>144</v>
      </c>
      <c r="AS14" s="1" t="s">
        <v>73</v>
      </c>
      <c r="AT14" s="1" t="s">
        <v>73</v>
      </c>
      <c r="AU14" s="1" t="s">
        <v>73</v>
      </c>
      <c r="AV14" s="1" t="s">
        <v>73</v>
      </c>
      <c r="AW14" s="1" t="s">
        <v>73</v>
      </c>
      <c r="AX14" s="1" t="s">
        <v>73</v>
      </c>
      <c r="AY14" s="1" t="s">
        <v>73</v>
      </c>
      <c r="AZ14" s="1" t="s">
        <v>73</v>
      </c>
      <c r="BA14" s="1" t="s">
        <v>73</v>
      </c>
      <c r="BB14" s="1" t="s">
        <v>73</v>
      </c>
      <c r="BC14" s="1" t="s">
        <v>80</v>
      </c>
      <c r="BD14" s="1" t="s">
        <v>81</v>
      </c>
    </row>
    <row r="15" spans="1:56" s="1" customFormat="1" x14ac:dyDescent="0.25">
      <c r="A15" s="1" t="s">
        <v>145</v>
      </c>
      <c r="B15" s="1" t="s">
        <v>146</v>
      </c>
      <c r="C15" s="1" t="s">
        <v>68</v>
      </c>
      <c r="D15" s="1" t="s">
        <v>69</v>
      </c>
      <c r="E15" s="1" t="s">
        <v>70</v>
      </c>
      <c r="F15" s="3">
        <v>0.6</v>
      </c>
      <c r="G15" s="1" t="s">
        <v>122</v>
      </c>
      <c r="H15" s="1" t="s">
        <v>72</v>
      </c>
      <c r="I15" s="1" t="s">
        <v>73</v>
      </c>
      <c r="J15" s="1" t="s">
        <v>102</v>
      </c>
      <c r="K15" s="1" t="s">
        <v>102</v>
      </c>
      <c r="L15" s="1" t="s">
        <v>86</v>
      </c>
      <c r="M15" s="3">
        <v>-33</v>
      </c>
      <c r="N15" s="5">
        <v>1273</v>
      </c>
      <c r="O15" s="5">
        <v>1900</v>
      </c>
      <c r="P15" s="5" t="s">
        <v>73</v>
      </c>
      <c r="Q15" s="5">
        <v>763.8</v>
      </c>
      <c r="R15" s="1" t="s">
        <v>73</v>
      </c>
      <c r="S15" s="3">
        <v>65</v>
      </c>
      <c r="T15" s="3">
        <v>67.8</v>
      </c>
      <c r="U15" s="1" t="s">
        <v>147</v>
      </c>
      <c r="V15" s="3">
        <v>1.37</v>
      </c>
      <c r="W15" s="1" t="s">
        <v>148</v>
      </c>
      <c r="X15" s="1" t="s">
        <v>73</v>
      </c>
      <c r="Y15" s="1" t="s">
        <v>73</v>
      </c>
      <c r="Z15" s="1" t="s">
        <v>73</v>
      </c>
      <c r="AA15" s="1" t="s">
        <v>73</v>
      </c>
      <c r="AB15" s="1" t="s">
        <v>73</v>
      </c>
      <c r="AC15" s="1" t="s">
        <v>73</v>
      </c>
      <c r="AD15" s="1" t="s">
        <v>73</v>
      </c>
      <c r="AE15" s="1" t="s">
        <v>73</v>
      </c>
      <c r="AF15" s="1" t="s">
        <v>149</v>
      </c>
      <c r="AG15" s="1" t="s">
        <v>73</v>
      </c>
      <c r="AH15" s="1" t="s">
        <v>73</v>
      </c>
      <c r="AI15" s="1" t="s">
        <v>73</v>
      </c>
      <c r="AJ15" s="1" t="s">
        <v>73</v>
      </c>
      <c r="AK15" s="1" t="s">
        <v>73</v>
      </c>
      <c r="AL15" s="1" t="s">
        <v>73</v>
      </c>
      <c r="AM15" s="1" t="s">
        <v>73</v>
      </c>
      <c r="AN15" s="1" t="s">
        <v>73</v>
      </c>
      <c r="AO15" s="1" t="s">
        <v>73</v>
      </c>
      <c r="AP15" s="1" t="s">
        <v>73</v>
      </c>
      <c r="AQ15" s="1" t="s">
        <v>150</v>
      </c>
      <c r="AR15" s="1" t="s">
        <v>73</v>
      </c>
      <c r="AS15" s="1" t="s">
        <v>73</v>
      </c>
      <c r="AT15" s="1" t="s">
        <v>73</v>
      </c>
      <c r="AU15" s="1" t="s">
        <v>73</v>
      </c>
      <c r="AV15" s="1" t="s">
        <v>73</v>
      </c>
      <c r="AW15" s="1" t="s">
        <v>73</v>
      </c>
      <c r="AX15" s="1" t="s">
        <v>73</v>
      </c>
      <c r="AY15" s="1" t="s">
        <v>73</v>
      </c>
      <c r="AZ15" s="1" t="s">
        <v>73</v>
      </c>
      <c r="BA15" s="1" t="s">
        <v>73</v>
      </c>
      <c r="BB15" s="1" t="s">
        <v>73</v>
      </c>
      <c r="BC15" s="1" t="s">
        <v>80</v>
      </c>
      <c r="BD15" s="1" t="s">
        <v>81</v>
      </c>
    </row>
    <row r="16" spans="1:56" s="1" customFormat="1" x14ac:dyDescent="0.25">
      <c r="A16" s="1" t="s">
        <v>151</v>
      </c>
      <c r="B16" s="1" t="s">
        <v>152</v>
      </c>
      <c r="C16" s="1" t="s">
        <v>68</v>
      </c>
      <c r="D16" s="1" t="s">
        <v>69</v>
      </c>
      <c r="E16" s="1" t="s">
        <v>70</v>
      </c>
      <c r="F16" s="3">
        <v>0.6</v>
      </c>
      <c r="G16" s="1" t="s">
        <v>153</v>
      </c>
      <c r="H16" s="1" t="s">
        <v>93</v>
      </c>
      <c r="I16" s="1" t="s">
        <v>73</v>
      </c>
      <c r="J16" s="1" t="s">
        <v>74</v>
      </c>
      <c r="K16" s="1" t="s">
        <v>74</v>
      </c>
      <c r="L16" s="1" t="s">
        <v>86</v>
      </c>
      <c r="M16" s="3">
        <v>-33</v>
      </c>
      <c r="N16" s="5">
        <v>1206</v>
      </c>
      <c r="O16" s="5">
        <v>1800</v>
      </c>
      <c r="P16" s="5" t="s">
        <v>73</v>
      </c>
      <c r="Q16" s="5">
        <v>723.6</v>
      </c>
      <c r="R16" s="1" t="s">
        <v>73</v>
      </c>
      <c r="S16" s="3">
        <v>67</v>
      </c>
      <c r="T16" s="3">
        <v>67.7</v>
      </c>
      <c r="U16" s="1" t="s">
        <v>154</v>
      </c>
      <c r="V16" s="3">
        <v>1.48</v>
      </c>
      <c r="W16" s="1" t="s">
        <v>155</v>
      </c>
      <c r="X16" s="1" t="s">
        <v>73</v>
      </c>
      <c r="Y16" s="1" t="s">
        <v>73</v>
      </c>
      <c r="Z16" s="1" t="s">
        <v>73</v>
      </c>
      <c r="AA16" s="1" t="s">
        <v>73</v>
      </c>
      <c r="AB16" s="1" t="s">
        <v>73</v>
      </c>
      <c r="AC16" s="1" t="s">
        <v>73</v>
      </c>
      <c r="AD16" s="1" t="s">
        <v>73</v>
      </c>
      <c r="AE16" s="1" t="s">
        <v>73</v>
      </c>
      <c r="AF16" s="1" t="s">
        <v>156</v>
      </c>
      <c r="AG16" s="1" t="s">
        <v>73</v>
      </c>
      <c r="AH16" s="1" t="s">
        <v>73</v>
      </c>
      <c r="AI16" s="1" t="s">
        <v>73</v>
      </c>
      <c r="AJ16" s="1" t="s">
        <v>73</v>
      </c>
      <c r="AK16" s="1" t="s">
        <v>73</v>
      </c>
      <c r="AL16" s="1" t="s">
        <v>73</v>
      </c>
      <c r="AM16" s="1" t="s">
        <v>73</v>
      </c>
      <c r="AN16" s="1" t="s">
        <v>73</v>
      </c>
      <c r="AO16" s="1" t="s">
        <v>73</v>
      </c>
      <c r="AP16" s="1" t="s">
        <v>73</v>
      </c>
      <c r="AQ16" s="1" t="s">
        <v>98</v>
      </c>
      <c r="AR16" s="1" t="s">
        <v>73</v>
      </c>
      <c r="AS16" s="1" t="s">
        <v>73</v>
      </c>
      <c r="AT16" s="1" t="s">
        <v>73</v>
      </c>
      <c r="AU16" s="1" t="s">
        <v>73</v>
      </c>
      <c r="AV16" s="1" t="s">
        <v>73</v>
      </c>
      <c r="AW16" s="1" t="s">
        <v>73</v>
      </c>
      <c r="AX16" s="1" t="s">
        <v>73</v>
      </c>
      <c r="AY16" s="1" t="s">
        <v>73</v>
      </c>
      <c r="AZ16" s="1" t="s">
        <v>73</v>
      </c>
      <c r="BA16" s="1" t="s">
        <v>73</v>
      </c>
      <c r="BB16" s="1" t="s">
        <v>73</v>
      </c>
      <c r="BC16" s="1" t="s">
        <v>80</v>
      </c>
      <c r="BD16" s="1" t="s">
        <v>81</v>
      </c>
    </row>
    <row r="17" spans="1:56" s="1" customFormat="1" x14ac:dyDescent="0.25">
      <c r="A17" s="1" t="s">
        <v>157</v>
      </c>
      <c r="B17" s="1" t="s">
        <v>158</v>
      </c>
      <c r="C17" s="1" t="s">
        <v>68</v>
      </c>
      <c r="D17" s="1" t="s">
        <v>69</v>
      </c>
      <c r="E17" s="1" t="s">
        <v>70</v>
      </c>
      <c r="F17" s="3">
        <v>0.6</v>
      </c>
      <c r="G17" s="1" t="s">
        <v>153</v>
      </c>
      <c r="H17" s="1" t="s">
        <v>72</v>
      </c>
      <c r="I17" s="1" t="s">
        <v>73</v>
      </c>
      <c r="J17" s="1" t="s">
        <v>74</v>
      </c>
      <c r="K17" s="1" t="s">
        <v>74</v>
      </c>
      <c r="L17" s="1" t="s">
        <v>86</v>
      </c>
      <c r="M17" s="3">
        <v>-33</v>
      </c>
      <c r="N17" s="5">
        <v>1139</v>
      </c>
      <c r="O17" s="5">
        <v>1700</v>
      </c>
      <c r="P17" s="5" t="s">
        <v>73</v>
      </c>
      <c r="Q17" s="5">
        <v>683.4</v>
      </c>
      <c r="R17" s="1" t="s">
        <v>73</v>
      </c>
      <c r="S17" s="3">
        <v>66</v>
      </c>
      <c r="T17" s="3">
        <v>69</v>
      </c>
      <c r="U17" s="1" t="s">
        <v>159</v>
      </c>
      <c r="V17" s="3">
        <v>1.32</v>
      </c>
      <c r="W17" s="1" t="s">
        <v>160</v>
      </c>
      <c r="X17" s="1" t="s">
        <v>73</v>
      </c>
      <c r="Y17" s="1" t="s">
        <v>73</v>
      </c>
      <c r="Z17" s="1" t="s">
        <v>73</v>
      </c>
      <c r="AA17" s="1" t="s">
        <v>73</v>
      </c>
      <c r="AB17" s="1" t="s">
        <v>73</v>
      </c>
      <c r="AC17" s="1" t="s">
        <v>73</v>
      </c>
      <c r="AD17" s="1" t="s">
        <v>73</v>
      </c>
      <c r="AE17" s="1" t="s">
        <v>73</v>
      </c>
      <c r="AF17" s="1" t="s">
        <v>156</v>
      </c>
      <c r="AG17" s="1" t="s">
        <v>73</v>
      </c>
      <c r="AH17" s="1" t="s">
        <v>73</v>
      </c>
      <c r="AI17" s="1" t="s">
        <v>73</v>
      </c>
      <c r="AJ17" s="1" t="s">
        <v>73</v>
      </c>
      <c r="AK17" s="1" t="s">
        <v>73</v>
      </c>
      <c r="AL17" s="1" t="s">
        <v>73</v>
      </c>
      <c r="AM17" s="1" t="s">
        <v>73</v>
      </c>
      <c r="AN17" s="1" t="s">
        <v>73</v>
      </c>
      <c r="AO17" s="1" t="s">
        <v>73</v>
      </c>
      <c r="AP17" s="1" t="s">
        <v>73</v>
      </c>
      <c r="AQ17" s="1" t="s">
        <v>161</v>
      </c>
      <c r="AR17" s="1" t="s">
        <v>73</v>
      </c>
      <c r="AS17" s="1" t="s">
        <v>73</v>
      </c>
      <c r="AT17" s="1" t="s">
        <v>73</v>
      </c>
      <c r="AU17" s="1" t="s">
        <v>73</v>
      </c>
      <c r="AV17" s="1" t="s">
        <v>73</v>
      </c>
      <c r="AW17" s="1" t="s">
        <v>73</v>
      </c>
      <c r="AX17" s="1" t="s">
        <v>73</v>
      </c>
      <c r="AY17" s="1" t="s">
        <v>73</v>
      </c>
      <c r="AZ17" s="1" t="s">
        <v>73</v>
      </c>
      <c r="BA17" s="1" t="s">
        <v>73</v>
      </c>
      <c r="BB17" s="1" t="s">
        <v>73</v>
      </c>
      <c r="BC17" s="1" t="s">
        <v>80</v>
      </c>
      <c r="BD17" s="1" t="s">
        <v>81</v>
      </c>
    </row>
    <row r="18" spans="1:56" s="1" customFormat="1" x14ac:dyDescent="0.25">
      <c r="A18" s="1" t="s">
        <v>162</v>
      </c>
      <c r="B18" s="1" t="s">
        <v>163</v>
      </c>
      <c r="C18" s="1" t="s">
        <v>68</v>
      </c>
      <c r="D18" s="1" t="s">
        <v>69</v>
      </c>
      <c r="E18" s="1" t="s">
        <v>70</v>
      </c>
      <c r="F18" s="3">
        <v>0.61</v>
      </c>
      <c r="G18" s="1" t="s">
        <v>71</v>
      </c>
      <c r="H18" s="1" t="s">
        <v>85</v>
      </c>
      <c r="I18" s="1" t="s">
        <v>73</v>
      </c>
      <c r="J18" s="1" t="s">
        <v>102</v>
      </c>
      <c r="K18" s="1" t="s">
        <v>74</v>
      </c>
      <c r="L18" s="1" t="s">
        <v>86</v>
      </c>
      <c r="M18" s="3">
        <v>-33</v>
      </c>
      <c r="N18" s="5">
        <v>1742</v>
      </c>
      <c r="O18" s="5">
        <v>2600</v>
      </c>
      <c r="P18" s="5" t="s">
        <v>73</v>
      </c>
      <c r="Q18" s="5">
        <v>1062.62</v>
      </c>
      <c r="R18" s="1" t="s">
        <v>73</v>
      </c>
      <c r="S18" s="3">
        <v>65</v>
      </c>
      <c r="T18" s="3">
        <v>68.7</v>
      </c>
      <c r="U18" s="1" t="s">
        <v>164</v>
      </c>
      <c r="V18" s="3">
        <v>1.33</v>
      </c>
      <c r="W18" s="1" t="s">
        <v>165</v>
      </c>
      <c r="X18" s="1" t="s">
        <v>73</v>
      </c>
      <c r="Y18" s="1" t="s">
        <v>73</v>
      </c>
      <c r="Z18" s="1" t="s">
        <v>73</v>
      </c>
      <c r="AA18" s="1" t="s">
        <v>73</v>
      </c>
      <c r="AB18" s="1" t="s">
        <v>73</v>
      </c>
      <c r="AC18" s="1" t="s">
        <v>73</v>
      </c>
      <c r="AD18" s="1" t="s">
        <v>73</v>
      </c>
      <c r="AE18" s="1" t="s">
        <v>73</v>
      </c>
      <c r="AF18" s="1" t="s">
        <v>149</v>
      </c>
      <c r="AG18" s="1" t="s">
        <v>73</v>
      </c>
      <c r="AH18" s="1" t="s">
        <v>73</v>
      </c>
      <c r="AI18" s="1" t="s">
        <v>73</v>
      </c>
      <c r="AJ18" s="1" t="s">
        <v>73</v>
      </c>
      <c r="AK18" s="1" t="s">
        <v>73</v>
      </c>
      <c r="AL18" s="1" t="s">
        <v>73</v>
      </c>
      <c r="AM18" s="1" t="s">
        <v>73</v>
      </c>
      <c r="AN18" s="1" t="s">
        <v>73</v>
      </c>
      <c r="AO18" s="1" t="s">
        <v>73</v>
      </c>
      <c r="AP18" s="1" t="s">
        <v>73</v>
      </c>
      <c r="AQ18" s="1" t="s">
        <v>166</v>
      </c>
      <c r="AR18" s="1" t="s">
        <v>73</v>
      </c>
      <c r="AS18" s="1" t="s">
        <v>73</v>
      </c>
      <c r="AT18" s="1" t="s">
        <v>73</v>
      </c>
      <c r="AU18" s="1" t="s">
        <v>73</v>
      </c>
      <c r="AV18" s="1" t="s">
        <v>73</v>
      </c>
      <c r="AW18" s="1" t="s">
        <v>73</v>
      </c>
      <c r="AX18" s="1" t="s">
        <v>73</v>
      </c>
      <c r="AY18" s="1" t="s">
        <v>73</v>
      </c>
      <c r="AZ18" s="1" t="s">
        <v>73</v>
      </c>
      <c r="BA18" s="1" t="s">
        <v>73</v>
      </c>
      <c r="BB18" s="1" t="s">
        <v>73</v>
      </c>
      <c r="BC18" s="1" t="s">
        <v>80</v>
      </c>
      <c r="BD18" s="1" t="s">
        <v>81</v>
      </c>
    </row>
    <row r="19" spans="1:56" s="1" customFormat="1" x14ac:dyDescent="0.25">
      <c r="A19" s="1" t="s">
        <v>167</v>
      </c>
      <c r="B19" s="1" t="s">
        <v>168</v>
      </c>
      <c r="C19" s="1" t="s">
        <v>68</v>
      </c>
      <c r="D19" s="1" t="s">
        <v>69</v>
      </c>
      <c r="E19" s="1" t="s">
        <v>70</v>
      </c>
      <c r="F19" s="3">
        <v>0.61</v>
      </c>
      <c r="G19" s="1" t="s">
        <v>71</v>
      </c>
      <c r="H19" s="1" t="s">
        <v>93</v>
      </c>
      <c r="I19" s="1" t="s">
        <v>73</v>
      </c>
      <c r="J19" s="1" t="s">
        <v>74</v>
      </c>
      <c r="K19" s="1" t="s">
        <v>102</v>
      </c>
      <c r="L19" s="1" t="s">
        <v>86</v>
      </c>
      <c r="M19" s="3">
        <v>-33</v>
      </c>
      <c r="N19" s="5">
        <v>2010</v>
      </c>
      <c r="O19" s="5">
        <v>3000</v>
      </c>
      <c r="P19" s="5" t="s">
        <v>73</v>
      </c>
      <c r="Q19" s="5">
        <v>1226.1</v>
      </c>
      <c r="R19" s="1" t="s">
        <v>73</v>
      </c>
      <c r="S19" s="3">
        <v>66</v>
      </c>
      <c r="T19" s="3">
        <v>68.8</v>
      </c>
      <c r="U19" s="1" t="s">
        <v>169</v>
      </c>
      <c r="V19" s="3">
        <v>1.32</v>
      </c>
      <c r="W19" s="1" t="s">
        <v>170</v>
      </c>
      <c r="X19" s="1" t="s">
        <v>73</v>
      </c>
      <c r="Y19" s="1" t="s">
        <v>73</v>
      </c>
      <c r="Z19" s="1" t="s">
        <v>73</v>
      </c>
      <c r="AA19" s="1" t="s">
        <v>73</v>
      </c>
      <c r="AB19" s="1" t="s">
        <v>73</v>
      </c>
      <c r="AC19" s="1" t="s">
        <v>73</v>
      </c>
      <c r="AD19" s="1" t="s">
        <v>73</v>
      </c>
      <c r="AE19" s="1" t="s">
        <v>73</v>
      </c>
      <c r="AF19" s="1" t="s">
        <v>149</v>
      </c>
      <c r="AG19" s="1" t="s">
        <v>73</v>
      </c>
      <c r="AH19" s="1" t="s">
        <v>73</v>
      </c>
      <c r="AI19" s="1" t="s">
        <v>73</v>
      </c>
      <c r="AJ19" s="1" t="s">
        <v>73</v>
      </c>
      <c r="AK19" s="1" t="s">
        <v>73</v>
      </c>
      <c r="AL19" s="1" t="s">
        <v>73</v>
      </c>
      <c r="AM19" s="1" t="s">
        <v>73</v>
      </c>
      <c r="AN19" s="1" t="s">
        <v>73</v>
      </c>
      <c r="AO19" s="1" t="s">
        <v>73</v>
      </c>
      <c r="AP19" s="1" t="s">
        <v>73</v>
      </c>
      <c r="AQ19" s="1" t="s">
        <v>171</v>
      </c>
      <c r="AR19" s="1" t="s">
        <v>73</v>
      </c>
      <c r="AS19" s="1" t="s">
        <v>73</v>
      </c>
      <c r="AT19" s="1" t="s">
        <v>73</v>
      </c>
      <c r="AU19" s="1" t="s">
        <v>73</v>
      </c>
      <c r="AV19" s="1" t="s">
        <v>73</v>
      </c>
      <c r="AW19" s="1" t="s">
        <v>73</v>
      </c>
      <c r="AX19" s="1" t="s">
        <v>73</v>
      </c>
      <c r="AY19" s="1" t="s">
        <v>73</v>
      </c>
      <c r="AZ19" s="1" t="s">
        <v>73</v>
      </c>
      <c r="BA19" s="1" t="s">
        <v>73</v>
      </c>
      <c r="BB19" s="1" t="s">
        <v>73</v>
      </c>
      <c r="BC19" s="1" t="s">
        <v>80</v>
      </c>
      <c r="BD19" s="1" t="s">
        <v>81</v>
      </c>
    </row>
    <row r="20" spans="1:56" s="1" customFormat="1" x14ac:dyDescent="0.25">
      <c r="A20" s="1" t="s">
        <v>172</v>
      </c>
      <c r="B20" s="1" t="s">
        <v>173</v>
      </c>
      <c r="C20" s="1" t="s">
        <v>68</v>
      </c>
      <c r="D20" s="1" t="s">
        <v>69</v>
      </c>
      <c r="E20" s="1" t="s">
        <v>70</v>
      </c>
      <c r="F20" s="3">
        <v>0.61</v>
      </c>
      <c r="G20" s="1" t="s">
        <v>71</v>
      </c>
      <c r="H20" s="1" t="s">
        <v>93</v>
      </c>
      <c r="I20" s="1" t="s">
        <v>73</v>
      </c>
      <c r="J20" s="1" t="s">
        <v>74</v>
      </c>
      <c r="K20" s="1" t="s">
        <v>74</v>
      </c>
      <c r="L20" s="1" t="s">
        <v>86</v>
      </c>
      <c r="M20" s="3">
        <v>-33</v>
      </c>
      <c r="N20" s="5">
        <v>2010</v>
      </c>
      <c r="O20" s="5">
        <v>3000</v>
      </c>
      <c r="P20" s="5" t="s">
        <v>73</v>
      </c>
      <c r="Q20" s="5">
        <v>1226.1</v>
      </c>
      <c r="R20" s="1" t="s">
        <v>73</v>
      </c>
      <c r="S20" s="3">
        <v>67</v>
      </c>
      <c r="T20" s="3">
        <v>70.5</v>
      </c>
      <c r="U20" s="1" t="s">
        <v>174</v>
      </c>
      <c r="V20" s="3">
        <v>1.32</v>
      </c>
      <c r="W20" s="1" t="s">
        <v>175</v>
      </c>
      <c r="X20" s="1" t="s">
        <v>73</v>
      </c>
      <c r="Y20" s="1" t="s">
        <v>73</v>
      </c>
      <c r="Z20" s="1" t="s">
        <v>73</v>
      </c>
      <c r="AA20" s="1" t="s">
        <v>73</v>
      </c>
      <c r="AB20" s="1" t="s">
        <v>73</v>
      </c>
      <c r="AC20" s="1" t="s">
        <v>73</v>
      </c>
      <c r="AD20" s="1" t="s">
        <v>73</v>
      </c>
      <c r="AE20" s="1" t="s">
        <v>73</v>
      </c>
      <c r="AF20" s="1" t="s">
        <v>105</v>
      </c>
      <c r="AG20" s="1" t="s">
        <v>73</v>
      </c>
      <c r="AH20" s="1" t="s">
        <v>73</v>
      </c>
      <c r="AI20" s="1" t="s">
        <v>73</v>
      </c>
      <c r="AJ20" s="1" t="s">
        <v>73</v>
      </c>
      <c r="AK20" s="1" t="s">
        <v>73</v>
      </c>
      <c r="AL20" s="1" t="s">
        <v>73</v>
      </c>
      <c r="AM20" s="1" t="s">
        <v>73</v>
      </c>
      <c r="AN20" s="1" t="s">
        <v>73</v>
      </c>
      <c r="AO20" s="1" t="s">
        <v>73</v>
      </c>
      <c r="AP20" s="1" t="s">
        <v>73</v>
      </c>
      <c r="AQ20" s="1" t="s">
        <v>176</v>
      </c>
      <c r="AR20" s="1" t="s">
        <v>73</v>
      </c>
      <c r="AS20" s="1" t="s">
        <v>73</v>
      </c>
      <c r="AT20" s="1" t="s">
        <v>73</v>
      </c>
      <c r="AU20" s="1" t="s">
        <v>73</v>
      </c>
      <c r="AV20" s="1" t="s">
        <v>73</v>
      </c>
      <c r="AW20" s="1" t="s">
        <v>73</v>
      </c>
      <c r="AX20" s="1" t="s">
        <v>73</v>
      </c>
      <c r="AY20" s="1" t="s">
        <v>73</v>
      </c>
      <c r="AZ20" s="1" t="s">
        <v>73</v>
      </c>
      <c r="BA20" s="1" t="s">
        <v>73</v>
      </c>
      <c r="BB20" s="1" t="s">
        <v>73</v>
      </c>
      <c r="BC20" s="1" t="s">
        <v>80</v>
      </c>
      <c r="BD20" s="1" t="s">
        <v>81</v>
      </c>
    </row>
    <row r="21" spans="1:56" s="1" customFormat="1" x14ac:dyDescent="0.25">
      <c r="A21" s="1" t="s">
        <v>177</v>
      </c>
      <c r="B21" s="1" t="s">
        <v>178</v>
      </c>
      <c r="C21" s="1" t="s">
        <v>68</v>
      </c>
      <c r="D21" s="1" t="s">
        <v>69</v>
      </c>
      <c r="E21" s="1" t="s">
        <v>70</v>
      </c>
      <c r="F21" s="3">
        <v>0.62</v>
      </c>
      <c r="G21" s="1" t="s">
        <v>71</v>
      </c>
      <c r="H21" s="1" t="s">
        <v>72</v>
      </c>
      <c r="I21" s="1" t="s">
        <v>73</v>
      </c>
      <c r="J21" s="1" t="s">
        <v>102</v>
      </c>
      <c r="K21" s="1" t="s">
        <v>74</v>
      </c>
      <c r="L21" s="1" t="s">
        <v>86</v>
      </c>
      <c r="M21" s="3">
        <v>-33</v>
      </c>
      <c r="N21" s="5">
        <v>1876</v>
      </c>
      <c r="O21" s="5">
        <v>2800</v>
      </c>
      <c r="P21" s="5" t="s">
        <v>73</v>
      </c>
      <c r="Q21" s="5">
        <v>1163.12</v>
      </c>
      <c r="R21" s="1" t="s">
        <v>73</v>
      </c>
      <c r="S21" s="3">
        <v>66</v>
      </c>
      <c r="T21" s="3">
        <v>65.6</v>
      </c>
      <c r="U21" s="1" t="s">
        <v>179</v>
      </c>
      <c r="V21" s="3">
        <v>1.37</v>
      </c>
      <c r="W21" s="1" t="s">
        <v>180</v>
      </c>
      <c r="X21" s="1" t="s">
        <v>73</v>
      </c>
      <c r="Y21" s="1" t="s">
        <v>73</v>
      </c>
      <c r="Z21" s="1" t="s">
        <v>73</v>
      </c>
      <c r="AA21" s="1" t="s">
        <v>73</v>
      </c>
      <c r="AB21" s="1" t="s">
        <v>73</v>
      </c>
      <c r="AC21" s="1" t="s">
        <v>73</v>
      </c>
      <c r="AD21" s="1" t="s">
        <v>73</v>
      </c>
      <c r="AE21" s="1" t="s">
        <v>73</v>
      </c>
      <c r="AF21" s="1" t="s">
        <v>97</v>
      </c>
      <c r="AG21" s="1" t="s">
        <v>73</v>
      </c>
      <c r="AH21" s="1" t="s">
        <v>73</v>
      </c>
      <c r="AI21" s="1" t="s">
        <v>73</v>
      </c>
      <c r="AJ21" s="1" t="s">
        <v>73</v>
      </c>
      <c r="AK21" s="1" t="s">
        <v>73</v>
      </c>
      <c r="AL21" s="1" t="s">
        <v>73</v>
      </c>
      <c r="AM21" s="1" t="s">
        <v>73</v>
      </c>
      <c r="AN21" s="1" t="s">
        <v>73</v>
      </c>
      <c r="AO21" s="1" t="s">
        <v>73</v>
      </c>
      <c r="AP21" s="1" t="s">
        <v>73</v>
      </c>
      <c r="AQ21" s="1" t="s">
        <v>181</v>
      </c>
      <c r="AR21" s="1" t="s">
        <v>73</v>
      </c>
      <c r="AS21" s="1" t="s">
        <v>73</v>
      </c>
      <c r="AT21" s="1" t="s">
        <v>73</v>
      </c>
      <c r="AU21" s="1" t="s">
        <v>73</v>
      </c>
      <c r="AV21" s="1" t="s">
        <v>73</v>
      </c>
      <c r="AW21" s="1" t="s">
        <v>73</v>
      </c>
      <c r="AX21" s="1" t="s">
        <v>73</v>
      </c>
      <c r="AY21" s="1" t="s">
        <v>73</v>
      </c>
      <c r="AZ21" s="1" t="s">
        <v>73</v>
      </c>
      <c r="BA21" s="1" t="s">
        <v>73</v>
      </c>
      <c r="BB21" s="1" t="s">
        <v>73</v>
      </c>
      <c r="BC21" s="1" t="s">
        <v>80</v>
      </c>
      <c r="BD21" s="1" t="s">
        <v>81</v>
      </c>
    </row>
    <row r="22" spans="1:56" s="1" customFormat="1" x14ac:dyDescent="0.25">
      <c r="A22" s="1" t="s">
        <v>182</v>
      </c>
      <c r="B22" s="1" t="s">
        <v>183</v>
      </c>
      <c r="C22" s="1" t="s">
        <v>68</v>
      </c>
      <c r="D22" s="1" t="s">
        <v>69</v>
      </c>
      <c r="E22" s="1" t="s">
        <v>70</v>
      </c>
      <c r="F22" s="3">
        <v>0.62</v>
      </c>
      <c r="G22" s="1" t="s">
        <v>84</v>
      </c>
      <c r="H22" s="1" t="s">
        <v>123</v>
      </c>
      <c r="I22" s="1" t="s">
        <v>73</v>
      </c>
      <c r="J22" s="1" t="s">
        <v>102</v>
      </c>
      <c r="K22" s="1" t="s">
        <v>74</v>
      </c>
      <c r="L22" s="1" t="s">
        <v>86</v>
      </c>
      <c r="M22" s="3">
        <v>-33</v>
      </c>
      <c r="N22" s="5">
        <v>2010</v>
      </c>
      <c r="O22" s="5">
        <v>3000</v>
      </c>
      <c r="P22" s="5" t="s">
        <v>73</v>
      </c>
      <c r="Q22" s="5">
        <v>1246.2</v>
      </c>
      <c r="R22" s="1" t="s">
        <v>73</v>
      </c>
      <c r="S22" s="3">
        <v>67</v>
      </c>
      <c r="T22" s="3">
        <v>67.2</v>
      </c>
      <c r="U22" s="1" t="s">
        <v>184</v>
      </c>
      <c r="V22" s="3">
        <v>1.32</v>
      </c>
      <c r="W22" s="1" t="s">
        <v>185</v>
      </c>
      <c r="X22" s="1" t="s">
        <v>73</v>
      </c>
      <c r="Y22" s="1" t="s">
        <v>73</v>
      </c>
      <c r="Z22" s="1" t="s">
        <v>73</v>
      </c>
      <c r="AA22" s="1" t="s">
        <v>73</v>
      </c>
      <c r="AB22" s="1" t="s">
        <v>73</v>
      </c>
      <c r="AC22" s="1" t="s">
        <v>73</v>
      </c>
      <c r="AD22" s="1" t="s">
        <v>73</v>
      </c>
      <c r="AE22" s="1" t="s">
        <v>73</v>
      </c>
      <c r="AF22" s="1" t="s">
        <v>105</v>
      </c>
      <c r="AG22" s="1" t="s">
        <v>73</v>
      </c>
      <c r="AH22" s="1" t="s">
        <v>73</v>
      </c>
      <c r="AI22" s="1" t="s">
        <v>73</v>
      </c>
      <c r="AJ22" s="1" t="s">
        <v>73</v>
      </c>
      <c r="AK22" s="1" t="s">
        <v>73</v>
      </c>
      <c r="AL22" s="1" t="s">
        <v>73</v>
      </c>
      <c r="AM22" s="1" t="s">
        <v>73</v>
      </c>
      <c r="AN22" s="1" t="s">
        <v>73</v>
      </c>
      <c r="AO22" s="1" t="s">
        <v>73</v>
      </c>
      <c r="AP22" s="1" t="s">
        <v>73</v>
      </c>
      <c r="AQ22" s="1" t="s">
        <v>128</v>
      </c>
      <c r="AR22" s="1" t="s">
        <v>73</v>
      </c>
      <c r="AS22" s="1" t="s">
        <v>73</v>
      </c>
      <c r="AT22" s="1" t="s">
        <v>73</v>
      </c>
      <c r="AU22" s="1" t="s">
        <v>73</v>
      </c>
      <c r="AV22" s="1" t="s">
        <v>73</v>
      </c>
      <c r="AW22" s="1" t="s">
        <v>73</v>
      </c>
      <c r="AX22" s="1" t="s">
        <v>73</v>
      </c>
      <c r="AY22" s="1" t="s">
        <v>73</v>
      </c>
      <c r="AZ22" s="1" t="s">
        <v>73</v>
      </c>
      <c r="BA22" s="1" t="s">
        <v>73</v>
      </c>
      <c r="BB22" s="1" t="s">
        <v>73</v>
      </c>
      <c r="BC22" s="1" t="s">
        <v>80</v>
      </c>
      <c r="BD22" s="1" t="s">
        <v>81</v>
      </c>
    </row>
    <row r="23" spans="1:56" s="1" customFormat="1" x14ac:dyDescent="0.25">
      <c r="A23" s="1" t="s">
        <v>186</v>
      </c>
      <c r="B23" s="1" t="s">
        <v>187</v>
      </c>
      <c r="C23" s="1" t="s">
        <v>68</v>
      </c>
      <c r="D23" s="1" t="s">
        <v>69</v>
      </c>
      <c r="E23" s="1" t="s">
        <v>70</v>
      </c>
      <c r="F23" s="3">
        <v>0.62</v>
      </c>
      <c r="G23" s="1" t="s">
        <v>101</v>
      </c>
      <c r="H23" s="1" t="s">
        <v>72</v>
      </c>
      <c r="I23" s="1" t="s">
        <v>73</v>
      </c>
      <c r="J23" s="1" t="s">
        <v>102</v>
      </c>
      <c r="K23" s="1" t="s">
        <v>102</v>
      </c>
      <c r="L23" s="1" t="s">
        <v>86</v>
      </c>
      <c r="M23" s="3">
        <v>-33</v>
      </c>
      <c r="N23" s="5">
        <v>1675</v>
      </c>
      <c r="O23" s="5">
        <v>2500</v>
      </c>
      <c r="P23" s="5" t="s">
        <v>73</v>
      </c>
      <c r="Q23" s="5">
        <v>1038.5</v>
      </c>
      <c r="R23" s="1" t="s">
        <v>73</v>
      </c>
      <c r="S23" s="3">
        <v>67</v>
      </c>
      <c r="T23" s="3">
        <v>65.4</v>
      </c>
      <c r="U23" s="1" t="s">
        <v>188</v>
      </c>
      <c r="V23" s="3">
        <v>1.51</v>
      </c>
      <c r="W23" s="1" t="s">
        <v>189</v>
      </c>
      <c r="X23" s="1" t="s">
        <v>73</v>
      </c>
      <c r="Y23" s="1" t="s">
        <v>73</v>
      </c>
      <c r="Z23" s="1" t="s">
        <v>73</v>
      </c>
      <c r="AA23" s="1" t="s">
        <v>73</v>
      </c>
      <c r="AB23" s="1" t="s">
        <v>73</v>
      </c>
      <c r="AC23" s="1" t="s">
        <v>73</v>
      </c>
      <c r="AD23" s="1" t="s">
        <v>73</v>
      </c>
      <c r="AE23" s="1" t="s">
        <v>73</v>
      </c>
      <c r="AF23" s="1" t="s">
        <v>105</v>
      </c>
      <c r="AG23" s="1" t="s">
        <v>73</v>
      </c>
      <c r="AH23" s="1" t="s">
        <v>73</v>
      </c>
      <c r="AI23" s="1" t="s">
        <v>73</v>
      </c>
      <c r="AJ23" s="1" t="s">
        <v>73</v>
      </c>
      <c r="AK23" s="1" t="s">
        <v>73</v>
      </c>
      <c r="AL23" s="1" t="s">
        <v>73</v>
      </c>
      <c r="AM23" s="1" t="s">
        <v>73</v>
      </c>
      <c r="AN23" s="1" t="s">
        <v>73</v>
      </c>
      <c r="AO23" s="1" t="s">
        <v>73</v>
      </c>
      <c r="AP23" s="1" t="s">
        <v>73</v>
      </c>
      <c r="AQ23" s="1" t="s">
        <v>181</v>
      </c>
      <c r="AR23" s="1" t="s">
        <v>73</v>
      </c>
      <c r="AS23" s="1" t="s">
        <v>73</v>
      </c>
      <c r="AT23" s="1" t="s">
        <v>73</v>
      </c>
      <c r="AU23" s="1" t="s">
        <v>73</v>
      </c>
      <c r="AV23" s="1" t="s">
        <v>73</v>
      </c>
      <c r="AW23" s="1" t="s">
        <v>73</v>
      </c>
      <c r="AX23" s="1" t="s">
        <v>73</v>
      </c>
      <c r="AY23" s="1" t="s">
        <v>73</v>
      </c>
      <c r="AZ23" s="1" t="s">
        <v>73</v>
      </c>
      <c r="BA23" s="1" t="s">
        <v>73</v>
      </c>
      <c r="BB23" s="1" t="s">
        <v>73</v>
      </c>
      <c r="BC23" s="1" t="s">
        <v>80</v>
      </c>
      <c r="BD23" s="1" t="s">
        <v>81</v>
      </c>
    </row>
    <row r="24" spans="1:56" s="1" customFormat="1" x14ac:dyDescent="0.25">
      <c r="A24" s="1" t="s">
        <v>190</v>
      </c>
      <c r="B24" s="1" t="s">
        <v>191</v>
      </c>
      <c r="C24" s="1" t="s">
        <v>121</v>
      </c>
      <c r="D24" s="1" t="s">
        <v>69</v>
      </c>
      <c r="E24" s="1" t="s">
        <v>70</v>
      </c>
      <c r="F24" s="3">
        <v>0.62</v>
      </c>
      <c r="G24" s="1" t="s">
        <v>101</v>
      </c>
      <c r="H24" s="1" t="s">
        <v>72</v>
      </c>
      <c r="I24" s="1" t="s">
        <v>73</v>
      </c>
      <c r="J24" s="1" t="s">
        <v>102</v>
      </c>
      <c r="K24" s="1" t="s">
        <v>102</v>
      </c>
      <c r="L24" s="1" t="s">
        <v>86</v>
      </c>
      <c r="M24" s="3">
        <v>-41.5</v>
      </c>
      <c r="N24" s="5">
        <v>1755</v>
      </c>
      <c r="O24" s="5">
        <v>3000</v>
      </c>
      <c r="P24" s="5">
        <v>1860</v>
      </c>
      <c r="Q24" s="5">
        <v>1088.1</v>
      </c>
      <c r="R24" s="1" t="s">
        <v>73</v>
      </c>
      <c r="S24" s="3">
        <v>65</v>
      </c>
      <c r="T24" s="1" t="s">
        <v>73</v>
      </c>
      <c r="U24" s="1" t="s">
        <v>192</v>
      </c>
      <c r="V24" s="3">
        <v>1.39</v>
      </c>
      <c r="W24" s="1" t="s">
        <v>193</v>
      </c>
      <c r="X24" s="1" t="s">
        <v>73</v>
      </c>
      <c r="Y24" s="1" t="s">
        <v>73</v>
      </c>
      <c r="Z24" s="1" t="s">
        <v>73</v>
      </c>
      <c r="AA24" s="1" t="s">
        <v>73</v>
      </c>
      <c r="AB24" s="1" t="s">
        <v>73</v>
      </c>
      <c r="AC24" s="1" t="s">
        <v>73</v>
      </c>
      <c r="AD24" s="1" t="s">
        <v>73</v>
      </c>
      <c r="AE24" s="1" t="s">
        <v>126</v>
      </c>
      <c r="AF24" s="1" t="s">
        <v>127</v>
      </c>
      <c r="AG24" s="1" t="s">
        <v>73</v>
      </c>
      <c r="AH24" s="1" t="s">
        <v>73</v>
      </c>
      <c r="AI24" s="1" t="s">
        <v>73</v>
      </c>
      <c r="AJ24" s="1" t="s">
        <v>73</v>
      </c>
      <c r="AK24" s="1" t="s">
        <v>73</v>
      </c>
      <c r="AL24" s="1" t="s">
        <v>73</v>
      </c>
      <c r="AM24" s="1" t="s">
        <v>73</v>
      </c>
      <c r="AN24" s="1" t="s">
        <v>73</v>
      </c>
      <c r="AO24" s="1" t="s">
        <v>73</v>
      </c>
      <c r="AP24" s="1" t="s">
        <v>73</v>
      </c>
      <c r="AQ24" s="1" t="s">
        <v>194</v>
      </c>
      <c r="AR24" s="1" t="s">
        <v>195</v>
      </c>
      <c r="AS24" s="1" t="s">
        <v>73</v>
      </c>
      <c r="AT24" s="1" t="s">
        <v>73</v>
      </c>
      <c r="AU24" s="1" t="s">
        <v>73</v>
      </c>
      <c r="AV24" s="1" t="s">
        <v>73</v>
      </c>
      <c r="AW24" s="1" t="s">
        <v>73</v>
      </c>
      <c r="AX24" s="1" t="s">
        <v>73</v>
      </c>
      <c r="AY24" s="1" t="s">
        <v>73</v>
      </c>
      <c r="AZ24" s="1" t="s">
        <v>73</v>
      </c>
      <c r="BA24" s="1" t="s">
        <v>73</v>
      </c>
      <c r="BB24" s="1" t="s">
        <v>73</v>
      </c>
      <c r="BC24" s="1" t="s">
        <v>80</v>
      </c>
      <c r="BD24" s="1" t="s">
        <v>81</v>
      </c>
    </row>
    <row r="25" spans="1:56" s="1" customFormat="1" x14ac:dyDescent="0.25">
      <c r="A25" s="1" t="s">
        <v>196</v>
      </c>
      <c r="B25" s="1" t="s">
        <v>197</v>
      </c>
      <c r="C25" s="1" t="s">
        <v>68</v>
      </c>
      <c r="D25" s="1" t="s">
        <v>69</v>
      </c>
      <c r="E25" s="1" t="s">
        <v>70</v>
      </c>
      <c r="F25" s="3">
        <v>0.62</v>
      </c>
      <c r="G25" s="1" t="s">
        <v>122</v>
      </c>
      <c r="H25" s="1" t="s">
        <v>93</v>
      </c>
      <c r="I25" s="1" t="s">
        <v>73</v>
      </c>
      <c r="J25" s="1" t="s">
        <v>74</v>
      </c>
      <c r="K25" s="1" t="s">
        <v>102</v>
      </c>
      <c r="L25" s="1" t="s">
        <v>86</v>
      </c>
      <c r="M25" s="3">
        <v>-33</v>
      </c>
      <c r="N25" s="5">
        <v>1340</v>
      </c>
      <c r="O25" s="5">
        <v>2000</v>
      </c>
      <c r="P25" s="5" t="s">
        <v>73</v>
      </c>
      <c r="Q25" s="5">
        <v>830.8</v>
      </c>
      <c r="R25" s="1" t="s">
        <v>73</v>
      </c>
      <c r="S25" s="3">
        <v>69</v>
      </c>
      <c r="T25" s="3">
        <v>68.2</v>
      </c>
      <c r="U25" s="1" t="s">
        <v>198</v>
      </c>
      <c r="V25" s="3">
        <v>1.33</v>
      </c>
      <c r="W25" s="1" t="s">
        <v>199</v>
      </c>
      <c r="X25" s="1" t="s">
        <v>73</v>
      </c>
      <c r="Y25" s="1" t="s">
        <v>73</v>
      </c>
      <c r="Z25" s="1" t="s">
        <v>73</v>
      </c>
      <c r="AA25" s="1" t="s">
        <v>73</v>
      </c>
      <c r="AB25" s="1" t="s">
        <v>73</v>
      </c>
      <c r="AC25" s="1" t="s">
        <v>73</v>
      </c>
      <c r="AD25" s="1" t="s">
        <v>73</v>
      </c>
      <c r="AE25" s="1" t="s">
        <v>73</v>
      </c>
      <c r="AF25" s="1" t="s">
        <v>105</v>
      </c>
      <c r="AG25" s="1" t="s">
        <v>73</v>
      </c>
      <c r="AH25" s="1" t="s">
        <v>73</v>
      </c>
      <c r="AI25" s="1" t="s">
        <v>73</v>
      </c>
      <c r="AJ25" s="1" t="s">
        <v>73</v>
      </c>
      <c r="AK25" s="1" t="s">
        <v>73</v>
      </c>
      <c r="AL25" s="1" t="s">
        <v>73</v>
      </c>
      <c r="AM25" s="1" t="s">
        <v>73</v>
      </c>
      <c r="AN25" s="1" t="s">
        <v>73</v>
      </c>
      <c r="AO25" s="1" t="s">
        <v>73</v>
      </c>
      <c r="AP25" s="1" t="s">
        <v>73</v>
      </c>
      <c r="AQ25" s="1" t="s">
        <v>176</v>
      </c>
      <c r="AR25" s="1" t="s">
        <v>73</v>
      </c>
      <c r="AS25" s="1" t="s">
        <v>73</v>
      </c>
      <c r="AT25" s="1" t="s">
        <v>73</v>
      </c>
      <c r="AU25" s="1" t="s">
        <v>73</v>
      </c>
      <c r="AV25" s="1" t="s">
        <v>73</v>
      </c>
      <c r="AW25" s="1" t="s">
        <v>73</v>
      </c>
      <c r="AX25" s="1" t="s">
        <v>73</v>
      </c>
      <c r="AY25" s="1" t="s">
        <v>73</v>
      </c>
      <c r="AZ25" s="1" t="s">
        <v>73</v>
      </c>
      <c r="BA25" s="1" t="s">
        <v>73</v>
      </c>
      <c r="BB25" s="1" t="s">
        <v>73</v>
      </c>
      <c r="BC25" s="1" t="s">
        <v>80</v>
      </c>
      <c r="BD25" s="1" t="s">
        <v>81</v>
      </c>
    </row>
    <row r="26" spans="1:56" s="1" customFormat="1" x14ac:dyDescent="0.25">
      <c r="A26" s="1" t="s">
        <v>200</v>
      </c>
      <c r="B26" s="1" t="s">
        <v>201</v>
      </c>
      <c r="C26" s="1" t="s">
        <v>68</v>
      </c>
      <c r="D26" s="1" t="s">
        <v>69</v>
      </c>
      <c r="E26" s="1" t="s">
        <v>70</v>
      </c>
      <c r="F26" s="3">
        <v>0.62</v>
      </c>
      <c r="G26" s="1" t="s">
        <v>122</v>
      </c>
      <c r="H26" s="1" t="s">
        <v>72</v>
      </c>
      <c r="I26" s="1" t="s">
        <v>73</v>
      </c>
      <c r="J26" s="1" t="s">
        <v>102</v>
      </c>
      <c r="K26" s="1" t="s">
        <v>102</v>
      </c>
      <c r="L26" s="1" t="s">
        <v>86</v>
      </c>
      <c r="M26" s="3">
        <v>-33</v>
      </c>
      <c r="N26" s="5">
        <v>1273</v>
      </c>
      <c r="O26" s="5">
        <v>1900</v>
      </c>
      <c r="P26" s="5" t="s">
        <v>73</v>
      </c>
      <c r="Q26" s="5">
        <v>789.26</v>
      </c>
      <c r="R26" s="1" t="s">
        <v>73</v>
      </c>
      <c r="S26" s="3">
        <v>67</v>
      </c>
      <c r="T26" s="3">
        <v>68.2</v>
      </c>
      <c r="U26" s="1" t="s">
        <v>202</v>
      </c>
      <c r="V26" s="3">
        <v>1.32</v>
      </c>
      <c r="W26" s="1" t="s">
        <v>203</v>
      </c>
      <c r="X26" s="1" t="s">
        <v>73</v>
      </c>
      <c r="Y26" s="1" t="s">
        <v>73</v>
      </c>
      <c r="Z26" s="1" t="s">
        <v>73</v>
      </c>
      <c r="AA26" s="1" t="s">
        <v>73</v>
      </c>
      <c r="AB26" s="1" t="s">
        <v>73</v>
      </c>
      <c r="AC26" s="1" t="s">
        <v>73</v>
      </c>
      <c r="AD26" s="1" t="s">
        <v>73</v>
      </c>
      <c r="AE26" s="1" t="s">
        <v>73</v>
      </c>
      <c r="AF26" s="1" t="s">
        <v>149</v>
      </c>
      <c r="AG26" s="1" t="s">
        <v>73</v>
      </c>
      <c r="AH26" s="1" t="s">
        <v>73</v>
      </c>
      <c r="AI26" s="1" t="s">
        <v>73</v>
      </c>
      <c r="AJ26" s="1" t="s">
        <v>73</v>
      </c>
      <c r="AK26" s="1" t="s">
        <v>73</v>
      </c>
      <c r="AL26" s="1" t="s">
        <v>73</v>
      </c>
      <c r="AM26" s="1" t="s">
        <v>73</v>
      </c>
      <c r="AN26" s="1" t="s">
        <v>73</v>
      </c>
      <c r="AO26" s="1" t="s">
        <v>73</v>
      </c>
      <c r="AP26" s="1" t="s">
        <v>73</v>
      </c>
      <c r="AQ26" s="1" t="s">
        <v>143</v>
      </c>
      <c r="AR26" s="1" t="s">
        <v>73</v>
      </c>
      <c r="AS26" s="1" t="s">
        <v>73</v>
      </c>
      <c r="AT26" s="1" t="s">
        <v>73</v>
      </c>
      <c r="AU26" s="1" t="s">
        <v>73</v>
      </c>
      <c r="AV26" s="1" t="s">
        <v>73</v>
      </c>
      <c r="AW26" s="1" t="s">
        <v>73</v>
      </c>
      <c r="AX26" s="1" t="s">
        <v>73</v>
      </c>
      <c r="AY26" s="1" t="s">
        <v>73</v>
      </c>
      <c r="AZ26" s="1" t="s">
        <v>73</v>
      </c>
      <c r="BA26" s="1" t="s">
        <v>73</v>
      </c>
      <c r="BB26" s="1" t="s">
        <v>73</v>
      </c>
      <c r="BC26" s="1" t="s">
        <v>80</v>
      </c>
      <c r="BD26" s="1" t="s">
        <v>81</v>
      </c>
    </row>
    <row r="27" spans="1:56" s="1" customFormat="1" x14ac:dyDescent="0.25">
      <c r="A27" s="1" t="s">
        <v>204</v>
      </c>
      <c r="B27" s="1" t="s">
        <v>205</v>
      </c>
      <c r="C27" s="1" t="s">
        <v>68</v>
      </c>
      <c r="D27" s="1" t="s">
        <v>69</v>
      </c>
      <c r="E27" s="1" t="s">
        <v>70</v>
      </c>
      <c r="F27" s="3">
        <v>0.62</v>
      </c>
      <c r="G27" s="1" t="s">
        <v>122</v>
      </c>
      <c r="H27" s="1" t="s">
        <v>72</v>
      </c>
      <c r="I27" s="1" t="s">
        <v>206</v>
      </c>
      <c r="J27" s="1" t="s">
        <v>102</v>
      </c>
      <c r="K27" s="1" t="s">
        <v>102</v>
      </c>
      <c r="L27" s="1" t="s">
        <v>86</v>
      </c>
      <c r="M27" s="3">
        <v>-33</v>
      </c>
      <c r="N27" s="5">
        <v>1273</v>
      </c>
      <c r="O27" s="5">
        <v>1900</v>
      </c>
      <c r="P27" s="5">
        <v>1178</v>
      </c>
      <c r="Q27" s="5">
        <v>789.26</v>
      </c>
      <c r="R27" s="1" t="s">
        <v>73</v>
      </c>
      <c r="S27" s="3">
        <v>65</v>
      </c>
      <c r="T27" s="3">
        <v>70.7</v>
      </c>
      <c r="U27" s="1" t="s">
        <v>207</v>
      </c>
      <c r="V27" s="3">
        <v>1.41</v>
      </c>
      <c r="W27" s="1" t="s">
        <v>208</v>
      </c>
      <c r="X27" s="1" t="s">
        <v>73</v>
      </c>
      <c r="Y27" s="1" t="s">
        <v>73</v>
      </c>
      <c r="Z27" s="1" t="s">
        <v>73</v>
      </c>
      <c r="AA27" s="1" t="s">
        <v>73</v>
      </c>
      <c r="AB27" s="1" t="s">
        <v>73</v>
      </c>
      <c r="AC27" s="1" t="s">
        <v>73</v>
      </c>
      <c r="AD27" s="1" t="s">
        <v>73</v>
      </c>
      <c r="AE27" s="1" t="s">
        <v>73</v>
      </c>
      <c r="AF27" s="1" t="s">
        <v>105</v>
      </c>
      <c r="AG27" s="1" t="s">
        <v>73</v>
      </c>
      <c r="AH27" s="1" t="s">
        <v>73</v>
      </c>
      <c r="AI27" s="1" t="s">
        <v>73</v>
      </c>
      <c r="AJ27" s="1" t="s">
        <v>73</v>
      </c>
      <c r="AK27" s="1" t="s">
        <v>73</v>
      </c>
      <c r="AL27" s="1" t="s">
        <v>73</v>
      </c>
      <c r="AM27" s="1" t="s">
        <v>73</v>
      </c>
      <c r="AN27" s="1" t="s">
        <v>73</v>
      </c>
      <c r="AO27" s="1" t="s">
        <v>73</v>
      </c>
      <c r="AP27" s="1" t="s">
        <v>73</v>
      </c>
      <c r="AQ27" s="1" t="s">
        <v>176</v>
      </c>
      <c r="AR27" s="1" t="s">
        <v>73</v>
      </c>
      <c r="AS27" s="1" t="s">
        <v>73</v>
      </c>
      <c r="AT27" s="1" t="s">
        <v>73</v>
      </c>
      <c r="AU27" s="1" t="s">
        <v>73</v>
      </c>
      <c r="AV27" s="1" t="s">
        <v>73</v>
      </c>
      <c r="AW27" s="1" t="s">
        <v>73</v>
      </c>
      <c r="AX27" s="1" t="s">
        <v>73</v>
      </c>
      <c r="AY27" s="1" t="s">
        <v>73</v>
      </c>
      <c r="AZ27" s="1" t="s">
        <v>73</v>
      </c>
      <c r="BA27" s="1" t="s">
        <v>73</v>
      </c>
      <c r="BB27" s="1" t="s">
        <v>73</v>
      </c>
      <c r="BC27" s="1" t="s">
        <v>80</v>
      </c>
      <c r="BD27" s="1" t="s">
        <v>81</v>
      </c>
    </row>
    <row r="28" spans="1:56" s="1" customFormat="1" x14ac:dyDescent="0.25">
      <c r="A28" s="1" t="s">
        <v>209</v>
      </c>
      <c r="B28" s="1" t="s">
        <v>210</v>
      </c>
      <c r="C28" s="1" t="s">
        <v>68</v>
      </c>
      <c r="D28" s="1" t="s">
        <v>69</v>
      </c>
      <c r="E28" s="1" t="s">
        <v>70</v>
      </c>
      <c r="F28" s="3">
        <v>0.63</v>
      </c>
      <c r="G28" s="1" t="s">
        <v>71</v>
      </c>
      <c r="H28" s="1" t="s">
        <v>123</v>
      </c>
      <c r="I28" s="1" t="s">
        <v>73</v>
      </c>
      <c r="J28" s="1" t="s">
        <v>74</v>
      </c>
      <c r="K28" s="1" t="s">
        <v>74</v>
      </c>
      <c r="L28" s="1" t="s">
        <v>86</v>
      </c>
      <c r="M28" s="3">
        <v>-33</v>
      </c>
      <c r="N28" s="5">
        <v>2211</v>
      </c>
      <c r="O28" s="5">
        <v>3300</v>
      </c>
      <c r="P28" s="5" t="s">
        <v>73</v>
      </c>
      <c r="Q28" s="5">
        <v>1392.93</v>
      </c>
      <c r="R28" s="1" t="s">
        <v>73</v>
      </c>
      <c r="S28" s="3">
        <v>56</v>
      </c>
      <c r="T28" s="3">
        <v>67.5</v>
      </c>
      <c r="U28" s="1" t="s">
        <v>211</v>
      </c>
      <c r="V28" s="3">
        <v>1.55</v>
      </c>
      <c r="W28" s="1" t="s">
        <v>212</v>
      </c>
      <c r="X28" s="1" t="s">
        <v>73</v>
      </c>
      <c r="Y28" s="1" t="s">
        <v>73</v>
      </c>
      <c r="Z28" s="1" t="s">
        <v>73</v>
      </c>
      <c r="AA28" s="1" t="s">
        <v>73</v>
      </c>
      <c r="AB28" s="1" t="s">
        <v>73</v>
      </c>
      <c r="AC28" s="1" t="s">
        <v>73</v>
      </c>
      <c r="AD28" s="1" t="s">
        <v>73</v>
      </c>
      <c r="AE28" s="1" t="s">
        <v>73</v>
      </c>
      <c r="AF28" s="1" t="s">
        <v>213</v>
      </c>
      <c r="AG28" s="1" t="s">
        <v>73</v>
      </c>
      <c r="AH28" s="1" t="s">
        <v>73</v>
      </c>
      <c r="AI28" s="1" t="s">
        <v>73</v>
      </c>
      <c r="AJ28" s="1" t="s">
        <v>73</v>
      </c>
      <c r="AK28" s="1" t="s">
        <v>73</v>
      </c>
      <c r="AL28" s="1" t="s">
        <v>73</v>
      </c>
      <c r="AM28" s="1" t="s">
        <v>73</v>
      </c>
      <c r="AN28" s="1" t="s">
        <v>73</v>
      </c>
      <c r="AO28" s="1" t="s">
        <v>73</v>
      </c>
      <c r="AP28" s="1" t="s">
        <v>73</v>
      </c>
      <c r="AQ28" s="1" t="s">
        <v>128</v>
      </c>
      <c r="AR28" s="1" t="s">
        <v>73</v>
      </c>
      <c r="AS28" s="1" t="s">
        <v>73</v>
      </c>
      <c r="AT28" s="1" t="s">
        <v>73</v>
      </c>
      <c r="AU28" s="1" t="s">
        <v>73</v>
      </c>
      <c r="AV28" s="1" t="s">
        <v>73</v>
      </c>
      <c r="AW28" s="1" t="s">
        <v>73</v>
      </c>
      <c r="AX28" s="1" t="s">
        <v>73</v>
      </c>
      <c r="AY28" s="1" t="s">
        <v>73</v>
      </c>
      <c r="AZ28" s="1" t="s">
        <v>73</v>
      </c>
      <c r="BA28" s="1" t="s">
        <v>73</v>
      </c>
      <c r="BB28" s="1" t="s">
        <v>73</v>
      </c>
      <c r="BC28" s="1" t="s">
        <v>80</v>
      </c>
      <c r="BD28" s="1" t="s">
        <v>81</v>
      </c>
    </row>
    <row r="29" spans="1:56" s="1" customFormat="1" x14ac:dyDescent="0.25">
      <c r="A29" s="1" t="s">
        <v>214</v>
      </c>
      <c r="B29" s="1" t="s">
        <v>215</v>
      </c>
      <c r="C29" s="1" t="s">
        <v>68</v>
      </c>
      <c r="D29" s="1" t="s">
        <v>69</v>
      </c>
      <c r="E29" s="1" t="s">
        <v>70</v>
      </c>
      <c r="F29" s="3">
        <v>0.66</v>
      </c>
      <c r="G29" s="1" t="s">
        <v>153</v>
      </c>
      <c r="H29" s="1" t="s">
        <v>93</v>
      </c>
      <c r="I29" s="1" t="s">
        <v>73</v>
      </c>
      <c r="J29" s="1" t="s">
        <v>74</v>
      </c>
      <c r="K29" s="1" t="s">
        <v>74</v>
      </c>
      <c r="L29" s="1" t="s">
        <v>115</v>
      </c>
      <c r="M29" s="3">
        <v>-35</v>
      </c>
      <c r="N29" s="5">
        <v>1170</v>
      </c>
      <c r="O29" s="5">
        <v>1800</v>
      </c>
      <c r="P29" s="5" t="s">
        <v>73</v>
      </c>
      <c r="Q29" s="5">
        <v>772.2</v>
      </c>
      <c r="R29" s="1" t="s">
        <v>73</v>
      </c>
      <c r="S29" s="3">
        <v>67</v>
      </c>
      <c r="T29" s="3">
        <v>59.3</v>
      </c>
      <c r="U29" s="1" t="s">
        <v>216</v>
      </c>
      <c r="V29" s="3">
        <v>1.59</v>
      </c>
      <c r="W29" s="1" t="s">
        <v>217</v>
      </c>
      <c r="X29" s="1" t="s">
        <v>73</v>
      </c>
      <c r="Y29" s="1" t="s">
        <v>73</v>
      </c>
      <c r="Z29" s="1" t="s">
        <v>73</v>
      </c>
      <c r="AA29" s="1" t="s">
        <v>73</v>
      </c>
      <c r="AB29" s="1" t="s">
        <v>73</v>
      </c>
      <c r="AC29" s="1" t="s">
        <v>73</v>
      </c>
      <c r="AD29" s="1" t="s">
        <v>73</v>
      </c>
      <c r="AE29" s="1" t="s">
        <v>73</v>
      </c>
      <c r="AF29" s="1" t="s">
        <v>97</v>
      </c>
      <c r="AG29" s="1" t="s">
        <v>73</v>
      </c>
      <c r="AH29" s="1" t="s">
        <v>73</v>
      </c>
      <c r="AI29" s="1" t="s">
        <v>73</v>
      </c>
      <c r="AJ29" s="1" t="s">
        <v>73</v>
      </c>
      <c r="AK29" s="1" t="s">
        <v>73</v>
      </c>
      <c r="AL29" s="1" t="s">
        <v>73</v>
      </c>
      <c r="AM29" s="1" t="s">
        <v>73</v>
      </c>
      <c r="AN29" s="1" t="s">
        <v>73</v>
      </c>
      <c r="AO29" s="1" t="s">
        <v>73</v>
      </c>
      <c r="AP29" s="1" t="s">
        <v>73</v>
      </c>
      <c r="AQ29" s="1" t="s">
        <v>194</v>
      </c>
      <c r="AR29" s="1" t="s">
        <v>73</v>
      </c>
      <c r="AS29" s="1" t="s">
        <v>73</v>
      </c>
      <c r="AT29" s="1" t="s">
        <v>73</v>
      </c>
      <c r="AU29" s="1" t="s">
        <v>73</v>
      </c>
      <c r="AV29" s="1" t="s">
        <v>73</v>
      </c>
      <c r="AW29" s="1" t="s">
        <v>73</v>
      </c>
      <c r="AX29" s="1" t="s">
        <v>73</v>
      </c>
      <c r="AY29" s="1" t="s">
        <v>73</v>
      </c>
      <c r="AZ29" s="1" t="s">
        <v>73</v>
      </c>
      <c r="BA29" s="1" t="s">
        <v>73</v>
      </c>
      <c r="BB29" s="1" t="s">
        <v>73</v>
      </c>
      <c r="BC29" s="1" t="s">
        <v>80</v>
      </c>
      <c r="BD29" s="1" t="s">
        <v>81</v>
      </c>
    </row>
  </sheetData>
  <autoFilter ref="A5:BD5"/>
  <hyperlinks>
    <hyperlink ref="BD6" r:id="rId1" tooltip="https://solitaire-public-url.vercel.app/diamond-details/VTJGc2RHVmtYMStrSG9RQmlUTEdXcWdxL0ppc2QwWC9jQy91LzEweXZIcz0%3D?location=BEL"/>
    <hyperlink ref="BD7" r:id="rId2" tooltip="https://solitaire-public-url.vercel.app/diamond-details/VTJGc2RHVmtYMStoSy9JdkF1cGk2TU9DcDZNZTRabWR0d2pNOEpqNFlBaz0%3D?location=BEL"/>
    <hyperlink ref="BD8" r:id="rId3" tooltip="https://solitaire-public-url.vercel.app/diamond-details/VTJGc2RHVmtYMTlZTjQ0WXpFU0V1RjN2VjNZZ0RTMjBxOGdhN3gvb0RUUT0%3D?location=BEL"/>
    <hyperlink ref="BD9" r:id="rId4" tooltip="https://solitaire-public-url.vercel.app/diamond-details/VTJGc2RHVmtYMTk1ckJnOUtaZDkyZGswL0VIekc0TURWRis4VWZFdExBVT0%3D?location=BEL"/>
    <hyperlink ref="BD10" r:id="rId5" tooltip="https://solitaire-public-url.vercel.app/diamond-details/VTJGc2RHVmtYMStDcVA4VzZONHBjc3p1VzJ2L1NXYTFqUytDRWVRMERTaz0%3D?location=BEL"/>
    <hyperlink ref="BD11" r:id="rId6" tooltip="https://solitaire-public-url.vercel.app/diamond-details/VTJGc2RHVmtYMS9CeWtuNDdreFJhV1MyTGQycDFCUVg3ZVNFUVYva1hxcz0%3D?location=BEL"/>
    <hyperlink ref="BD12" r:id="rId7" tooltip="https://solitaire-public-url.vercel.app/diamond-details/VTJGc2RHVmtYMTlZekdOS1ZWMFd2QUFBUUVJeXR2a2tnS0JQbDlIeTlxWT0%3D?location=IND"/>
    <hyperlink ref="BD13" r:id="rId8" tooltip="https://solitaire-public-url.vercel.app/diamond-details/VTJGc2RHVmtYMS9ZaFpEZWZFeFRudU9JWjRJRnpoUXYrMDhXMUxRWGxiND0%3D?location=IND"/>
    <hyperlink ref="BD14" r:id="rId9" tooltip="https://solitaire-public-url.vercel.app/diamond-details/VTJGc2RHVmtYMS93Yll1N1BjY0R3TE1DdlYvZkhtTG4xdUxXQVZWSnZnST0%3D?location=IND"/>
    <hyperlink ref="BD15" r:id="rId10" tooltip="https://solitaire-public-url.vercel.app/diamond-details/VTJGc2RHVmtYMThqSi81YmxFRTBER2V0QjQveUJMTzlHeHpjQUFpYk9oaz0%3D?location=BEL"/>
    <hyperlink ref="BD16" r:id="rId11" tooltip="https://solitaire-public-url.vercel.app/diamond-details/VTJGc2RHVmtYMTg1QkNzUnFtclVPcHBPYzFKNWZXWEd3SlE4K0ViM0VBRT0%3D?location=BEL"/>
    <hyperlink ref="BD17" r:id="rId12" tooltip="https://solitaire-public-url.vercel.app/diamond-details/VTJGc2RHVmtYMThjWFhIQ3p4b2hVQ3BmOUk2SGd2MHhqWHlDanFUaEZadz0%3D?location=BEL"/>
    <hyperlink ref="BD18" r:id="rId13" tooltip="https://solitaire-public-url.vercel.app/diamond-details/VTJGc2RHVmtYMS8yVWJOSnZzU2MrQW9ObHRObVB3VzRuUkFES1c1NGFtUT0%3D?location=BEL"/>
    <hyperlink ref="BD19" r:id="rId14" tooltip="https://solitaire-public-url.vercel.app/diamond-details/VTJGc2RHVmtYMStaWk43M25IRlpjbzFoMFV2dlBvOEVvM0xxSy90UDAzdz0%3D?location=BEL"/>
    <hyperlink ref="BD20" r:id="rId15" tooltip="https://solitaire-public-url.vercel.app/diamond-details/VTJGc2RHVmtYMSttUy92M2lzWEYvTFEzTFRaM3JMT1I5Q2NLdVVJcENibz0%3D?location=BEL"/>
    <hyperlink ref="BD21" r:id="rId16" tooltip="https://solitaire-public-url.vercel.app/diamond-details/VTJGc2RHVmtYMTlqWHV2bVBFckN3T1VabHVUOWVmYVRHVDI2OVhTNWNEST0%3D?location=BEL"/>
    <hyperlink ref="BD22" r:id="rId17" tooltip="https://solitaire-public-url.vercel.app/diamond-details/VTJGc2RHVmtYMThRMmFCWmhsMHR2UUppbDlmbjZmbFN6K1c0RHBxU1dQaz0%3D?location=BEL"/>
    <hyperlink ref="BD23" r:id="rId18" tooltip="https://solitaire-public-url.vercel.app/diamond-details/VTJGc2RHVmtYMStlZ3hoMmFLZ0U1M2g1bWxaSllUMXlRNTdFcjBVL1d3QT0%3D?location=BEL"/>
    <hyperlink ref="BD24" r:id="rId19" tooltip="https://solitaire-public-url.vercel.app/diamond-details/VTJGc2RHVmtYMS91QzdIMDgvS1o0d2x2WUFwUmNjZk9TZzZTRE01SmRQUT0%3D?location=IND"/>
    <hyperlink ref="BD25" r:id="rId20" tooltip="https://solitaire-public-url.vercel.app/diamond-details/VTJGc2RHVmtYMStXcnZRNlMyUTZVUG1jVUd6M1hRSm96RnJOa3AxTXdJWT0%3D?location=BEL"/>
    <hyperlink ref="BD26" r:id="rId21" tooltip="https://solitaire-public-url.vercel.app/diamond-details/VTJGc2RHVmtYMStoNGVPOG8wMWpvSVhqOUlsNmxpa0w5SndaalQ3ZGVtdz0%3D?location=BEL"/>
    <hyperlink ref="BD27" r:id="rId22" tooltip="https://solitaire-public-url.vercel.app/diamond-details/VTJGc2RHVmtYMStDbS9XNXZjSGozcSs1Q0oxQW5CQlpIVHg4RUpXZmtzVT0%3D?location=BEL"/>
    <hyperlink ref="BD28" r:id="rId23" tooltip="https://solitaire-public-url.vercel.app/diamond-details/VTJGc2RHVmtYMS9tMFpuZHFwMnVUYng4YkRGWmFIWk1zRHJmQjdLYmpkYz0%3D?location=BEL"/>
    <hyperlink ref="BD29" r:id="rId24" tooltip="https://solitaire-public-url.vercel.app/diamond-details/VTJGc2RHVmtYMStNUzVNd1ZlU2hwWVdqeFllRk5JOHhFb1c3cDBJaXdPRT0%3D?location=BEL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FormatPr defaultRowHeight="15" outlineLevelRow="0" outlineLevelCol="0" x14ac:dyDescent="55"/>
  <cols>
    <col min="2" max="2" width="9" style="8" customWidth="1"/>
    <col min="3" max="3" width="48" style="9" customWidth="1"/>
    <col min="4" max="4" width="21" style="9" customWidth="1"/>
  </cols>
  <sheetData>
    <row r="1" spans="1:4" x14ac:dyDescent="0.25">
      <c r="A1" s="10" t="s">
        <v>218</v>
      </c>
      <c r="B1" s="11" t="s">
        <v>16</v>
      </c>
      <c r="C1" s="12" t="s">
        <v>219</v>
      </c>
      <c r="D1" s="12"/>
    </row>
    <row r="2" spans="1:4" x14ac:dyDescent="0.25">
      <c r="A2" s="10" t="s">
        <v>218</v>
      </c>
      <c r="B2" s="13" t="s">
        <v>218</v>
      </c>
      <c r="C2" s="12" t="s">
        <v>220</v>
      </c>
      <c r="D2" s="12"/>
    </row>
    <row r="3" spans="1:4" x14ac:dyDescent="0.25">
      <c r="A3" s="10" t="s">
        <v>218</v>
      </c>
      <c r="B3" s="14" t="s">
        <v>218</v>
      </c>
      <c r="C3" s="12" t="s">
        <v>221</v>
      </c>
      <c r="D3" s="12"/>
    </row>
    <row r="4" spans="1:4" x14ac:dyDescent="0.25">
      <c r="A4" s="10" t="s">
        <v>218</v>
      </c>
      <c r="B4" s="15" t="s">
        <v>218</v>
      </c>
      <c r="C4" s="12" t="s">
        <v>222</v>
      </c>
      <c r="D4" s="12"/>
    </row>
    <row r="5" spans="1:4" x14ac:dyDescent="0.25">
      <c r="A5" s="10" t="s">
        <v>218</v>
      </c>
      <c r="B5" s="16" t="s">
        <v>218</v>
      </c>
      <c r="C5" s="12" t="s">
        <v>223</v>
      </c>
      <c r="D5" s="12"/>
    </row>
    <row r="6" spans="1:4" x14ac:dyDescent="0.25">
      <c r="A6" s="10" t="s">
        <v>218</v>
      </c>
      <c r="B6" s="11" t="s">
        <v>218</v>
      </c>
      <c r="C6" s="12" t="s">
        <v>218</v>
      </c>
      <c r="D6" s="12" t="s">
        <v>218</v>
      </c>
    </row>
    <row r="7" spans="1:4" x14ac:dyDescent="0.25">
      <c r="A7" s="10" t="s">
        <v>218</v>
      </c>
      <c r="B7" s="11" t="s">
        <v>218</v>
      </c>
      <c r="C7" s="12" t="s">
        <v>218</v>
      </c>
      <c r="D7" s="12" t="s">
        <v>218</v>
      </c>
    </row>
    <row r="8" spans="1:4" x14ac:dyDescent="0.25">
      <c r="A8" s="10" t="s">
        <v>218</v>
      </c>
      <c r="B8" s="17" t="s">
        <v>224</v>
      </c>
      <c r="C8" s="12" t="s">
        <v>225</v>
      </c>
      <c r="D8" s="12"/>
    </row>
    <row r="9" spans="1:4" x14ac:dyDescent="0.25">
      <c r="A9" s="10" t="s">
        <v>218</v>
      </c>
      <c r="B9" s="11" t="s">
        <v>218</v>
      </c>
      <c r="C9" s="12" t="s">
        <v>226</v>
      </c>
      <c r="D9" s="12" t="s">
        <v>227</v>
      </c>
    </row>
    <row r="10" spans="1:4" x14ac:dyDescent="0.25">
      <c r="A10" s="10" t="s">
        <v>218</v>
      </c>
      <c r="B10" s="11" t="s">
        <v>218</v>
      </c>
      <c r="C10" s="12" t="s">
        <v>228</v>
      </c>
      <c r="D10" s="12" t="s">
        <v>229</v>
      </c>
    </row>
    <row r="11" spans="1:4" x14ac:dyDescent="0.25">
      <c r="A11" s="10" t="s">
        <v>218</v>
      </c>
      <c r="B11" s="11" t="s">
        <v>218</v>
      </c>
      <c r="C11" s="12" t="s">
        <v>230</v>
      </c>
      <c r="D11" s="12" t="s">
        <v>229</v>
      </c>
    </row>
    <row r="12" spans="1:4" x14ac:dyDescent="0.25">
      <c r="A12" s="10" t="s">
        <v>218</v>
      </c>
      <c r="B12" s="11" t="s">
        <v>218</v>
      </c>
      <c r="C12" s="12" t="s">
        <v>231</v>
      </c>
      <c r="D12" s="12" t="s">
        <v>232</v>
      </c>
    </row>
    <row r="13" spans="1:4" x14ac:dyDescent="0.25">
      <c r="A13" s="10" t="s">
        <v>218</v>
      </c>
      <c r="B13" s="11" t="s">
        <v>218</v>
      </c>
      <c r="C13" s="12" t="s">
        <v>233</v>
      </c>
      <c r="D13" s="12" t="s">
        <v>234</v>
      </c>
    </row>
    <row r="14" spans="1:4" x14ac:dyDescent="0.25">
      <c r="A14" s="10" t="s">
        <v>218</v>
      </c>
      <c r="B14" s="11" t="s">
        <v>218</v>
      </c>
      <c r="C14" s="12" t="s">
        <v>218</v>
      </c>
      <c r="D14" s="12" t="s">
        <v>218</v>
      </c>
    </row>
    <row r="15" spans="1:4" x14ac:dyDescent="0.25">
      <c r="A15" s="10" t="s">
        <v>218</v>
      </c>
      <c r="B15" s="11" t="s">
        <v>218</v>
      </c>
      <c r="C15" s="12" t="s">
        <v>218</v>
      </c>
      <c r="D15" s="12" t="s">
        <v>218</v>
      </c>
    </row>
    <row r="16" spans="1:4" x14ac:dyDescent="0.25">
      <c r="A16" s="10" t="s">
        <v>218</v>
      </c>
      <c r="B16" s="17" t="s">
        <v>235</v>
      </c>
      <c r="C16" s="12" t="s">
        <v>236</v>
      </c>
      <c r="D16" s="12"/>
    </row>
    <row r="17" spans="1:4" x14ac:dyDescent="0.25">
      <c r="A17" s="10" t="s">
        <v>218</v>
      </c>
      <c r="B17" s="11" t="s">
        <v>218</v>
      </c>
      <c r="C17" s="12" t="s">
        <v>237</v>
      </c>
      <c r="D17" s="12" t="s">
        <v>238</v>
      </c>
    </row>
    <row r="18" spans="1:4" x14ac:dyDescent="0.25">
      <c r="A18" s="10" t="s">
        <v>218</v>
      </c>
      <c r="B18" s="11" t="s">
        <v>218</v>
      </c>
      <c r="C18" s="12" t="s">
        <v>239</v>
      </c>
      <c r="D18" s="12" t="s">
        <v>229</v>
      </c>
    </row>
    <row r="19" spans="1:4" x14ac:dyDescent="0.25">
      <c r="A19" s="10" t="s">
        <v>218</v>
      </c>
      <c r="B19" s="11" t="s">
        <v>218</v>
      </c>
      <c r="C19" s="12" t="s">
        <v>240</v>
      </c>
      <c r="D19" s="12" t="s">
        <v>229</v>
      </c>
    </row>
    <row r="20" spans="1:4" x14ac:dyDescent="0.25">
      <c r="A20" s="10" t="s">
        <v>218</v>
      </c>
      <c r="B20" s="11" t="s">
        <v>218</v>
      </c>
      <c r="C20" s="12" t="s">
        <v>241</v>
      </c>
      <c r="D20" s="12" t="s">
        <v>232</v>
      </c>
    </row>
    <row r="21" spans="1:4" x14ac:dyDescent="0.25">
      <c r="A21" s="10" t="s">
        <v>218</v>
      </c>
      <c r="B21" s="11" t="s">
        <v>218</v>
      </c>
      <c r="C21" s="12" t="s">
        <v>242</v>
      </c>
      <c r="D21" s="12" t="s">
        <v>234</v>
      </c>
    </row>
    <row r="22" spans="1:4" x14ac:dyDescent="0.25">
      <c r="A22" s="10" t="s">
        <v>218</v>
      </c>
      <c r="B22" s="11" t="s">
        <v>218</v>
      </c>
      <c r="C22" s="12" t="s">
        <v>218</v>
      </c>
      <c r="D22" s="12" t="s">
        <v>218</v>
      </c>
    </row>
    <row r="23" spans="1:4" x14ac:dyDescent="0.25">
      <c r="A23" s="10" t="s">
        <v>218</v>
      </c>
      <c r="B23" s="11" t="s">
        <v>218</v>
      </c>
      <c r="C23" s="12" t="s">
        <v>218</v>
      </c>
      <c r="D23" s="12" t="s">
        <v>218</v>
      </c>
    </row>
    <row r="24" spans="1:4" x14ac:dyDescent="0.25">
      <c r="A24" s="10" t="s">
        <v>218</v>
      </c>
      <c r="B24" s="17" t="s">
        <v>49</v>
      </c>
      <c r="C24" s="12" t="s">
        <v>243</v>
      </c>
      <c r="D24" s="12"/>
    </row>
    <row r="25" spans="1:4" x14ac:dyDescent="0.25">
      <c r="A25" s="10" t="s">
        <v>218</v>
      </c>
      <c r="B25" s="11" t="s">
        <v>218</v>
      </c>
      <c r="C25" s="12" t="s">
        <v>244</v>
      </c>
      <c r="D25" s="12" t="s">
        <v>245</v>
      </c>
    </row>
    <row r="26" spans="1:4" x14ac:dyDescent="0.25">
      <c r="A26" s="10" t="s">
        <v>218</v>
      </c>
      <c r="B26" s="11" t="s">
        <v>218</v>
      </c>
      <c r="C26" s="12" t="s">
        <v>246</v>
      </c>
      <c r="D26" s="12" t="s">
        <v>247</v>
      </c>
    </row>
    <row r="27" spans="1:4" x14ac:dyDescent="0.25">
      <c r="A27" s="10" t="s">
        <v>218</v>
      </c>
      <c r="B27" s="11" t="s">
        <v>218</v>
      </c>
      <c r="C27" s="12" t="s">
        <v>248</v>
      </c>
      <c r="D27" s="12" t="s">
        <v>249</v>
      </c>
    </row>
    <row r="28" spans="1:4" x14ac:dyDescent="0.25">
      <c r="A28" s="10" t="s">
        <v>218</v>
      </c>
      <c r="B28" s="11" t="s">
        <v>218</v>
      </c>
      <c r="C28" s="12" t="s">
        <v>250</v>
      </c>
      <c r="D28" s="12" t="s">
        <v>251</v>
      </c>
    </row>
    <row r="29" spans="1:4" x14ac:dyDescent="0.25">
      <c r="A29" s="10" t="s">
        <v>218</v>
      </c>
      <c r="B29" s="11" t="s">
        <v>218</v>
      </c>
      <c r="C29" s="12" t="s">
        <v>218</v>
      </c>
      <c r="D29" s="12" t="s">
        <v>218</v>
      </c>
    </row>
    <row r="30" spans="1:4" x14ac:dyDescent="0.25">
      <c r="A30" s="10" t="s">
        <v>218</v>
      </c>
      <c r="B30" s="11" t="s">
        <v>218</v>
      </c>
      <c r="C30" s="12" t="s">
        <v>218</v>
      </c>
      <c r="D30" s="12" t="s">
        <v>218</v>
      </c>
    </row>
    <row r="31" spans="1:4" x14ac:dyDescent="0.25">
      <c r="A31" s="10" t="s">
        <v>218</v>
      </c>
      <c r="B31" s="17" t="s">
        <v>27</v>
      </c>
      <c r="C31" s="12" t="s">
        <v>252</v>
      </c>
      <c r="D31" s="12"/>
    </row>
    <row r="32" spans="1:4" x14ac:dyDescent="0.25">
      <c r="A32" s="10" t="s">
        <v>218</v>
      </c>
      <c r="B32" s="11" t="s">
        <v>218</v>
      </c>
      <c r="C32" s="12" t="s">
        <v>253</v>
      </c>
      <c r="D32" s="12" t="s">
        <v>254</v>
      </c>
    </row>
    <row r="33" spans="1:4" x14ac:dyDescent="0.25">
      <c r="A33" s="10" t="s">
        <v>218</v>
      </c>
      <c r="B33" s="11" t="s">
        <v>218</v>
      </c>
      <c r="C33" s="12" t="s">
        <v>255</v>
      </c>
      <c r="D33" s="12" t="s">
        <v>256</v>
      </c>
    </row>
    <row r="34" spans="1:4" x14ac:dyDescent="0.25">
      <c r="A34" s="10" t="s">
        <v>218</v>
      </c>
      <c r="B34" s="11" t="s">
        <v>218</v>
      </c>
      <c r="C34" s="12" t="s">
        <v>257</v>
      </c>
      <c r="D34" s="12" t="s">
        <v>258</v>
      </c>
    </row>
    <row r="35" spans="1:4" x14ac:dyDescent="0.25">
      <c r="A35" s="10" t="s">
        <v>218</v>
      </c>
      <c r="B35" s="11" t="s">
        <v>218</v>
      </c>
      <c r="C35" s="12" t="s">
        <v>259</v>
      </c>
      <c r="D35" s="12" t="s">
        <v>260</v>
      </c>
    </row>
    <row r="36" spans="1:4" x14ac:dyDescent="0.25">
      <c r="A36" s="10" t="s">
        <v>218</v>
      </c>
      <c r="B36" s="11" t="s">
        <v>218</v>
      </c>
      <c r="C36" s="12" t="s">
        <v>261</v>
      </c>
      <c r="D36" s="12" t="s">
        <v>262</v>
      </c>
    </row>
    <row r="37" spans="1:4" x14ac:dyDescent="0.25">
      <c r="A37" s="10" t="s">
        <v>218</v>
      </c>
      <c r="B37" s="11" t="s">
        <v>218</v>
      </c>
      <c r="C37" s="12" t="s">
        <v>263</v>
      </c>
      <c r="D37" s="12" t="s">
        <v>264</v>
      </c>
    </row>
    <row r="38" spans="1:4" x14ac:dyDescent="0.25">
      <c r="A38" s="10" t="s">
        <v>218</v>
      </c>
      <c r="B38" s="11" t="s">
        <v>218</v>
      </c>
      <c r="C38" s="12" t="s">
        <v>265</v>
      </c>
      <c r="D38" s="12" t="s">
        <v>266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Diamond Details</vt:lpstr>
      <vt:lpstr>Important notes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2025-02-13T10:31:23Z</dcterms:created>
  <dcterms:modified xsi:type="dcterms:W3CDTF">2025-02-13T10:31:23Z</dcterms:modified>
</cp:coreProperties>
</file>