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CNC\"/>
    </mc:Choice>
  </mc:AlternateContent>
  <xr:revisionPtr revIDLastSave="0" documentId="13_ncr:1_{6E7EED8B-10FA-45E0-B346-E6423FA2FA1A}" xr6:coauthVersionLast="45" xr6:coauthVersionMax="45" xr10:uidLastSave="{00000000-0000-0000-0000-000000000000}"/>
  <bookViews>
    <workbookView xWindow="-120" yWindow="-120" windowWidth="29040" windowHeight="15840" xr2:uid="{FFC3E716-96DC-4B36-BCEA-EA55029617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F24" i="1" s="1"/>
  <c r="D24" i="1"/>
  <c r="D25" i="1" s="1"/>
  <c r="F31" i="1"/>
  <c r="F32" i="1" s="1"/>
  <c r="H19" i="1"/>
  <c r="J19" i="1" l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F11" i="1"/>
  <c r="J10" i="1"/>
  <c r="K8" i="1"/>
  <c r="L8" i="1" s="1"/>
  <c r="K7" i="1"/>
  <c r="L7" i="1" s="1"/>
  <c r="K6" i="1"/>
  <c r="L6" i="1" s="1"/>
  <c r="K5" i="1"/>
  <c r="L5" i="1" s="1"/>
  <c r="K4" i="1"/>
  <c r="L4" i="1" s="1"/>
  <c r="L3" i="1"/>
  <c r="K3" i="1"/>
  <c r="L2" i="1"/>
  <c r="J8" i="1"/>
  <c r="J7" i="1"/>
  <c r="J6" i="1"/>
  <c r="J5" i="1"/>
  <c r="J4" i="1"/>
  <c r="J3" i="1"/>
  <c r="F5" i="1"/>
  <c r="F4" i="1"/>
  <c r="C9" i="1" l="1"/>
  <c r="C10" i="1" s="1"/>
  <c r="D10" i="1" s="1"/>
  <c r="F3" i="1"/>
  <c r="C3" i="1"/>
  <c r="C5" i="1" s="1"/>
  <c r="C13" i="1" l="1"/>
  <c r="C12" i="1" s="1"/>
  <c r="C4" i="1"/>
  <c r="C14" i="1" s="1"/>
  <c r="C15" i="1" s="1"/>
  <c r="C16" i="1" s="1"/>
  <c r="C17" i="1" s="1"/>
  <c r="C18" i="1" s="1"/>
  <c r="F8" i="1" l="1"/>
  <c r="F9" i="1"/>
</calcChain>
</file>

<file path=xl/sharedStrings.xml><?xml version="1.0" encoding="utf-8"?>
<sst xmlns="http://schemas.openxmlformats.org/spreadsheetml/2006/main" count="25" uniqueCount="25">
  <si>
    <t>mm/sec</t>
  </si>
  <si>
    <t>cpu</t>
  </si>
  <si>
    <t>cycle</t>
  </si>
  <si>
    <t>mm/msec</t>
  </si>
  <si>
    <t>mm per rev</t>
  </si>
  <si>
    <t>step per rev</t>
  </si>
  <si>
    <t>step per mm</t>
  </si>
  <si>
    <t>step per msec</t>
  </si>
  <si>
    <t>step per usec</t>
  </si>
  <si>
    <t>step/sec</t>
  </si>
  <si>
    <t>mm/usec</t>
  </si>
  <si>
    <t>cpu/usec</t>
  </si>
  <si>
    <t>usec/cpu</t>
  </si>
  <si>
    <t>Feedrate mm/min</t>
  </si>
  <si>
    <t>usec per step</t>
  </si>
  <si>
    <t>cpu per step</t>
  </si>
  <si>
    <t>rev/sec</t>
  </si>
  <si>
    <t>mm per step</t>
  </si>
  <si>
    <t>count:</t>
  </si>
  <si>
    <t>timer_us:</t>
  </si>
  <si>
    <t>prescale</t>
  </si>
  <si>
    <t>timer val</t>
  </si>
  <si>
    <t>usec</t>
  </si>
  <si>
    <t>sec</t>
  </si>
  <si>
    <t>cpu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</si>
</sst>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AD55-91D2-4B4D-A746-B3A215B9AE97}">
  <dimension ref="B2:L32"/>
  <sheetViews>
    <sheetView tabSelected="1" workbookViewId="0">
      <selection activeCell="J26" sqref="J26"/>
    </sheetView>
  </sheetViews>
  <sheetFormatPr defaultRowHeight="15" x14ac:dyDescent="0.25"/>
  <cols>
    <col min="2" max="2" width="18.42578125" customWidth="1"/>
    <col min="3" max="3" width="10" bestFit="1" customWidth="1"/>
    <col min="4" max="4" width="12" bestFit="1" customWidth="1"/>
    <col min="5" max="5" width="10" bestFit="1" customWidth="1"/>
  </cols>
  <sheetData>
    <row r="2" spans="2:12" x14ac:dyDescent="0.25">
      <c r="B2" t="s">
        <v>13</v>
      </c>
      <c r="C2">
        <v>5400</v>
      </c>
      <c r="D2">
        <v>2100</v>
      </c>
      <c r="E2" t="s">
        <v>1</v>
      </c>
      <c r="F2">
        <v>16000000</v>
      </c>
      <c r="J2">
        <v>200</v>
      </c>
      <c r="L2">
        <f>PI()*11</f>
        <v>34.557519189487721</v>
      </c>
    </row>
    <row r="3" spans="2:12" x14ac:dyDescent="0.25">
      <c r="B3" t="s">
        <v>0</v>
      </c>
      <c r="C3">
        <f>C2/60</f>
        <v>90</v>
      </c>
      <c r="D3">
        <v>25</v>
      </c>
      <c r="E3" t="s">
        <v>2</v>
      </c>
      <c r="F3">
        <f>1/F2</f>
        <v>6.2499999999999997E-8</v>
      </c>
      <c r="I3">
        <v>1</v>
      </c>
      <c r="J3">
        <f t="shared" ref="J3:J8" si="0">$J$2*I3</f>
        <v>200</v>
      </c>
      <c r="K3">
        <f t="shared" ref="K3:K8" si="1">$L$2/J3</f>
        <v>0.17278759594743862</v>
      </c>
      <c r="L3">
        <f t="shared" ref="L3:L8" si="2">K3*1000</f>
        <v>172.7875959474386</v>
      </c>
    </row>
    <row r="4" spans="2:12" x14ac:dyDescent="0.25">
      <c r="B4" t="s">
        <v>3</v>
      </c>
      <c r="C4">
        <f>C3/1000</f>
        <v>0.09</v>
      </c>
      <c r="E4" t="s">
        <v>12</v>
      </c>
      <c r="F4">
        <f>F3/(10^-6)</f>
        <v>6.25E-2</v>
      </c>
      <c r="I4">
        <v>2</v>
      </c>
      <c r="J4">
        <f t="shared" si="0"/>
        <v>400</v>
      </c>
      <c r="K4">
        <f t="shared" si="1"/>
        <v>8.6393797973719308E-2</v>
      </c>
      <c r="L4">
        <f t="shared" si="2"/>
        <v>86.393797973719302</v>
      </c>
    </row>
    <row r="5" spans="2:12" x14ac:dyDescent="0.25">
      <c r="B5" t="s">
        <v>10</v>
      </c>
      <c r="C5">
        <f>C3/(10^6)</f>
        <v>9.0000000000000006E-5</v>
      </c>
      <c r="E5" t="s">
        <v>11</v>
      </c>
      <c r="F5">
        <f>1/F4</f>
        <v>16</v>
      </c>
      <c r="I5">
        <v>4</v>
      </c>
      <c r="J5">
        <f t="shared" si="0"/>
        <v>800</v>
      </c>
      <c r="K5">
        <f t="shared" si="1"/>
        <v>4.3196898986859654E-2</v>
      </c>
      <c r="L5">
        <f t="shared" si="2"/>
        <v>43.196898986859651</v>
      </c>
    </row>
    <row r="6" spans="2:12" x14ac:dyDescent="0.25">
      <c r="I6">
        <v>8</v>
      </c>
      <c r="J6">
        <f t="shared" si="0"/>
        <v>1600</v>
      </c>
      <c r="K6">
        <f t="shared" si="1"/>
        <v>2.1598449493429827E-2</v>
      </c>
      <c r="L6">
        <f t="shared" si="2"/>
        <v>21.598449493429825</v>
      </c>
    </row>
    <row r="7" spans="2:12" x14ac:dyDescent="0.25">
      <c r="B7" t="s">
        <v>4</v>
      </c>
      <c r="C7">
        <v>8</v>
      </c>
      <c r="I7">
        <v>16</v>
      </c>
      <c r="J7">
        <f t="shared" si="0"/>
        <v>3200</v>
      </c>
      <c r="K7">
        <f t="shared" si="1"/>
        <v>1.0799224746714913E-2</v>
      </c>
      <c r="L7">
        <f t="shared" si="2"/>
        <v>10.799224746714913</v>
      </c>
    </row>
    <row r="8" spans="2:12" x14ac:dyDescent="0.25">
      <c r="B8" t="s">
        <v>5</v>
      </c>
      <c r="C8">
        <v>1600</v>
      </c>
      <c r="F8">
        <f>C13/100</f>
        <v>180</v>
      </c>
      <c r="I8">
        <v>32</v>
      </c>
      <c r="J8">
        <f t="shared" si="0"/>
        <v>6400</v>
      </c>
      <c r="K8">
        <f t="shared" si="1"/>
        <v>5.3996123733574567E-3</v>
      </c>
      <c r="L8">
        <f t="shared" si="2"/>
        <v>5.3996123733574564</v>
      </c>
    </row>
    <row r="9" spans="2:12" x14ac:dyDescent="0.25">
      <c r="B9" t="s">
        <v>6</v>
      </c>
      <c r="C9">
        <f>C8/C7</f>
        <v>200</v>
      </c>
      <c r="F9">
        <f>C13/(10^6)</f>
        <v>1.7999999999999999E-2</v>
      </c>
    </row>
    <row r="10" spans="2:12" x14ac:dyDescent="0.25">
      <c r="B10" t="s">
        <v>17</v>
      </c>
      <c r="C10">
        <f>1/C9</f>
        <v>5.0000000000000001E-3</v>
      </c>
      <c r="D10">
        <f>C10*1000</f>
        <v>5</v>
      </c>
      <c r="J10">
        <f>L2/C7</f>
        <v>4.3196898986859651</v>
      </c>
    </row>
    <row r="11" spans="2:12" x14ac:dyDescent="0.25">
      <c r="F11">
        <f>D2*4</f>
        <v>8400</v>
      </c>
    </row>
    <row r="12" spans="2:12" x14ac:dyDescent="0.25">
      <c r="B12" t="s">
        <v>16</v>
      </c>
      <c r="C12">
        <f>C13/C8</f>
        <v>11.25</v>
      </c>
    </row>
    <row r="13" spans="2:12" x14ac:dyDescent="0.25">
      <c r="B13" t="s">
        <v>9</v>
      </c>
      <c r="C13">
        <f>C3*C9</f>
        <v>18000</v>
      </c>
    </row>
    <row r="14" spans="2:12" x14ac:dyDescent="0.25">
      <c r="B14" t="s">
        <v>7</v>
      </c>
      <c r="C14">
        <f>C4*C9</f>
        <v>18</v>
      </c>
      <c r="I14">
        <v>5.0000000000000001E-3</v>
      </c>
      <c r="J14">
        <f t="shared" ref="J14:J19" si="3">J3*$I$14</f>
        <v>1</v>
      </c>
      <c r="K14">
        <f t="shared" ref="K14:K19" si="4">J14/PI()</f>
        <v>0.31830988618379069</v>
      </c>
    </row>
    <row r="15" spans="2:12" x14ac:dyDescent="0.25">
      <c r="B15" t="s">
        <v>8</v>
      </c>
      <c r="C15">
        <f>C14/1000</f>
        <v>1.7999999999999999E-2</v>
      </c>
      <c r="J15">
        <f t="shared" si="3"/>
        <v>2</v>
      </c>
      <c r="K15">
        <f t="shared" si="4"/>
        <v>0.63661977236758138</v>
      </c>
    </row>
    <row r="16" spans="2:12" x14ac:dyDescent="0.25">
      <c r="B16" t="s">
        <v>14</v>
      </c>
      <c r="C16">
        <f>1/C15</f>
        <v>55.555555555555557</v>
      </c>
      <c r="J16">
        <f t="shared" si="3"/>
        <v>4</v>
      </c>
      <c r="K16">
        <f t="shared" si="4"/>
        <v>1.2732395447351628</v>
      </c>
    </row>
    <row r="17" spans="2:11" x14ac:dyDescent="0.25">
      <c r="B17" t="s">
        <v>15</v>
      </c>
      <c r="C17">
        <f>C16*F5</f>
        <v>888.88888888888891</v>
      </c>
      <c r="J17">
        <f t="shared" si="3"/>
        <v>8</v>
      </c>
      <c r="K17">
        <f t="shared" si="4"/>
        <v>2.5464790894703255</v>
      </c>
    </row>
    <row r="18" spans="2:11" x14ac:dyDescent="0.25">
      <c r="B18" t="s">
        <v>21</v>
      </c>
      <c r="C18">
        <f>C17*F30</f>
        <v>888.88888888888891</v>
      </c>
      <c r="J18">
        <f t="shared" si="3"/>
        <v>16</v>
      </c>
      <c r="K18">
        <f t="shared" si="4"/>
        <v>5.0929581789406511</v>
      </c>
    </row>
    <row r="19" spans="2:11" x14ac:dyDescent="0.25">
      <c r="G19">
        <v>1.3</v>
      </c>
      <c r="H19">
        <f>G19*F5</f>
        <v>20.8</v>
      </c>
      <c r="J19">
        <f t="shared" si="3"/>
        <v>32</v>
      </c>
      <c r="K19">
        <f t="shared" si="4"/>
        <v>10.185916357881302</v>
      </c>
    </row>
    <row r="23" spans="2:11" x14ac:dyDescent="0.25">
      <c r="D23" t="s">
        <v>23</v>
      </c>
    </row>
    <row r="24" spans="2:11" x14ac:dyDescent="0.25">
      <c r="B24" t="s">
        <v>22</v>
      </c>
      <c r="C24">
        <v>67</v>
      </c>
      <c r="D24">
        <f>C24*(10^-6)</f>
        <v>6.7000000000000002E-5</v>
      </c>
      <c r="E24">
        <f>E25*F3</f>
        <v>1.9999999999999998E-4</v>
      </c>
      <c r="F24">
        <f>E24*(10^6)</f>
        <v>199.99999999999997</v>
      </c>
    </row>
    <row r="25" spans="2:11" x14ac:dyDescent="0.25">
      <c r="C25" t="s">
        <v>24</v>
      </c>
      <c r="D25">
        <f>D24/F3</f>
        <v>1072</v>
      </c>
      <c r="E25">
        <v>3200</v>
      </c>
    </row>
    <row r="29" spans="2:11" x14ac:dyDescent="0.25">
      <c r="E29" t="s">
        <v>18</v>
      </c>
      <c r="F29">
        <v>1000</v>
      </c>
    </row>
    <row r="30" spans="2:11" x14ac:dyDescent="0.25">
      <c r="E30" t="s">
        <v>20</v>
      </c>
      <c r="F30">
        <v>1</v>
      </c>
    </row>
    <row r="31" spans="2:11" x14ac:dyDescent="0.25">
      <c r="E31" t="s">
        <v>19</v>
      </c>
      <c r="F31">
        <f>F29*F30*F3</f>
        <v>6.2500000000000001E-5</v>
      </c>
    </row>
    <row r="32" spans="2:11" x14ac:dyDescent="0.25">
      <c r="F32">
        <f>F31*1000</f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McKenzie</dc:creator>
  <cp:lastModifiedBy>Kyle McKenzie</cp:lastModifiedBy>
  <dcterms:created xsi:type="dcterms:W3CDTF">2020-05-28T16:17:34Z</dcterms:created>
  <dcterms:modified xsi:type="dcterms:W3CDTF">2020-05-30T23:38:18Z</dcterms:modified>
</cp:coreProperties>
</file>