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2ed1094c52b3d8/Documents/"/>
    </mc:Choice>
  </mc:AlternateContent>
  <xr:revisionPtr revIDLastSave="6" documentId="8_{76A91DBF-149E-4F17-90C7-F8115E806153}" xr6:coauthVersionLast="47" xr6:coauthVersionMax="47" xr10:uidLastSave="{95819BBD-C000-4E64-A857-D36F4871E072}"/>
  <bookViews>
    <workbookView xWindow="20370" yWindow="-120" windowWidth="15600" windowHeight="11040" xr2:uid="{B83C148F-72B0-4F25-A056-B768CA31B7CD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M3" i="1" l="1"/>
  <c r="M2" i="1"/>
  <c r="K3" i="1" l="1"/>
  <c r="K2" i="1"/>
  <c r="J2" i="1" l="1"/>
  <c r="I3" i="1" l="1"/>
  <c r="I2" i="1"/>
  <c r="H3" i="1" l="1"/>
  <c r="H2" i="1"/>
  <c r="G3" i="1" l="1"/>
  <c r="G2" i="1"/>
</calcChain>
</file>

<file path=xl/sharedStrings.xml><?xml version="1.0" encoding="utf-8"?>
<sst xmlns="http://schemas.openxmlformats.org/spreadsheetml/2006/main" count="18" uniqueCount="18">
  <si>
    <t>STX40</t>
  </si>
  <si>
    <t>STX100</t>
  </si>
  <si>
    <t>STXEMG</t>
  </si>
  <si>
    <t>SYGWD</t>
  </si>
  <si>
    <t>PAH3</t>
  </si>
  <si>
    <t>CPI</t>
  </si>
  <si>
    <t>PPE</t>
  </si>
  <si>
    <t>SDO</t>
  </si>
  <si>
    <t>COH</t>
  </si>
  <si>
    <t>ARKK</t>
  </si>
  <si>
    <t>RIVN</t>
  </si>
  <si>
    <t>BTC</t>
  </si>
  <si>
    <t>ETH</t>
  </si>
  <si>
    <t>UNI</t>
  </si>
  <si>
    <t>Est. Value</t>
  </si>
  <si>
    <t>Buy Price</t>
  </si>
  <si>
    <t>Valuation</t>
  </si>
  <si>
    <t>STX500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</si>
</sst>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32ed1094c52b3d8/Porsche%20SE%20Financials.xlsx" TargetMode="External"/><Relationship Id="rId1" Type="http://schemas.openxmlformats.org/officeDocument/2006/relationships/externalLinkPath" Target="/632ed1094c52b3d8/Porsche%20SE%20Financial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32ed1094c52b3d8/Documents/Capitec%20Financial%20Analysis.xlsx" TargetMode="External"/><Relationship Id="rId1" Type="http://schemas.openxmlformats.org/officeDocument/2006/relationships/externalLinkPath" Target="Capitec%20Financial%20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32ed1094c52b3d8/Documents/Purple%20Group%20Financials.xlsx" TargetMode="External"/><Relationship Id="rId1" Type="http://schemas.openxmlformats.org/officeDocument/2006/relationships/externalLinkPath" Target="Purple%20Group%20Financial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32ed1094c52b3d8/Stadio%20Financial%20Analysis.xlsx" TargetMode="External"/><Relationship Id="rId1" Type="http://schemas.openxmlformats.org/officeDocument/2006/relationships/externalLinkPath" Target="/632ed1094c52b3d8/Stadio%20Financial%20Analysi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32ed1094c52b3d8/Documents/Curro%20Financials.xlsx" TargetMode="External"/><Relationship Id="rId1" Type="http://schemas.openxmlformats.org/officeDocument/2006/relationships/externalLinkPath" Target="Curro%20Financial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32ed1094c52b3d8/Documents/Rivian%20financials.xlsx" TargetMode="External"/><Relationship Id="rId1" Type="http://schemas.openxmlformats.org/officeDocument/2006/relationships/externalLinkPath" Target="Rivian%20financ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3yr summary"/>
      <sheetName val="Income Statement"/>
      <sheetName val="Balance Sheet"/>
      <sheetName val="Changes in Equity"/>
      <sheetName val="Cash Flows"/>
      <sheetName val="Valuation"/>
      <sheetName val="Sheet1"/>
      <sheetName val="^STOXX50E"/>
      <sheetName val="PAH3 DE"/>
      <sheetName val="Price Data"/>
      <sheetName val="Returns"/>
    </sheetNames>
    <sheetDataSet>
      <sheetData sheetId="0">
        <row r="21">
          <cell r="B21">
            <v>329.16429833959296</v>
          </cell>
        </row>
        <row r="23">
          <cell r="B23">
            <v>263.33143867167439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P&amp;L"/>
      <sheetName val="Balance Sheet"/>
      <sheetName val="Cash Flows"/>
      <sheetName val="Equity"/>
      <sheetName val="Valuation"/>
    </sheetNames>
    <sheetDataSet>
      <sheetData sheetId="0">
        <row r="25">
          <cell r="B25">
            <v>2621.1107906435864</v>
          </cell>
        </row>
        <row r="27">
          <cell r="B27">
            <v>1834.7775534505104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P&amp;L"/>
      <sheetName val="Balance Sheet"/>
      <sheetName val="Cash Flow"/>
      <sheetName val="Equity"/>
      <sheetName val="Valuation"/>
      <sheetName val="^J200 JO (1)"/>
      <sheetName val="PPE JO"/>
      <sheetName val="SA Bond Rates"/>
    </sheetNames>
    <sheetDataSet>
      <sheetData sheetId="0">
        <row r="25">
          <cell r="B25">
            <v>1.0589565588272203</v>
          </cell>
        </row>
        <row r="27">
          <cell r="B27">
            <v>0.74126959117905411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P&amp;L"/>
      <sheetName val="Balance Sheet"/>
      <sheetName val="Cash Flows"/>
      <sheetName val="Equity"/>
      <sheetName val="Valuation"/>
    </sheetNames>
    <sheetDataSet>
      <sheetData sheetId="0">
        <row r="25">
          <cell r="B25">
            <v>6.0718318549085604</v>
          </cell>
        </row>
        <row r="27">
          <cell r="B27">
            <v>4.2502822984359918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P&amp;L"/>
      <sheetName val="BS"/>
      <sheetName val="Cash Flows"/>
      <sheetName val="Equity"/>
      <sheetName val="Valuation"/>
    </sheetNames>
    <sheetDataSet>
      <sheetData sheetId="0">
        <row r="25">
          <cell r="B25">
            <v>11.7252379790517</v>
          </cell>
        </row>
        <row r="27">
          <cell r="B27">
            <v>8.2076665853361899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P&amp;L"/>
      <sheetName val="Operations"/>
      <sheetName val="Projections"/>
      <sheetName val="BS"/>
      <sheetName val="Cash Flow"/>
      <sheetName val="Equity"/>
      <sheetName val="Valuation"/>
    </sheetNames>
    <sheetDataSet>
      <sheetData sheetId="0">
        <row r="3">
          <cell r="H3">
            <v>56.736188250328489</v>
          </cell>
        </row>
        <row r="5">
          <cell r="H5">
            <v>39.715331775229942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B89D-8701-4A23-BF79-E6FB6279E276}">
  <dimension ref="A1:P3"/>
  <sheetViews>
    <sheetView tabSelected="1" workbookViewId="0">
      <selection activeCell="E8" sqref="E8"/>
    </sheetView>
  </sheetViews>
  <sheetFormatPr defaultRowHeight="15" x14ac:dyDescent="0.25"/>
  <cols>
    <col min="1" max="1" width="9.7109375" bestFit="1" customWidth="1"/>
  </cols>
  <sheetData>
    <row r="1" spans="1:16" x14ac:dyDescent="0.25">
      <c r="A1" t="s">
        <v>16</v>
      </c>
      <c r="B1" t="s">
        <v>17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5">
      <c r="A2" t="s">
        <v>14</v>
      </c>
      <c r="G2">
        <f>[1]Overview!$B$21</f>
        <v>329.16429833959296</v>
      </c>
      <c r="H2">
        <f>[2]Overview!$B$25</f>
        <v>2621.1107906435864</v>
      </c>
      <c r="I2">
        <f>[3]Overview!$B$25</f>
        <v>1.0589565588272203</v>
      </c>
      <c r="J2">
        <f>[4]Overview!$B$25</f>
        <v>6.0718318549085604</v>
      </c>
      <c r="K2">
        <f>[5]Overview!$B$25</f>
        <v>11.7252379790517</v>
      </c>
      <c r="M2">
        <f>[6]Overview!$H$3</f>
        <v>56.736188250328489</v>
      </c>
    </row>
    <row r="3" spans="1:16" x14ac:dyDescent="0.25">
      <c r="A3" t="s">
        <v>15</v>
      </c>
      <c r="G3">
        <f>[1]Overview!$B$23</f>
        <v>263.33143867167439</v>
      </c>
      <c r="H3">
        <f>[2]Overview!$B$27</f>
        <v>1834.7775534505104</v>
      </c>
      <c r="I3">
        <f>[3]Overview!$B$27</f>
        <v>0.74126959117905411</v>
      </c>
      <c r="J3">
        <f>[4]Overview!$B$27</f>
        <v>4.2502822984359918</v>
      </c>
      <c r="K3">
        <f>[5]Overview!$B$27</f>
        <v>8.2076665853361899</v>
      </c>
      <c r="M3">
        <f>[6]Overview!$H$5</f>
        <v>39.715331775229942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Kgosietsile Modisane</dc:creator>
  <cp:lastModifiedBy>Kgosietsile Modisane</cp:lastModifiedBy>
  <dcterms:created xsi:type="dcterms:W3CDTF">2024-05-21T17:46:25Z</dcterms:created>
  <dcterms:modified xsi:type="dcterms:W3CDTF">2024-05-21T18:19:08Z</dcterms:modified>
</cp:coreProperties>
</file>