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3960" yWindow="-20" windowWidth="14800" windowHeight="17520" tabRatio="500"/>
  </bookViews>
  <sheets>
    <sheet name="FLU002 Outcomes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2" l="1"/>
  <c r="E40" i="2"/>
  <c r="E41" i="2"/>
  <c r="E42" i="2"/>
  <c r="E43" i="2"/>
  <c r="E44" i="2"/>
  <c r="F44" i="2"/>
  <c r="E45" i="2"/>
  <c r="E30" i="2"/>
  <c r="E31" i="2"/>
  <c r="E32" i="2"/>
  <c r="E33" i="2"/>
  <c r="E34" i="2"/>
  <c r="F34" i="2"/>
  <c r="F35" i="2"/>
  <c r="E35" i="2"/>
  <c r="F21" i="2"/>
  <c r="E16" i="2"/>
  <c r="E17" i="2"/>
  <c r="E18" i="2"/>
  <c r="E19" i="2"/>
  <c r="E20" i="2"/>
  <c r="F20" i="2"/>
  <c r="E21" i="2"/>
  <c r="E11" i="2"/>
  <c r="F11" i="2"/>
  <c r="E6" i="2"/>
  <c r="E7" i="2"/>
  <c r="E8" i="2"/>
  <c r="E9" i="2"/>
  <c r="E10" i="2"/>
  <c r="F10" i="2"/>
</calcChain>
</file>

<file path=xl/sharedStrings.xml><?xml version="1.0" encoding="utf-8"?>
<sst xmlns="http://schemas.openxmlformats.org/spreadsheetml/2006/main" count="70" uniqueCount="24">
  <si>
    <t>&lt; 30</t>
  </si>
  <si>
    <t>30-39</t>
  </si>
  <si>
    <t>40-49</t>
  </si>
  <si>
    <t>50-59</t>
  </si>
  <si>
    <t>60-69</t>
  </si>
  <si>
    <t>70 +</t>
  </si>
  <si>
    <t>H1N1</t>
  </si>
  <si>
    <t>H3N2</t>
  </si>
  <si>
    <t>Age.group</t>
  </si>
  <si>
    <t>Flu.B</t>
  </si>
  <si>
    <t>No. Pts</t>
  </si>
  <si>
    <t>No. Hosp</t>
  </si>
  <si>
    <t>Pct. Hosp</t>
  </si>
  <si>
    <t>Age</t>
  </si>
  <si>
    <t>weight</t>
  </si>
  <si>
    <t>weighted avg</t>
  </si>
  <si>
    <t>Hospitalization</t>
  </si>
  <si>
    <t>Symptoms &gt;= 14 d</t>
  </si>
  <si>
    <t>No.</t>
  </si>
  <si>
    <t>Pts</t>
  </si>
  <si>
    <t>No. with</t>
  </si>
  <si>
    <t>Symptoms</t>
  </si>
  <si>
    <t>Pct. with</t>
  </si>
  <si>
    <t>&lt;30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</si>
</sst>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6" sqref="D16"/>
    </sheetView>
  </sheetViews>
  <sheetFormatPr baseColWidth="10" defaultRowHeight="15" x14ac:dyDescent="0"/>
  <sheetData>
    <row r="1" spans="1:4">
      <c r="A1" t="s">
        <v>8</v>
      </c>
      <c r="B1" t="s">
        <v>6</v>
      </c>
      <c r="C1" t="s">
        <v>7</v>
      </c>
      <c r="D1" t="s">
        <v>9</v>
      </c>
    </row>
    <row r="2" spans="1:4">
      <c r="A2" t="s">
        <v>0</v>
      </c>
      <c r="B2">
        <v>120</v>
      </c>
      <c r="C2">
        <v>82</v>
      </c>
      <c r="D2">
        <v>29</v>
      </c>
    </row>
    <row r="3" spans="1:4">
      <c r="A3" t="s">
        <v>1</v>
      </c>
      <c r="B3">
        <v>161</v>
      </c>
      <c r="C3">
        <v>63</v>
      </c>
      <c r="D3">
        <v>51</v>
      </c>
    </row>
    <row r="4" spans="1:4">
      <c r="A4" t="s">
        <v>2</v>
      </c>
      <c r="B4">
        <v>185</v>
      </c>
      <c r="C4">
        <v>67</v>
      </c>
      <c r="D4">
        <v>37</v>
      </c>
    </row>
    <row r="5" spans="1:4">
      <c r="A5" t="s">
        <v>3</v>
      </c>
      <c r="B5">
        <v>211</v>
      </c>
      <c r="C5">
        <v>106</v>
      </c>
      <c r="D5">
        <v>58</v>
      </c>
    </row>
    <row r="6" spans="1:4">
      <c r="A6" t="s">
        <v>4</v>
      </c>
      <c r="B6">
        <v>186</v>
      </c>
      <c r="C6">
        <v>156</v>
      </c>
      <c r="D6">
        <v>67</v>
      </c>
    </row>
    <row r="7" spans="1:4">
      <c r="A7" t="s">
        <v>5</v>
      </c>
      <c r="B7">
        <v>123</v>
      </c>
      <c r="C7">
        <v>370</v>
      </c>
      <c r="D7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sqref="A1:XFD6"/>
    </sheetView>
  </sheetViews>
  <sheetFormatPr baseColWidth="10" defaultRowHeight="15" x14ac:dyDescent="0"/>
  <sheetData>
    <row r="2" spans="1:6">
      <c r="A2" t="s">
        <v>16</v>
      </c>
    </row>
    <row r="4" spans="1:6">
      <c r="A4" t="s">
        <v>6</v>
      </c>
    </row>
    <row r="5" spans="1:6" ht="24">
      <c r="A5" s="2" t="s">
        <v>13</v>
      </c>
      <c r="B5" s="2" t="s">
        <v>10</v>
      </c>
      <c r="C5" s="2" t="s">
        <v>11</v>
      </c>
      <c r="D5" s="2" t="s">
        <v>12</v>
      </c>
      <c r="E5" s="2" t="s">
        <v>14</v>
      </c>
      <c r="F5" s="2" t="s">
        <v>15</v>
      </c>
    </row>
    <row r="6" spans="1:6">
      <c r="A6" s="3" t="s">
        <v>0</v>
      </c>
      <c r="B6" s="1">
        <v>627</v>
      </c>
      <c r="C6" s="1">
        <v>18</v>
      </c>
      <c r="D6" s="1">
        <v>2.9</v>
      </c>
      <c r="E6">
        <f>D6*B6</f>
        <v>1818.3</v>
      </c>
    </row>
    <row r="7" spans="1:6">
      <c r="A7" s="3" t="s">
        <v>1</v>
      </c>
      <c r="B7" s="1">
        <v>526</v>
      </c>
      <c r="C7" s="1">
        <v>21</v>
      </c>
      <c r="D7" s="1">
        <v>4</v>
      </c>
      <c r="E7">
        <f t="shared" ref="E7:E10" si="0">D7*B7</f>
        <v>2104</v>
      </c>
    </row>
    <row r="8" spans="1:6">
      <c r="A8" s="3" t="s">
        <v>2</v>
      </c>
      <c r="B8" s="1">
        <v>372</v>
      </c>
      <c r="C8" s="1">
        <v>9</v>
      </c>
      <c r="D8" s="1">
        <v>2.4</v>
      </c>
      <c r="E8">
        <f t="shared" si="0"/>
        <v>892.8</v>
      </c>
    </row>
    <row r="9" spans="1:6">
      <c r="A9" s="3" t="s">
        <v>3</v>
      </c>
      <c r="B9" s="1">
        <v>260</v>
      </c>
      <c r="C9" s="1">
        <v>14</v>
      </c>
      <c r="D9" s="1">
        <v>5.4</v>
      </c>
      <c r="E9">
        <f t="shared" si="0"/>
        <v>1404</v>
      </c>
    </row>
    <row r="10" spans="1:6">
      <c r="A10" s="3" t="s">
        <v>4</v>
      </c>
      <c r="B10" s="1">
        <v>98</v>
      </c>
      <c r="C10" s="1">
        <v>8</v>
      </c>
      <c r="D10" s="1">
        <v>8.1999999999999993</v>
      </c>
      <c r="E10">
        <f t="shared" si="0"/>
        <v>803.59999999999991</v>
      </c>
      <c r="F10">
        <f>SUM(E6:E10)/SUM(B6:B10)</f>
        <v>3.7295273499734471</v>
      </c>
    </row>
    <row r="11" spans="1:6">
      <c r="A11" s="3" t="s">
        <v>5</v>
      </c>
      <c r="B11" s="1">
        <v>27</v>
      </c>
      <c r="C11" s="1">
        <v>4</v>
      </c>
      <c r="D11" s="1">
        <v>14.8</v>
      </c>
      <c r="E11">
        <f t="shared" ref="E11" si="1">D11*B11</f>
        <v>399.6</v>
      </c>
      <c r="F11">
        <f>E11/B11</f>
        <v>14.8</v>
      </c>
    </row>
    <row r="14" spans="1:6">
      <c r="A14" s="3" t="s">
        <v>7</v>
      </c>
    </row>
    <row r="15" spans="1:6" ht="24">
      <c r="A15" s="2" t="s">
        <v>13</v>
      </c>
      <c r="B15" s="2" t="s">
        <v>10</v>
      </c>
      <c r="C15" s="2" t="s">
        <v>11</v>
      </c>
      <c r="D15" s="2" t="s">
        <v>12</v>
      </c>
      <c r="E15" s="2" t="s">
        <v>14</v>
      </c>
      <c r="F15" s="2" t="s">
        <v>15</v>
      </c>
    </row>
    <row r="16" spans="1:6">
      <c r="A16" s="3" t="s">
        <v>0</v>
      </c>
      <c r="B16" s="1">
        <v>496</v>
      </c>
      <c r="C16" s="1">
        <v>2</v>
      </c>
      <c r="D16" s="1">
        <v>0.4</v>
      </c>
      <c r="E16">
        <f>D16*B16</f>
        <v>198.4</v>
      </c>
    </row>
    <row r="17" spans="1:6">
      <c r="A17" s="3" t="s">
        <v>1</v>
      </c>
      <c r="B17" s="1">
        <v>521</v>
      </c>
      <c r="C17" s="1">
        <v>5</v>
      </c>
      <c r="D17" s="1">
        <v>1</v>
      </c>
      <c r="E17">
        <f t="shared" ref="E17:E21" si="2">D17*B17</f>
        <v>521</v>
      </c>
    </row>
    <row r="18" spans="1:6">
      <c r="A18" s="3" t="s">
        <v>2</v>
      </c>
      <c r="B18" s="1">
        <v>422</v>
      </c>
      <c r="C18" s="1">
        <v>0</v>
      </c>
      <c r="D18" s="1">
        <v>0</v>
      </c>
      <c r="E18">
        <f t="shared" si="2"/>
        <v>0</v>
      </c>
    </row>
    <row r="19" spans="1:6">
      <c r="A19" s="3" t="s">
        <v>3</v>
      </c>
      <c r="B19" s="1">
        <v>307</v>
      </c>
      <c r="C19" s="1">
        <v>2</v>
      </c>
      <c r="D19" s="1">
        <v>0.7</v>
      </c>
      <c r="E19">
        <f t="shared" si="2"/>
        <v>214.89999999999998</v>
      </c>
    </row>
    <row r="20" spans="1:6">
      <c r="A20" s="3" t="s">
        <v>4</v>
      </c>
      <c r="B20" s="1">
        <v>178</v>
      </c>
      <c r="C20" s="1">
        <v>2</v>
      </c>
      <c r="D20" s="1">
        <v>1.1000000000000001</v>
      </c>
      <c r="E20">
        <f t="shared" si="2"/>
        <v>195.8</v>
      </c>
      <c r="F20">
        <f>SUM(E16:E20)/SUM(B16:B20)</f>
        <v>0.58737006237006228</v>
      </c>
    </row>
    <row r="21" spans="1:6">
      <c r="A21" s="3" t="s">
        <v>5</v>
      </c>
      <c r="B21" s="1">
        <v>90</v>
      </c>
      <c r="C21" s="1">
        <v>4</v>
      </c>
      <c r="D21" s="1">
        <v>4.4000000000000004</v>
      </c>
      <c r="E21">
        <f t="shared" si="2"/>
        <v>396.00000000000006</v>
      </c>
      <c r="F21">
        <f>D21</f>
        <v>4.4000000000000004</v>
      </c>
    </row>
    <row r="26" spans="1:6">
      <c r="A26" t="s">
        <v>17</v>
      </c>
    </row>
    <row r="27" spans="1:6">
      <c r="A27" t="s">
        <v>6</v>
      </c>
    </row>
    <row r="28" spans="1:6">
      <c r="A28" s="4" t="s">
        <v>13</v>
      </c>
      <c r="B28" s="2" t="s">
        <v>18</v>
      </c>
      <c r="C28" s="2" t="s">
        <v>20</v>
      </c>
      <c r="D28" s="2" t="s">
        <v>22</v>
      </c>
    </row>
    <row r="29" spans="1:6" ht="24">
      <c r="A29" s="4"/>
      <c r="B29" s="2" t="s">
        <v>19</v>
      </c>
      <c r="C29" s="2" t="s">
        <v>21</v>
      </c>
      <c r="D29" s="2" t="s">
        <v>21</v>
      </c>
      <c r="E29" s="2" t="s">
        <v>14</v>
      </c>
      <c r="F29" s="2" t="s">
        <v>15</v>
      </c>
    </row>
    <row r="30" spans="1:6">
      <c r="A30" t="s">
        <v>23</v>
      </c>
      <c r="B30" s="1">
        <v>626</v>
      </c>
      <c r="C30" s="1">
        <v>71</v>
      </c>
      <c r="D30" s="1">
        <v>11.3</v>
      </c>
      <c r="E30">
        <f>D30*B30</f>
        <v>7073.8</v>
      </c>
    </row>
    <row r="31" spans="1:6">
      <c r="A31" s="3" t="s">
        <v>1</v>
      </c>
      <c r="B31" s="1">
        <v>524</v>
      </c>
      <c r="C31" s="1">
        <v>85</v>
      </c>
      <c r="D31" s="1">
        <v>16.2</v>
      </c>
      <c r="E31">
        <f>D31*B31</f>
        <v>8488.7999999999993</v>
      </c>
    </row>
    <row r="32" spans="1:6">
      <c r="A32" s="3" t="s">
        <v>2</v>
      </c>
      <c r="B32" s="1">
        <v>370</v>
      </c>
      <c r="C32" s="1">
        <v>64</v>
      </c>
      <c r="D32" s="1">
        <v>17.3</v>
      </c>
      <c r="E32">
        <f t="shared" ref="E32:E35" si="3">D32*B32</f>
        <v>6401</v>
      </c>
    </row>
    <row r="33" spans="1:6">
      <c r="A33" s="3" t="s">
        <v>3</v>
      </c>
      <c r="B33" s="1">
        <v>259</v>
      </c>
      <c r="C33" s="1">
        <v>47</v>
      </c>
      <c r="D33" s="1">
        <v>18.100000000000001</v>
      </c>
      <c r="E33">
        <f t="shared" si="3"/>
        <v>4687.9000000000005</v>
      </c>
    </row>
    <row r="34" spans="1:6">
      <c r="A34" s="3" t="s">
        <v>4</v>
      </c>
      <c r="B34" s="1">
        <v>99</v>
      </c>
      <c r="C34" s="1">
        <v>12</v>
      </c>
      <c r="D34" s="1">
        <v>12.1</v>
      </c>
      <c r="E34">
        <f t="shared" si="3"/>
        <v>1197.8999999999999</v>
      </c>
      <c r="F34">
        <f>SUM(E30:E34)/SUM(B30:B34)</f>
        <v>14.829286474973376</v>
      </c>
    </row>
    <row r="35" spans="1:6">
      <c r="A35" s="3" t="s">
        <v>5</v>
      </c>
      <c r="B35" s="1">
        <v>27</v>
      </c>
      <c r="C35" s="1">
        <v>3</v>
      </c>
      <c r="D35" s="1">
        <v>11.1</v>
      </c>
      <c r="E35">
        <f t="shared" si="3"/>
        <v>299.7</v>
      </c>
      <c r="F35">
        <f>D35</f>
        <v>11.1</v>
      </c>
    </row>
    <row r="37" spans="1:6">
      <c r="A37" s="3" t="s">
        <v>7</v>
      </c>
    </row>
    <row r="38" spans="1:6">
      <c r="A38" s="2" t="s">
        <v>13</v>
      </c>
      <c r="B38" s="2" t="s">
        <v>18</v>
      </c>
      <c r="C38" s="2" t="s">
        <v>20</v>
      </c>
      <c r="D38" s="2" t="s">
        <v>22</v>
      </c>
    </row>
    <row r="39" spans="1:6" ht="24">
      <c r="A39" s="2"/>
      <c r="B39" s="2" t="s">
        <v>19</v>
      </c>
      <c r="C39" s="2" t="s">
        <v>21</v>
      </c>
      <c r="D39" s="2" t="s">
        <v>21</v>
      </c>
      <c r="E39" s="2" t="s">
        <v>14</v>
      </c>
      <c r="F39" s="2" t="s">
        <v>15</v>
      </c>
    </row>
    <row r="40" spans="1:6">
      <c r="A40" t="s">
        <v>23</v>
      </c>
      <c r="B40" s="1">
        <v>497</v>
      </c>
      <c r="C40" s="1">
        <v>46</v>
      </c>
      <c r="D40" s="1">
        <v>9.3000000000000007</v>
      </c>
      <c r="E40">
        <f>D40*B40</f>
        <v>4622.1000000000004</v>
      </c>
    </row>
    <row r="41" spans="1:6">
      <c r="A41" s="3" t="s">
        <v>1</v>
      </c>
      <c r="B41" s="1">
        <v>518</v>
      </c>
      <c r="C41" s="1">
        <v>79</v>
      </c>
      <c r="D41" s="1">
        <v>15.3</v>
      </c>
      <c r="E41">
        <f t="shared" ref="E41:E45" si="4">D41*B41</f>
        <v>7925.4000000000005</v>
      </c>
    </row>
    <row r="42" spans="1:6">
      <c r="A42" s="3" t="s">
        <v>2</v>
      </c>
      <c r="B42" s="1">
        <v>422</v>
      </c>
      <c r="C42" s="1">
        <v>58</v>
      </c>
      <c r="D42" s="1">
        <v>13.7</v>
      </c>
      <c r="E42">
        <f t="shared" si="4"/>
        <v>5781.4</v>
      </c>
    </row>
    <row r="43" spans="1:6">
      <c r="A43" s="3" t="s">
        <v>3</v>
      </c>
      <c r="B43" s="1">
        <v>307</v>
      </c>
      <c r="C43" s="1">
        <v>41</v>
      </c>
      <c r="D43" s="1">
        <v>13.4</v>
      </c>
      <c r="E43">
        <f t="shared" si="4"/>
        <v>4113.8</v>
      </c>
    </row>
    <row r="44" spans="1:6">
      <c r="A44" s="3" t="s">
        <v>4</v>
      </c>
      <c r="B44" s="1">
        <v>178</v>
      </c>
      <c r="C44" s="1">
        <v>18</v>
      </c>
      <c r="D44" s="1">
        <v>10.1</v>
      </c>
      <c r="E44">
        <f t="shared" si="4"/>
        <v>1797.8</v>
      </c>
      <c r="F44">
        <f>SUM(E40:E44)/SUM(B40:B44)</f>
        <v>12.612122788761706</v>
      </c>
    </row>
    <row r="45" spans="1:6">
      <c r="A45" s="3" t="s">
        <v>5</v>
      </c>
      <c r="B45" s="1">
        <v>90</v>
      </c>
      <c r="C45" s="1">
        <v>9</v>
      </c>
      <c r="D45" s="1">
        <v>10</v>
      </c>
      <c r="E45">
        <f t="shared" si="4"/>
        <v>900</v>
      </c>
      <c r="F45">
        <f>D45</f>
        <v>10</v>
      </c>
    </row>
  </sheetData>
  <mergeCells count="1">
    <mergeCell ref="A28:A2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FLU002 Outcomes</vt:lpstr>
      <vt:lpstr>Sheet2</vt:lpstr>
    </vt:vector>
  </TitlesOfParts>
  <Company>Stony Brook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Gostic</dc:creator>
  <cp:lastModifiedBy>Katie Gostic</cp:lastModifiedBy>
  <dcterms:created xsi:type="dcterms:W3CDTF">2017-09-27T20:59:08Z</dcterms:created>
  <dcterms:modified xsi:type="dcterms:W3CDTF">2017-10-03T21:09:35Z</dcterms:modified>
</cp:coreProperties>
</file>