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showInkAnnotation="0" checkCompatibility="1" autoCompressPictures="0"/>
  <mc:AlternateContent xmlns:mc="http://schemas.openxmlformats.org/markup-compatibility/2006">
    <mc:Choice Requires="x15">
      <x15ac:absPath xmlns:x15ac="http://schemas.microsoft.com/office/spreadsheetml/2010/11/ac" url="/Users/odonnell/Downloads/APS Ed Div Stats/"/>
    </mc:Choice>
  </mc:AlternateContent>
  <xr:revisionPtr revIDLastSave="0" documentId="13_ncr:1_{E37B5452-6961-AB48-B70A-BAF2BDD15B64}" xr6:coauthVersionLast="47" xr6:coauthVersionMax="47" xr10:uidLastSave="{00000000-0000-0000-0000-000000000000}"/>
  <bookViews>
    <workbookView xWindow="-31660" yWindow="-2560" windowWidth="28800" windowHeight="15300" tabRatio="500" xr2:uid="{00000000-000D-0000-FFFF-FFFF00000000}"/>
  </bookViews>
  <sheets>
    <sheet name="Graph" sheetId="4" r:id="rId1"/>
    <sheet name="Major Data" sheetId="5" r:id="rId2"/>
    <sheet name="All BA 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61" i="2" l="1"/>
  <c r="I60" i="2"/>
  <c r="AB61" i="5" l="1"/>
  <c r="AC61" i="5" s="1"/>
  <c r="AB62" i="5"/>
  <c r="AC62" i="5" s="1"/>
  <c r="X61" i="5"/>
  <c r="Y61" i="5" s="1"/>
  <c r="X62" i="5"/>
  <c r="Y62" i="5" s="1"/>
  <c r="T61" i="5"/>
  <c r="U61" i="5" s="1"/>
  <c r="T62" i="5"/>
  <c r="U62" i="5" s="1"/>
  <c r="P61" i="5"/>
  <c r="Q61" i="5" s="1"/>
  <c r="P62" i="5"/>
  <c r="Q62" i="5" s="1"/>
  <c r="L61" i="5"/>
  <c r="M61" i="5" s="1"/>
  <c r="L62" i="5"/>
  <c r="M62" i="5" s="1"/>
  <c r="H61" i="5"/>
  <c r="I61" i="5" s="1"/>
  <c r="H62" i="5"/>
  <c r="I62" i="5" s="1"/>
  <c r="D60" i="5"/>
  <c r="E60" i="5" s="1"/>
  <c r="D61" i="5"/>
  <c r="E61" i="5" s="1"/>
  <c r="D62" i="5"/>
  <c r="E62" i="5" s="1"/>
  <c r="H60" i="5"/>
  <c r="I60" i="5" s="1"/>
  <c r="L60" i="5"/>
  <c r="M60" i="5" s="1"/>
  <c r="P60" i="5"/>
  <c r="Q60" i="5" s="1"/>
  <c r="T60" i="5"/>
  <c r="U60" i="5" s="1"/>
  <c r="X60" i="5"/>
  <c r="Y60" i="5" s="1"/>
  <c r="AB60" i="5"/>
  <c r="AC60" i="5" s="1"/>
  <c r="I59" i="2"/>
  <c r="AB59" i="5"/>
  <c r="AC59" i="5" s="1"/>
  <c r="X59" i="5"/>
  <c r="Y59" i="5" s="1"/>
  <c r="T59" i="5"/>
  <c r="U59" i="5" s="1"/>
  <c r="P59" i="5"/>
  <c r="Q59" i="5" s="1"/>
  <c r="L59" i="5"/>
  <c r="M59" i="5" s="1"/>
  <c r="H59" i="5"/>
  <c r="I59" i="5" s="1"/>
  <c r="D59" i="5"/>
  <c r="E59" i="5" s="1"/>
  <c r="AB58" i="5"/>
  <c r="AC58" i="5" s="1"/>
  <c r="X58" i="5"/>
  <c r="Y58" i="5" s="1"/>
  <c r="T58" i="5"/>
  <c r="U58" i="5" s="1"/>
  <c r="P58" i="5"/>
  <c r="Q58" i="5" s="1"/>
  <c r="L58" i="5"/>
  <c r="M58" i="5" s="1"/>
  <c r="H58" i="5"/>
  <c r="I58" i="5" s="1"/>
  <c r="D58" i="5"/>
  <c r="E58" i="5" s="1"/>
  <c r="AB57" i="5"/>
  <c r="AC57" i="5" s="1"/>
  <c r="X57" i="5"/>
  <c r="Y57" i="5" s="1"/>
  <c r="T57" i="5"/>
  <c r="U57" i="5" s="1"/>
  <c r="P57" i="5"/>
  <c r="Q57" i="5" s="1"/>
  <c r="L57" i="5"/>
  <c r="M57" i="5" s="1"/>
  <c r="H57" i="5"/>
  <c r="I57" i="5" s="1"/>
  <c r="D57" i="5"/>
  <c r="E57" i="5" s="1"/>
  <c r="AB56" i="5"/>
  <c r="AC56" i="5" s="1"/>
  <c r="X56" i="5"/>
  <c r="Y56" i="5" s="1"/>
  <c r="T56" i="5"/>
  <c r="U56" i="5" s="1"/>
  <c r="P56" i="5"/>
  <c r="Q56" i="5" s="1"/>
  <c r="L56" i="5"/>
  <c r="M56" i="5" s="1"/>
  <c r="H56" i="5"/>
  <c r="I56" i="5" s="1"/>
  <c r="D56" i="5"/>
  <c r="E56" i="5" s="1"/>
  <c r="AB55" i="5"/>
  <c r="AC55" i="5" s="1"/>
  <c r="X55" i="5"/>
  <c r="Y55" i="5" s="1"/>
  <c r="T55" i="5"/>
  <c r="U55" i="5" s="1"/>
  <c r="P55" i="5"/>
  <c r="Q55" i="5" s="1"/>
  <c r="L55" i="5"/>
  <c r="M55" i="5" s="1"/>
  <c r="H55" i="5"/>
  <c r="I55" i="5" s="1"/>
  <c r="D55" i="5"/>
  <c r="E55" i="5" s="1"/>
  <c r="AB54" i="5"/>
  <c r="AC54" i="5" s="1"/>
  <c r="X54" i="5"/>
  <c r="Y54" i="5" s="1"/>
  <c r="T54" i="5"/>
  <c r="U54" i="5" s="1"/>
  <c r="P54" i="5"/>
  <c r="Q54" i="5" s="1"/>
  <c r="L54" i="5"/>
  <c r="M54" i="5" s="1"/>
  <c r="H54" i="5"/>
  <c r="I54" i="5" s="1"/>
  <c r="D54" i="5"/>
  <c r="E54" i="5" s="1"/>
  <c r="AB53" i="5"/>
  <c r="AC53" i="5" s="1"/>
  <c r="X53" i="5"/>
  <c r="Y53" i="5" s="1"/>
  <c r="T53" i="5"/>
  <c r="U53" i="5" s="1"/>
  <c r="P53" i="5"/>
  <c r="Q53" i="5" s="1"/>
  <c r="L53" i="5"/>
  <c r="M53" i="5" s="1"/>
  <c r="H53" i="5"/>
  <c r="I53" i="5" s="1"/>
  <c r="D53" i="5"/>
  <c r="E53" i="5" s="1"/>
  <c r="AB52" i="5"/>
  <c r="AC52" i="5" s="1"/>
  <c r="X52" i="5"/>
  <c r="Y52" i="5" s="1"/>
  <c r="T52" i="5"/>
  <c r="U52" i="5" s="1"/>
  <c r="P52" i="5"/>
  <c r="Q52" i="5" s="1"/>
  <c r="L52" i="5"/>
  <c r="M52" i="5" s="1"/>
  <c r="H52" i="5"/>
  <c r="I52" i="5" s="1"/>
  <c r="D52" i="5"/>
  <c r="E52" i="5" s="1"/>
  <c r="AB51" i="5"/>
  <c r="AC51" i="5" s="1"/>
  <c r="X51" i="5"/>
  <c r="Y51" i="5" s="1"/>
  <c r="T51" i="5"/>
  <c r="U51" i="5" s="1"/>
  <c r="P51" i="5"/>
  <c r="Q51" i="5" s="1"/>
  <c r="L51" i="5"/>
  <c r="M51" i="5" s="1"/>
  <c r="H51" i="5"/>
  <c r="I51" i="5" s="1"/>
  <c r="D51" i="5"/>
  <c r="E51" i="5" s="1"/>
  <c r="AB50" i="5"/>
  <c r="AC50" i="5" s="1"/>
  <c r="X50" i="5"/>
  <c r="Y50" i="5" s="1"/>
  <c r="T50" i="5"/>
  <c r="U50" i="5" s="1"/>
  <c r="P50" i="5"/>
  <c r="Q50" i="5" s="1"/>
  <c r="L50" i="5"/>
  <c r="M50" i="5" s="1"/>
  <c r="H50" i="5"/>
  <c r="I50" i="5" s="1"/>
  <c r="D50" i="5"/>
  <c r="E50" i="5" s="1"/>
  <c r="AB49" i="5"/>
  <c r="AC49" i="5" s="1"/>
  <c r="X49" i="5"/>
  <c r="Y49" i="5" s="1"/>
  <c r="T49" i="5"/>
  <c r="U49" i="5" s="1"/>
  <c r="P49" i="5"/>
  <c r="Q49" i="5" s="1"/>
  <c r="L49" i="5"/>
  <c r="M49" i="5" s="1"/>
  <c r="H49" i="5"/>
  <c r="I49" i="5" s="1"/>
  <c r="D49" i="5"/>
  <c r="E49" i="5" s="1"/>
  <c r="AB48" i="5"/>
  <c r="AC48" i="5" s="1"/>
  <c r="X48" i="5"/>
  <c r="Y48" i="5" s="1"/>
  <c r="T48" i="5"/>
  <c r="U48" i="5" s="1"/>
  <c r="P48" i="5"/>
  <c r="Q48" i="5" s="1"/>
  <c r="L48" i="5"/>
  <c r="M48" i="5" s="1"/>
  <c r="H48" i="5"/>
  <c r="I48" i="5" s="1"/>
  <c r="D48" i="5"/>
  <c r="E48" i="5" s="1"/>
  <c r="AB47" i="5"/>
  <c r="AC47" i="5" s="1"/>
  <c r="X47" i="5"/>
  <c r="Y47" i="5" s="1"/>
  <c r="T47" i="5"/>
  <c r="U47" i="5" s="1"/>
  <c r="P47" i="5"/>
  <c r="Q47" i="5" s="1"/>
  <c r="L47" i="5"/>
  <c r="M47" i="5" s="1"/>
  <c r="H47" i="5"/>
  <c r="I47" i="5" s="1"/>
  <c r="D47" i="5"/>
  <c r="E47" i="5" s="1"/>
  <c r="AB46" i="5"/>
  <c r="AC46" i="5" s="1"/>
  <c r="X46" i="5"/>
  <c r="Y46" i="5" s="1"/>
  <c r="T46" i="5"/>
  <c r="U46" i="5" s="1"/>
  <c r="P46" i="5"/>
  <c r="Q46" i="5" s="1"/>
  <c r="L46" i="5"/>
  <c r="M46" i="5" s="1"/>
  <c r="H46" i="5"/>
  <c r="I46" i="5" s="1"/>
  <c r="D46" i="5"/>
  <c r="E46" i="5" s="1"/>
  <c r="AB45" i="5"/>
  <c r="AC45" i="5" s="1"/>
  <c r="X45" i="5"/>
  <c r="Y45" i="5" s="1"/>
  <c r="T45" i="5"/>
  <c r="U45" i="5" s="1"/>
  <c r="P45" i="5"/>
  <c r="Q45" i="5" s="1"/>
  <c r="L45" i="5"/>
  <c r="M45" i="5" s="1"/>
  <c r="H45" i="5"/>
  <c r="I45" i="5" s="1"/>
  <c r="D45" i="5"/>
  <c r="E45" i="5" s="1"/>
  <c r="AB44" i="5"/>
  <c r="AC44" i="5" s="1"/>
  <c r="X44" i="5"/>
  <c r="Y44" i="5" s="1"/>
  <c r="T44" i="5"/>
  <c r="U44" i="5" s="1"/>
  <c r="P44" i="5"/>
  <c r="Q44" i="5" s="1"/>
  <c r="L44" i="5"/>
  <c r="M44" i="5" s="1"/>
  <c r="H44" i="5"/>
  <c r="I44" i="5" s="1"/>
  <c r="D44" i="5"/>
  <c r="E44" i="5" s="1"/>
  <c r="AB43" i="5"/>
  <c r="AC43" i="5" s="1"/>
  <c r="X43" i="5"/>
  <c r="Y43" i="5" s="1"/>
  <c r="T43" i="5"/>
  <c r="U43" i="5" s="1"/>
  <c r="P43" i="5"/>
  <c r="Q43" i="5" s="1"/>
  <c r="L43" i="5"/>
  <c r="M43" i="5" s="1"/>
  <c r="H43" i="5"/>
  <c r="I43" i="5" s="1"/>
  <c r="D43" i="5"/>
  <c r="E43" i="5" s="1"/>
  <c r="AB42" i="5"/>
  <c r="AC42" i="5" s="1"/>
  <c r="X42" i="5"/>
  <c r="Y42" i="5" s="1"/>
  <c r="T42" i="5"/>
  <c r="U42" i="5" s="1"/>
  <c r="P42" i="5"/>
  <c r="Q42" i="5" s="1"/>
  <c r="L42" i="5"/>
  <c r="M42" i="5" s="1"/>
  <c r="H42" i="5"/>
  <c r="I42" i="5" s="1"/>
  <c r="D42" i="5"/>
  <c r="E42" i="5" s="1"/>
  <c r="AB41" i="5"/>
  <c r="AC41" i="5" s="1"/>
  <c r="X41" i="5"/>
  <c r="Y41" i="5" s="1"/>
  <c r="T41" i="5"/>
  <c r="U41" i="5" s="1"/>
  <c r="P41" i="5"/>
  <c r="Q41" i="5" s="1"/>
  <c r="L41" i="5"/>
  <c r="M41" i="5" s="1"/>
  <c r="H41" i="5"/>
  <c r="I41" i="5" s="1"/>
  <c r="D41" i="5"/>
  <c r="E41" i="5" s="1"/>
  <c r="AB40" i="5"/>
  <c r="AC40" i="5" s="1"/>
  <c r="X40" i="5"/>
  <c r="Y40" i="5" s="1"/>
  <c r="T40" i="5"/>
  <c r="U40" i="5" s="1"/>
  <c r="P40" i="5"/>
  <c r="Q40" i="5" s="1"/>
  <c r="L40" i="5"/>
  <c r="M40" i="5" s="1"/>
  <c r="H40" i="5"/>
  <c r="I40" i="5" s="1"/>
  <c r="D40" i="5"/>
  <c r="E40" i="5" s="1"/>
  <c r="AB39" i="5"/>
  <c r="AC39" i="5" s="1"/>
  <c r="X39" i="5"/>
  <c r="Y39" i="5" s="1"/>
  <c r="T39" i="5"/>
  <c r="U39" i="5" s="1"/>
  <c r="P39" i="5"/>
  <c r="Q39" i="5" s="1"/>
  <c r="L39" i="5"/>
  <c r="M39" i="5" s="1"/>
  <c r="H39" i="5"/>
  <c r="I39" i="5" s="1"/>
  <c r="D39" i="5"/>
  <c r="E39" i="5" s="1"/>
  <c r="AB38" i="5"/>
  <c r="AC38" i="5" s="1"/>
  <c r="X38" i="5"/>
  <c r="Y38" i="5" s="1"/>
  <c r="T38" i="5"/>
  <c r="U38" i="5" s="1"/>
  <c r="P38" i="5"/>
  <c r="Q38" i="5" s="1"/>
  <c r="L38" i="5"/>
  <c r="M38" i="5" s="1"/>
  <c r="H38" i="5"/>
  <c r="I38" i="5" s="1"/>
  <c r="D38" i="5"/>
  <c r="E38" i="5" s="1"/>
  <c r="AB37" i="5"/>
  <c r="AC37" i="5" s="1"/>
  <c r="X37" i="5"/>
  <c r="Y37" i="5" s="1"/>
  <c r="T37" i="5"/>
  <c r="U37" i="5" s="1"/>
  <c r="P37" i="5"/>
  <c r="Q37" i="5" s="1"/>
  <c r="L37" i="5"/>
  <c r="M37" i="5" s="1"/>
  <c r="H37" i="5"/>
  <c r="I37" i="5" s="1"/>
  <c r="D37" i="5"/>
  <c r="E37" i="5" s="1"/>
  <c r="AB36" i="5"/>
  <c r="AC36" i="5" s="1"/>
  <c r="X36" i="5"/>
  <c r="Y36" i="5" s="1"/>
  <c r="T36" i="5"/>
  <c r="U36" i="5" s="1"/>
  <c r="P36" i="5"/>
  <c r="Q36" i="5" s="1"/>
  <c r="L36" i="5"/>
  <c r="M36" i="5" s="1"/>
  <c r="H36" i="5"/>
  <c r="I36" i="5" s="1"/>
  <c r="D36" i="5"/>
  <c r="E36" i="5" s="1"/>
  <c r="AB35" i="5"/>
  <c r="AC35" i="5" s="1"/>
  <c r="X35" i="5"/>
  <c r="Y35" i="5" s="1"/>
  <c r="U35" i="5"/>
  <c r="T35" i="5"/>
  <c r="P35" i="5"/>
  <c r="Q35" i="5" s="1"/>
  <c r="L35" i="5"/>
  <c r="M35" i="5" s="1"/>
  <c r="H35" i="5"/>
  <c r="I35" i="5" s="1"/>
  <c r="D35" i="5"/>
  <c r="E35" i="5" s="1"/>
  <c r="AC34" i="5"/>
  <c r="AB34" i="5"/>
  <c r="X34" i="5"/>
  <c r="Y34" i="5" s="1"/>
  <c r="T34" i="5"/>
  <c r="U34" i="5" s="1"/>
  <c r="P34" i="5"/>
  <c r="Q34" i="5" s="1"/>
  <c r="L34" i="5"/>
  <c r="M34" i="5" s="1"/>
  <c r="H34" i="5"/>
  <c r="I34" i="5" s="1"/>
  <c r="D34" i="5"/>
  <c r="E34" i="5" s="1"/>
  <c r="AB33" i="5"/>
  <c r="AC33" i="5" s="1"/>
  <c r="X33" i="5"/>
  <c r="Y33" i="5" s="1"/>
  <c r="T33" i="5"/>
  <c r="U33" i="5" s="1"/>
  <c r="P33" i="5"/>
  <c r="Q33" i="5" s="1"/>
  <c r="M33" i="5"/>
  <c r="L33" i="5"/>
  <c r="H33" i="5"/>
  <c r="I33" i="5" s="1"/>
  <c r="D33" i="5"/>
  <c r="E33" i="5" s="1"/>
  <c r="AB32" i="5"/>
  <c r="AC32" i="5" s="1"/>
  <c r="X32" i="5"/>
  <c r="Y32" i="5" s="1"/>
  <c r="U32" i="5"/>
  <c r="T32" i="5"/>
  <c r="P32" i="5"/>
  <c r="Q32" i="5" s="1"/>
  <c r="L32" i="5"/>
  <c r="M32" i="5" s="1"/>
  <c r="H32" i="5"/>
  <c r="I32" i="5" s="1"/>
  <c r="D32" i="5"/>
  <c r="E32" i="5" s="1"/>
  <c r="AB31" i="5"/>
  <c r="AC31" i="5" s="1"/>
  <c r="X31" i="5"/>
  <c r="Y31" i="5" s="1"/>
  <c r="T31" i="5"/>
  <c r="U31" i="5" s="1"/>
  <c r="P31" i="5"/>
  <c r="Q31" i="5" s="1"/>
  <c r="L31" i="5"/>
  <c r="M31" i="5" s="1"/>
  <c r="H31" i="5"/>
  <c r="I31" i="5" s="1"/>
  <c r="E31" i="5"/>
  <c r="D31" i="5"/>
  <c r="X30" i="5"/>
  <c r="Y30" i="5" s="1"/>
  <c r="T30" i="5"/>
  <c r="U30" i="5" s="1"/>
  <c r="P30" i="5"/>
  <c r="Q30" i="5" s="1"/>
  <c r="L30" i="5"/>
  <c r="M30" i="5" s="1"/>
  <c r="I30" i="5"/>
  <c r="H30" i="5"/>
  <c r="D30" i="5"/>
  <c r="E30" i="5" s="1"/>
  <c r="AB29" i="5"/>
  <c r="AC29" i="5" s="1"/>
  <c r="X29" i="5"/>
  <c r="Y29" i="5" s="1"/>
  <c r="T29" i="5"/>
  <c r="U29" i="5" s="1"/>
  <c r="P29" i="5"/>
  <c r="Q29" i="5" s="1"/>
  <c r="L29" i="5"/>
  <c r="M29" i="5" s="1"/>
  <c r="H29" i="5"/>
  <c r="I29" i="5" s="1"/>
  <c r="D29" i="5"/>
  <c r="E29" i="5" s="1"/>
  <c r="X28" i="5"/>
  <c r="Y28" i="5" s="1"/>
  <c r="T28" i="5"/>
  <c r="U28" i="5" s="1"/>
  <c r="Q28" i="5"/>
  <c r="P28" i="5"/>
  <c r="L28" i="5"/>
  <c r="M28" i="5" s="1"/>
  <c r="H28" i="5"/>
  <c r="I28" i="5" s="1"/>
  <c r="D28" i="5"/>
  <c r="E28" i="5" s="1"/>
  <c r="X27" i="5"/>
  <c r="Y27" i="5" s="1"/>
  <c r="U27" i="5"/>
  <c r="T27" i="5"/>
  <c r="P27" i="5"/>
  <c r="Q27" i="5" s="1"/>
  <c r="L27" i="5"/>
  <c r="M27" i="5" s="1"/>
  <c r="H27" i="5"/>
  <c r="I27" i="5" s="1"/>
  <c r="D27" i="5"/>
  <c r="E27" i="5" s="1"/>
  <c r="X26" i="5"/>
  <c r="Y26" i="5" s="1"/>
  <c r="T26" i="5"/>
  <c r="U26" i="5" s="1"/>
  <c r="P26" i="5"/>
  <c r="Q26" i="5" s="1"/>
  <c r="L26" i="5"/>
  <c r="M26" i="5" s="1"/>
  <c r="H26" i="5"/>
  <c r="I26" i="5" s="1"/>
  <c r="D26" i="5"/>
  <c r="E26" i="5" s="1"/>
  <c r="Y25" i="5"/>
  <c r="X25" i="5"/>
  <c r="T25" i="5"/>
  <c r="U25" i="5" s="1"/>
  <c r="P25" i="5"/>
  <c r="Q25" i="5" s="1"/>
  <c r="L25" i="5"/>
  <c r="M25" i="5" s="1"/>
  <c r="H25" i="5"/>
  <c r="I25" i="5" s="1"/>
  <c r="E25" i="5"/>
  <c r="D25" i="5"/>
  <c r="X24" i="5"/>
  <c r="Y24" i="5" s="1"/>
  <c r="T24" i="5"/>
  <c r="U24" i="5" s="1"/>
  <c r="P24" i="5"/>
  <c r="Q24" i="5" s="1"/>
  <c r="L24" i="5"/>
  <c r="M24" i="5" s="1"/>
  <c r="H24" i="5"/>
  <c r="I24" i="5" s="1"/>
  <c r="D24" i="5"/>
  <c r="E24" i="5" s="1"/>
  <c r="X23" i="5"/>
  <c r="Y23" i="5" s="1"/>
  <c r="T23" i="5"/>
  <c r="U23" i="5" s="1"/>
  <c r="P23" i="5"/>
  <c r="Q23" i="5" s="1"/>
  <c r="L23" i="5"/>
  <c r="M23" i="5" s="1"/>
  <c r="I23" i="5"/>
  <c r="H23" i="5"/>
  <c r="D23" i="5"/>
  <c r="E23" i="5" s="1"/>
  <c r="X22" i="5"/>
  <c r="Y22" i="5" s="1"/>
  <c r="T22" i="5"/>
  <c r="U22" i="5" s="1"/>
  <c r="P22" i="5"/>
  <c r="Q22" i="5" s="1"/>
  <c r="M22" i="5"/>
  <c r="L22" i="5"/>
  <c r="H22" i="5"/>
  <c r="I22" i="5" s="1"/>
  <c r="D22" i="5"/>
  <c r="E22" i="5" s="1"/>
  <c r="X21" i="5"/>
  <c r="Y21" i="5" s="1"/>
  <c r="T21" i="5"/>
  <c r="U21" i="5" s="1"/>
  <c r="P21" i="5"/>
  <c r="Q21" i="5" s="1"/>
  <c r="L21" i="5"/>
  <c r="M21" i="5" s="1"/>
  <c r="H21" i="5"/>
  <c r="I21" i="5" s="1"/>
  <c r="D21" i="5"/>
  <c r="E21" i="5" s="1"/>
  <c r="X20" i="5"/>
  <c r="Y20" i="5" s="1"/>
  <c r="T20" i="5"/>
  <c r="U20" i="5" s="1"/>
  <c r="Q20" i="5"/>
  <c r="P20" i="5"/>
  <c r="L20" i="5"/>
  <c r="M20" i="5" s="1"/>
  <c r="H20" i="5"/>
  <c r="I20" i="5" s="1"/>
  <c r="D20" i="5"/>
  <c r="E20" i="5" s="1"/>
  <c r="X19" i="5"/>
  <c r="Y19" i="5" s="1"/>
  <c r="U19" i="5"/>
  <c r="T19" i="5"/>
  <c r="P19" i="5"/>
  <c r="Q19" i="5" s="1"/>
  <c r="L19" i="5"/>
  <c r="M19" i="5" s="1"/>
  <c r="H19" i="5"/>
  <c r="I19" i="5" s="1"/>
  <c r="D19" i="5"/>
  <c r="E19" i="5" s="1"/>
  <c r="X18" i="5"/>
  <c r="Y18" i="5" s="1"/>
  <c r="T18" i="5"/>
  <c r="U18" i="5" s="1"/>
  <c r="P18" i="5"/>
  <c r="Q18" i="5" s="1"/>
  <c r="L18" i="5"/>
  <c r="M18" i="5" s="1"/>
  <c r="H18" i="5"/>
  <c r="I18" i="5" s="1"/>
  <c r="D18" i="5"/>
  <c r="E18" i="5" s="1"/>
  <c r="Y17" i="5"/>
  <c r="X17" i="5"/>
  <c r="T17" i="5"/>
  <c r="U17" i="5" s="1"/>
  <c r="P17" i="5"/>
  <c r="Q17" i="5" s="1"/>
  <c r="L17" i="5"/>
  <c r="M17" i="5" s="1"/>
  <c r="H17" i="5"/>
  <c r="I17" i="5" s="1"/>
  <c r="E17" i="5"/>
  <c r="D17" i="5"/>
  <c r="X16" i="5"/>
  <c r="Y16" i="5" s="1"/>
  <c r="T16" i="5"/>
  <c r="U16" i="5" s="1"/>
  <c r="P16" i="5"/>
  <c r="Q16" i="5" s="1"/>
  <c r="L16" i="5"/>
  <c r="M16" i="5" s="1"/>
  <c r="H16" i="5"/>
  <c r="I16" i="5" s="1"/>
  <c r="D16" i="5"/>
  <c r="E16" i="5" s="1"/>
  <c r="X15" i="5"/>
  <c r="Y15" i="5" s="1"/>
  <c r="T15" i="5"/>
  <c r="U15" i="5" s="1"/>
  <c r="P15" i="5"/>
  <c r="Q15" i="5" s="1"/>
  <c r="L15" i="5"/>
  <c r="M15" i="5" s="1"/>
  <c r="I15" i="5"/>
  <c r="H15" i="5"/>
  <c r="D15" i="5"/>
  <c r="E15" i="5" s="1"/>
  <c r="X14" i="5"/>
  <c r="Y14" i="5" s="1"/>
  <c r="T14" i="5"/>
  <c r="U14" i="5" s="1"/>
  <c r="P14" i="5"/>
  <c r="Q14" i="5" s="1"/>
  <c r="M14" i="5"/>
  <c r="L14" i="5"/>
  <c r="H14" i="5"/>
  <c r="I14" i="5" s="1"/>
  <c r="D14" i="5"/>
  <c r="E14" i="5" s="1"/>
  <c r="X13" i="5"/>
  <c r="Y13" i="5" s="1"/>
  <c r="T13" i="5"/>
  <c r="U13" i="5" s="1"/>
  <c r="P13" i="5"/>
  <c r="Q13" i="5" s="1"/>
  <c r="L13" i="5"/>
  <c r="M13" i="5" s="1"/>
  <c r="H13" i="5"/>
  <c r="I13" i="5" s="1"/>
  <c r="D13" i="5"/>
  <c r="E13" i="5" s="1"/>
  <c r="X12" i="5"/>
  <c r="Y12" i="5" s="1"/>
  <c r="T12" i="5"/>
  <c r="U12" i="5" s="1"/>
  <c r="Q12" i="5"/>
  <c r="P12" i="5"/>
  <c r="L12" i="5"/>
  <c r="M12" i="5" s="1"/>
  <c r="H12" i="5"/>
  <c r="I12" i="5" s="1"/>
  <c r="D12" i="5"/>
  <c r="E12" i="5" s="1"/>
  <c r="X11" i="5"/>
  <c r="Y11" i="5" s="1"/>
  <c r="U11" i="5"/>
  <c r="T11" i="5"/>
  <c r="P11" i="5"/>
  <c r="Q11" i="5" s="1"/>
  <c r="L11" i="5"/>
  <c r="M11" i="5" s="1"/>
  <c r="H11" i="5"/>
  <c r="I11" i="5" s="1"/>
  <c r="D11" i="5"/>
  <c r="E11" i="5" s="1"/>
  <c r="X10" i="5"/>
  <c r="Y10" i="5" s="1"/>
  <c r="T10" i="5"/>
  <c r="U10" i="5" s="1"/>
  <c r="P10" i="5"/>
  <c r="Q10" i="5" s="1"/>
  <c r="L10" i="5"/>
  <c r="M10" i="5" s="1"/>
  <c r="H10" i="5"/>
  <c r="I10" i="5" s="1"/>
  <c r="D10" i="5"/>
  <c r="E10" i="5" s="1"/>
  <c r="Y9" i="5"/>
  <c r="X9" i="5"/>
  <c r="T9" i="5"/>
  <c r="U9" i="5" s="1"/>
  <c r="P9" i="5"/>
  <c r="Q9" i="5" s="1"/>
  <c r="L9" i="5"/>
  <c r="M9" i="5" s="1"/>
  <c r="I9" i="5"/>
  <c r="H9" i="5"/>
  <c r="D9" i="5"/>
  <c r="E9" i="5" s="1"/>
  <c r="X8" i="5"/>
  <c r="Y8" i="5" s="1"/>
  <c r="T8" i="5"/>
  <c r="U8" i="5" s="1"/>
  <c r="P8" i="5"/>
  <c r="Q8" i="5" s="1"/>
  <c r="M8" i="5"/>
  <c r="L8" i="5"/>
  <c r="H8" i="5"/>
  <c r="I8" i="5" s="1"/>
  <c r="D8" i="5"/>
  <c r="E8" i="5" s="1"/>
  <c r="F57" i="2" l="1"/>
  <c r="I58" i="2" l="1"/>
  <c r="I57" i="2"/>
  <c r="I54" i="2" l="1"/>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55" i="2" l="1"/>
  <c r="I56" i="2"/>
</calcChain>
</file>

<file path=xl/sharedStrings.xml><?xml version="1.0" encoding="utf-8"?>
<sst xmlns="http://schemas.openxmlformats.org/spreadsheetml/2006/main" count="84" uniqueCount="43">
  <si>
    <t>National Science Foundation's WebCASPAR database: https://webcaspar.nsf.gov/</t>
    <phoneticPr fontId="0" type="noConversion"/>
  </si>
  <si>
    <t>IPEDS Completion Survey</t>
    <phoneticPr fontId="0" type="noConversion"/>
  </si>
  <si>
    <t>Academic Discipline, Detailed (standardized)</t>
  </si>
  <si>
    <t>Engineering</t>
  </si>
  <si>
    <t>Physics</t>
  </si>
  <si>
    <t>Chemistry</t>
  </si>
  <si>
    <t>Earth Sciences</t>
  </si>
  <si>
    <t>Total</t>
    <phoneticPr fontId="0" type="noConversion"/>
  </si>
  <si>
    <t/>
  </si>
  <si>
    <t>1st and 2nd Major Degrees/Awards Conferred</t>
  </si>
  <si>
    <t>Analysis Variables:</t>
  </si>
  <si>
    <t>Mathematics and Statistics</t>
  </si>
  <si>
    <t>Biological Sciences</t>
  </si>
  <si>
    <t>***All STEM collects data for Engineering, Astronomy, Chemistry, Physics, Other Physical Sciences, Atmospheric Sciences, Earth Sciences, Oceanography, Mathematics and Statistics, Computer Science, Biological Sciences, Science Technologies, Engineering Technologies, Other Science and Engineering Technologies</t>
  </si>
  <si>
    <t>Year: All values</t>
  </si>
  <si>
    <t>Level of Degree or Other Award: Bachelor's Degrees</t>
  </si>
  <si>
    <t>Gender: All values</t>
  </si>
  <si>
    <t>Gender</t>
  </si>
  <si>
    <t>Female</t>
  </si>
  <si>
    <t>Male</t>
  </si>
  <si>
    <t>Total</t>
  </si>
  <si>
    <t>Year</t>
  </si>
  <si>
    <t>Fraction Women</t>
  </si>
  <si>
    <t>*This data is for Bachelor's degrees in all fields.</t>
  </si>
  <si>
    <t>Female</t>
    <phoneticPr fontId="0" type="noConversion"/>
  </si>
  <si>
    <t>Male</t>
    <phoneticPr fontId="0" type="noConversion"/>
  </si>
  <si>
    <t>Fraction - Women</t>
    <phoneticPr fontId="0" type="noConversion"/>
  </si>
  <si>
    <t>Classification Variables:</t>
    <phoneticPr fontId="0" type="noConversion"/>
  </si>
  <si>
    <t xml:space="preserve">    1. Year: All values</t>
    <phoneticPr fontId="0" type="noConversion"/>
  </si>
  <si>
    <t xml:space="preserve">    2. Level of Degree or Other Award: Bachelor's Degrees</t>
    <phoneticPr fontId="0" type="noConversion"/>
  </si>
  <si>
    <t xml:space="preserve">    3. Academic Discipline, Detailed (standardized)</t>
    <phoneticPr fontId="0" type="noConversion"/>
  </si>
  <si>
    <t xml:space="preserve">    4. Gender: Female and Male</t>
    <phoneticPr fontId="0" type="noConversion"/>
  </si>
  <si>
    <t>*Degrees/Awards Conferred-2nd Major data was not available until 2001.</t>
    <phoneticPr fontId="0" type="noConversion"/>
  </si>
  <si>
    <t>**Engineering includes Aerospace, Chemical, Civil, Electrical, Industrial, Materials, Mechanical, and Other Engineering fields.</t>
  </si>
  <si>
    <t>****For Physics, for 1987-2013, the definition was expanded to include Academic Discipline, 6-digit Classification of Instructional Program (CIP): 13.1329 Physics Teacher Education, 14.1201 Engineering Physics/Applied Physics, 40.0202 Astrophysics, 40.0299 Astronomy and Astrophysics, Other, 40.0801 Physics, General, 40.0802 Atomic/Molecular Physics, 40.0804 Elementary Particle Physics, 40.0806 Nuclear Physics, 40.0807 Optics/Optical Sciences, 40.0808 Condensed Matter and Materials Physics, 40.0810 Theoretical and Mathematical Physics, 40.0899 Physics, Other</t>
  </si>
  <si>
    <t>1. Degrees/Awards Conferred (NCES population of institutions) [Sum] </t>
  </si>
  <si>
    <t>2. Degrees/Awards Conferred-2nd Major (NCES population of institutions) [Sum]</t>
  </si>
  <si>
    <t>* Starting at 2016, data are retrieved from the IPEDS Data Center instead of WebCASPAR (which reports the sum of first and second majors).</t>
  </si>
  <si>
    <t>National Center for Education Statistics's database: https://nces.ed.gov/ipeds/</t>
  </si>
  <si>
    <t>*****Starting at 2016, data are retrieved from the IPEDS Data Center instead of WebCASPAR (which reports the sum of first and second majors).</t>
  </si>
  <si>
    <t>Degrees/Awards Conferred (NCES population of institutions) (Sum)</t>
  </si>
  <si>
    <t>Degrees/Awards Conferred-2nd Major (NCES population of institutions) (Sum)</t>
  </si>
  <si>
    <t>Computer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</si>
</sst>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charset val="129"/>
      <scheme val="minor"/>
    </font>
    <font>
      <sz val="12"/>
      <color theme="1"/>
      <name val="Calibri"/>
      <family val="2"/>
      <scheme val="minor"/>
    </font>
    <font>
      <b/>
      <sz val="12"/>
      <name val="Verdana"/>
      <family val="2"/>
    </font>
    <font>
      <b/>
      <sz val="10"/>
      <name val="Arial"/>
      <family val="2"/>
    </font>
    <font>
      <u/>
      <sz val="12"/>
      <color theme="10"/>
      <name val="Calibri"/>
      <family val="2"/>
      <scheme val="minor"/>
    </font>
    <font>
      <u/>
      <sz val="12"/>
      <color theme="11"/>
      <name val="Calibri"/>
      <family val="2"/>
      <scheme val="minor"/>
    </font>
    <font>
      <sz val="10"/>
      <name val="Arial"/>
      <family val="2"/>
    </font>
    <font>
      <sz val="12"/>
      <name val="Calibri"/>
      <family val="2"/>
      <scheme val="minor"/>
    </font>
    <font>
      <sz val="8"/>
      <name val="Calibri"/>
      <family val="2"/>
      <scheme val="minor"/>
    </font>
    <font>
      <b/>
      <sz val="20"/>
      <color rgb="FF000000"/>
      <name val="Arial"/>
      <family val="2"/>
    </font>
    <font>
      <sz val="12"/>
      <color rgb="FF0000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6" tint="0.59999389629810485"/>
        <bgColor indexed="65"/>
      </patternFill>
    </fill>
    <fill>
      <patternFill patternType="solid">
        <fgColor rgb="FFC0C0C0"/>
        <bgColor rgb="FF000000"/>
      </patternFill>
    </fill>
    <fill>
      <patternFill patternType="solid">
        <fgColor rgb="FFC0C0C0"/>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8"/>
      </left>
      <right style="thin">
        <color indexed="8"/>
      </right>
      <top style="thin">
        <color indexed="8"/>
      </top>
      <bottom style="thin">
        <color auto="1"/>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auto="1"/>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64"/>
      </bottom>
      <diagonal/>
    </border>
  </borders>
  <cellStyleXfs count="3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1"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1">
    <xf numFmtId="0" fontId="0" fillId="0" borderId="0" xfId="0"/>
    <xf numFmtId="0" fontId="2"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0" fillId="2" borderId="1" xfId="0" applyFill="1" applyBorder="1" applyAlignment="1">
      <alignment horizontal="left" vertical="center"/>
    </xf>
    <xf numFmtId="0" fontId="0" fillId="2" borderId="3" xfId="0" applyFill="1" applyBorder="1" applyAlignment="1">
      <alignment horizontal="left" vertical="center"/>
    </xf>
    <xf numFmtId="0" fontId="3" fillId="0" borderId="0" xfId="0" applyFont="1"/>
    <xf numFmtId="0" fontId="0" fillId="0" borderId="0" xfId="0" applyAlignment="1">
      <alignment horizontal="left" indent="1"/>
    </xf>
    <xf numFmtId="0" fontId="0" fillId="2" borderId="1" xfId="0" applyNumberFormat="1" applyFill="1" applyBorder="1" applyAlignment="1">
      <alignment horizontal="left" vertical="center"/>
    </xf>
    <xf numFmtId="0" fontId="0" fillId="2" borderId="2" xfId="0" applyNumberFormat="1" applyFill="1" applyBorder="1" applyAlignment="1">
      <alignment horizontal="left" vertical="center"/>
    </xf>
    <xf numFmtId="0" fontId="0" fillId="0" borderId="1" xfId="0" applyBorder="1"/>
    <xf numFmtId="3" fontId="0" fillId="0" borderId="1" xfId="0" applyNumberFormat="1" applyBorder="1"/>
    <xf numFmtId="3" fontId="0" fillId="3" borderId="1" xfId="0" applyNumberFormat="1" applyFill="1" applyBorder="1"/>
    <xf numFmtId="0" fontId="0" fillId="3" borderId="1" xfId="0" applyFill="1" applyBorder="1"/>
    <xf numFmtId="0" fontId="0" fillId="0" borderId="3" xfId="0" applyBorder="1"/>
    <xf numFmtId="0" fontId="7" fillId="2" borderId="1" xfId="23" applyNumberFormat="1" applyFont="1" applyFill="1" applyBorder="1" applyAlignment="1">
      <alignment horizontal="left" vertical="center"/>
    </xf>
    <xf numFmtId="0" fontId="0" fillId="2" borderId="4" xfId="0" applyFill="1" applyBorder="1" applyAlignment="1">
      <alignment horizontal="left"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3" fontId="0" fillId="0" borderId="8" xfId="0" applyNumberFormat="1" applyBorder="1"/>
    <xf numFmtId="3" fontId="0" fillId="0" borderId="0" xfId="0" applyNumberFormat="1" applyBorder="1"/>
    <xf numFmtId="3" fontId="6" fillId="0" borderId="8" xfId="0" applyNumberFormat="1" applyFont="1" applyFill="1" applyBorder="1"/>
    <xf numFmtId="0" fontId="6" fillId="0" borderId="0" xfId="23"/>
    <xf numFmtId="0" fontId="0" fillId="2" borderId="10" xfId="0" applyNumberFormat="1" applyFill="1" applyBorder="1" applyAlignment="1">
      <alignment horizontal="left" vertical="center"/>
    </xf>
    <xf numFmtId="0" fontId="9" fillId="0" borderId="0" xfId="0" applyFont="1" applyAlignment="1">
      <alignment horizontal="center" vertical="center"/>
    </xf>
    <xf numFmtId="9" fontId="0" fillId="0" borderId="9" xfId="0" applyNumberFormat="1" applyBorder="1"/>
    <xf numFmtId="9" fontId="0" fillId="0" borderId="3" xfId="0" applyNumberFormat="1" applyBorder="1"/>
    <xf numFmtId="3" fontId="0" fillId="0" borderId="0" xfId="0" applyNumberFormat="1"/>
    <xf numFmtId="0" fontId="10" fillId="5" borderId="11" xfId="0" applyFont="1" applyFill="1" applyBorder="1" applyAlignment="1">
      <alignment horizontal="left" vertical="center"/>
    </xf>
    <xf numFmtId="0" fontId="0" fillId="6" borderId="1" xfId="0" applyNumberFormat="1" applyFill="1" applyBorder="1" applyAlignment="1">
      <alignment horizontal="left" vertical="center"/>
    </xf>
    <xf numFmtId="0" fontId="1" fillId="6" borderId="3" xfId="24" applyFill="1" applyBorder="1" applyAlignment="1">
      <alignment horizontal="left" vertical="center"/>
    </xf>
    <xf numFmtId="3" fontId="1" fillId="0" borderId="0" xfId="24" applyNumberFormat="1" applyFill="1" applyBorder="1"/>
    <xf numFmtId="9" fontId="1" fillId="0" borderId="9" xfId="24" applyNumberFormat="1" applyFill="1" applyBorder="1"/>
    <xf numFmtId="0" fontId="10" fillId="0" borderId="0" xfId="0" applyFont="1" applyFill="1" applyBorder="1"/>
    <xf numFmtId="0" fontId="10" fillId="5" borderId="12" xfId="0" applyFont="1" applyFill="1" applyBorder="1" applyAlignment="1">
      <alignment horizontal="left" vertical="center"/>
    </xf>
    <xf numFmtId="3" fontId="0" fillId="0" borderId="12" xfId="0" applyNumberFormat="1" applyFill="1" applyBorder="1"/>
    <xf numFmtId="0" fontId="0" fillId="0" borderId="1" xfId="0" applyBorder="1"/>
    <xf numFmtId="0" fontId="0" fillId="0" borderId="8" xfId="0" applyBorder="1" applyAlignment="1">
      <alignment horizontal="center"/>
    </xf>
    <xf numFmtId="0" fontId="0" fillId="0" borderId="0" xfId="0"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9" xfId="0" applyBorder="1" applyAlignment="1">
      <alignment horizontal="center" wrapText="1"/>
    </xf>
    <xf numFmtId="0" fontId="0" fillId="0" borderId="8" xfId="0" applyBorder="1" applyAlignment="1"/>
    <xf numFmtId="0" fontId="0" fillId="0" borderId="0" xfId="0" applyBorder="1" applyAlignment="1"/>
    <xf numFmtId="3" fontId="1" fillId="0" borderId="0" xfId="24" applyNumberFormat="1" applyFill="1" applyBorder="1" applyAlignment="1"/>
    <xf numFmtId="0" fontId="0" fillId="0" borderId="0" xfId="0" applyFill="1" applyBorder="1" applyAlignment="1"/>
    <xf numFmtId="9" fontId="0" fillId="0" borderId="0" xfId="0" applyNumberFormat="1" applyBorder="1"/>
    <xf numFmtId="3" fontId="0" fillId="0" borderId="13" xfId="0" applyNumberFormat="1" applyFill="1" applyBorder="1"/>
    <xf numFmtId="0" fontId="0" fillId="2" borderId="12" xfId="0" applyNumberFormat="1" applyFill="1" applyBorder="1" applyAlignment="1">
      <alignment horizontal="left" vertical="center"/>
    </xf>
    <xf numFmtId="0" fontId="0" fillId="2" borderId="14" xfId="0" applyNumberFormat="1" applyFill="1" applyBorder="1" applyAlignment="1">
      <alignment horizontal="left" vertical="center"/>
    </xf>
    <xf numFmtId="0" fontId="0" fillId="2" borderId="15" xfId="0" applyNumberFormat="1" applyFill="1" applyBorder="1" applyAlignment="1">
      <alignment horizontal="left" vertical="center"/>
    </xf>
    <xf numFmtId="0" fontId="0" fillId="2" borderId="16" xfId="0" applyNumberFormat="1" applyFill="1" applyBorder="1" applyAlignment="1">
      <alignment horizontal="left" vertic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3" fillId="2" borderId="1" xfId="0" applyFont="1" applyFill="1" applyBorder="1" applyAlignment="1">
      <alignment horizontal="center" vertical="center" wrapText="1"/>
    </xf>
    <xf numFmtId="0" fontId="0" fillId="0" borderId="1" xfId="0" applyBorder="1"/>
  </cellXfs>
  <cellStyles count="39">
    <cellStyle name="40% - Accent3" xfId="24" builtinId="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 name="Normal 2" xfId="23" xr:uid="{00000000-0005-0000-0000-00002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Bachelor's Degrees Earned by Women</a:t>
            </a:r>
          </a:p>
        </c:rich>
      </c:tx>
      <c:layout>
        <c:manualLayout>
          <c:xMode val="edge"/>
          <c:yMode val="edge"/>
          <c:x val="0.25823494964183991"/>
          <c:y val="3.9235760292188657E-2"/>
        </c:manualLayout>
      </c:layout>
      <c:overlay val="0"/>
    </c:title>
    <c:autoTitleDeleted val="0"/>
    <c:plotArea>
      <c:layout>
        <c:manualLayout>
          <c:layoutTarget val="inner"/>
          <c:xMode val="edge"/>
          <c:yMode val="edge"/>
          <c:x val="8.6676127145382753E-2"/>
          <c:y val="0.12786490389574667"/>
          <c:w val="0.63488288605929555"/>
          <c:h val="0.79942406216690165"/>
        </c:manualLayout>
      </c:layout>
      <c:scatterChart>
        <c:scatterStyle val="lineMarker"/>
        <c:varyColors val="0"/>
        <c:ser>
          <c:idx val="6"/>
          <c:order val="0"/>
          <c:tx>
            <c:v>All Bachelor's</c:v>
          </c:tx>
          <c:spPr>
            <a:ln w="25400" cmpd="sng">
              <a:solidFill>
                <a:schemeClr val="tx1"/>
              </a:solidFill>
              <a:prstDash val="sysDash"/>
              <a:round/>
            </a:ln>
          </c:spPr>
          <c:marker>
            <c:symbol val="none"/>
          </c:marker>
          <c:xVal>
            <c:numRef>
              <c:f>'All BA Data'!$A$7:$A$61</c:f>
              <c:numCache>
                <c:formatCode>General</c:formatCode>
                <c:ptCount val="55"/>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pt idx="54">
                  <c:v>2020</c:v>
                </c:pt>
              </c:numCache>
            </c:numRef>
          </c:xVal>
          <c:yVal>
            <c:numRef>
              <c:f>'All BA Data'!$I$7:$I$61</c:f>
              <c:numCache>
                <c:formatCode>0%</c:formatCode>
                <c:ptCount val="55"/>
                <c:pt idx="0">
                  <c:v>0.42551067922627134</c:v>
                </c:pt>
                <c:pt idx="1">
                  <c:v>0.42344617146393204</c:v>
                </c:pt>
                <c:pt idx="2">
                  <c:v>0.435126549980137</c:v>
                </c:pt>
                <c:pt idx="3">
                  <c:v>0.43751592295944297</c:v>
                </c:pt>
                <c:pt idx="4">
                  <c:v>0.43162253937624517</c:v>
                </c:pt>
                <c:pt idx="5">
                  <c:v>0.43456170001536443</c:v>
                </c:pt>
                <c:pt idx="6">
                  <c:v>0.43672366934717205</c:v>
                </c:pt>
                <c:pt idx="7">
                  <c:v>0.43937472051185028</c:v>
                </c:pt>
                <c:pt idx="8">
                  <c:v>0.44371296009120093</c:v>
                </c:pt>
                <c:pt idx="9">
                  <c:v>0.45428336211698866</c:v>
                </c:pt>
                <c:pt idx="10">
                  <c:v>0.45577311831754319</c:v>
                </c:pt>
                <c:pt idx="11">
                  <c:v>0.46228620554432748</c:v>
                </c:pt>
                <c:pt idx="12">
                  <c:v>0.47208614052231723</c:v>
                </c:pt>
                <c:pt idx="13">
                  <c:v>0.48311679945025449</c:v>
                </c:pt>
                <c:pt idx="14">
                  <c:v>0.49189099506408396</c:v>
                </c:pt>
                <c:pt idx="15">
                  <c:v>0.49905214721658675</c:v>
                </c:pt>
                <c:pt idx="16">
                  <c:v>0.50464553966991099</c:v>
                </c:pt>
                <c:pt idx="17">
                  <c:v>0.50708131814793622</c:v>
                </c:pt>
                <c:pt idx="18">
                  <c:v>0.50651141334928451</c:v>
                </c:pt>
                <c:pt idx="19">
                  <c:v>0.50885932360928754</c:v>
                </c:pt>
                <c:pt idx="20">
                  <c:v>0.50995696877836916</c:v>
                </c:pt>
                <c:pt idx="21">
                  <c:v>0.51670400146681916</c:v>
                </c:pt>
                <c:pt idx="22">
                  <c:v>0.52164988623633624</c:v>
                </c:pt>
                <c:pt idx="23">
                  <c:v>0.52671352620098988</c:v>
                </c:pt>
                <c:pt idx="24">
                  <c:v>0.53314830000630797</c:v>
                </c:pt>
                <c:pt idx="25">
                  <c:v>0.54065579599944769</c:v>
                </c:pt>
                <c:pt idx="26">
                  <c:v>0.54316338455331492</c:v>
                </c:pt>
                <c:pt idx="27">
                  <c:v>0.54418211821131235</c:v>
                </c:pt>
                <c:pt idx="28">
                  <c:v>0.5460718544957871</c:v>
                </c:pt>
                <c:pt idx="29">
                  <c:v>0.54774376807250458</c:v>
                </c:pt>
                <c:pt idx="30">
                  <c:v>0.55268485908029563</c:v>
                </c:pt>
                <c:pt idx="31">
                  <c:v>0.55738413074799154</c:v>
                </c:pt>
                <c:pt idx="32">
                  <c:v>0.5621942085412257</c:v>
                </c:pt>
                <c:pt idx="33">
                  <c:v>0.56872619304703542</c:v>
                </c:pt>
                <c:pt idx="34">
                  <c:v>0.57273130147981299</c:v>
                </c:pt>
                <c:pt idx="35">
                  <c:v>0.57418118641824489</c:v>
                </c:pt>
                <c:pt idx="36">
                  <c:v>0.57605448173895524</c:v>
                </c:pt>
                <c:pt idx="37">
                  <c:v>0.57662685965790972</c:v>
                </c:pt>
                <c:pt idx="38">
                  <c:v>0.57581600858149873</c:v>
                </c:pt>
                <c:pt idx="39">
                  <c:v>0.57555633669171158</c:v>
                </c:pt>
                <c:pt idx="40">
                  <c:v>0.57720106101601198</c:v>
                </c:pt>
                <c:pt idx="41">
                  <c:v>0.57565221252418253</c:v>
                </c:pt>
                <c:pt idx="42">
                  <c:v>0.57455432132213491</c:v>
                </c:pt>
                <c:pt idx="43">
                  <c:v>0.57365728689771611</c:v>
                </c:pt>
                <c:pt idx="44">
                  <c:v>0.57284371124243083</c:v>
                </c:pt>
                <c:pt idx="45">
                  <c:v>0.57353691629415637</c:v>
                </c:pt>
                <c:pt idx="46">
                  <c:v>0.57387595012661363</c:v>
                </c:pt>
                <c:pt idx="47">
                  <c:v>0.57331607752447922</c:v>
                </c:pt>
                <c:pt idx="48">
                  <c:v>0.57233752141518379</c:v>
                </c:pt>
                <c:pt idx="49">
                  <c:v>0.5722139270728005</c:v>
                </c:pt>
                <c:pt idx="50">
                  <c:v>0.57313356225605938</c:v>
                </c:pt>
                <c:pt idx="51">
                  <c:v>0.57347169137998777</c:v>
                </c:pt>
                <c:pt idx="52">
                  <c:v>0.57454446170378271</c:v>
                </c:pt>
                <c:pt idx="53">
                  <c:v>0.57492287340944681</c:v>
                </c:pt>
                <c:pt idx="54">
                  <c:v>0.57863774171758908</c:v>
                </c:pt>
              </c:numCache>
            </c:numRef>
          </c:yVal>
          <c:smooth val="0"/>
          <c:extLst>
            <c:ext xmlns:c16="http://schemas.microsoft.com/office/drawing/2014/chart" uri="{C3380CC4-5D6E-409C-BE32-E72D297353CC}">
              <c16:uniqueId val="{00000000-5DF6-EB46-987E-A0E10152EF22}"/>
            </c:ext>
          </c:extLst>
        </c:ser>
        <c:ser>
          <c:idx val="5"/>
          <c:order val="1"/>
          <c:tx>
            <c:v> Biology</c:v>
          </c:tx>
          <c:spPr>
            <a:ln>
              <a:solidFill>
                <a:schemeClr val="accent5"/>
              </a:solidFill>
            </a:ln>
          </c:spPr>
          <c:marker>
            <c:symbol val="none"/>
          </c:marker>
          <c:xVal>
            <c:numRef>
              <c:f>'Major Data'!$A$8:$A$62</c:f>
              <c:numCache>
                <c:formatCode>General</c:formatCode>
                <c:ptCount val="55"/>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pt idx="54">
                  <c:v>2020</c:v>
                </c:pt>
              </c:numCache>
            </c:numRef>
          </c:xVal>
          <c:yVal>
            <c:numRef>
              <c:f>'Major Data'!$Y$8:$Y$62</c:f>
              <c:numCache>
                <c:formatCode>0%</c:formatCode>
                <c:ptCount val="55"/>
                <c:pt idx="0">
                  <c:v>0.31239085061975552</c:v>
                </c:pt>
                <c:pt idx="1">
                  <c:v>0.30577798712513737</c:v>
                </c:pt>
                <c:pt idx="2">
                  <c:v>0.30362243120863813</c:v>
                </c:pt>
                <c:pt idx="3">
                  <c:v>0.30026553044337406</c:v>
                </c:pt>
                <c:pt idx="4">
                  <c:v>0.29857446870536103</c:v>
                </c:pt>
                <c:pt idx="5">
                  <c:v>0.29336996641967084</c:v>
                </c:pt>
                <c:pt idx="6">
                  <c:v>0.29616345183059672</c:v>
                </c:pt>
                <c:pt idx="7">
                  <c:v>0.3005249343832021</c:v>
                </c:pt>
                <c:pt idx="8">
                  <c:v>0.31476174881283775</c:v>
                </c:pt>
                <c:pt idx="9">
                  <c:v>0.3334099088751053</c:v>
                </c:pt>
                <c:pt idx="10">
                  <c:v>0.34816892174894831</c:v>
                </c:pt>
                <c:pt idx="11">
                  <c:v>0.36386618197922244</c:v>
                </c:pt>
                <c:pt idx="12">
                  <c:v>0.3873173347633731</c:v>
                </c:pt>
                <c:pt idx="13">
                  <c:v>0.40553897046958204</c:v>
                </c:pt>
                <c:pt idx="14">
                  <c:v>0.42401986797138674</c:v>
                </c:pt>
                <c:pt idx="15">
                  <c:v>0.44467147981655541</c:v>
                </c:pt>
                <c:pt idx="16">
                  <c:v>0.4563839064746506</c:v>
                </c:pt>
                <c:pt idx="17">
                  <c:v>0.46368906391409631</c:v>
                </c:pt>
                <c:pt idx="18">
                  <c:v>0.47153056333409016</c:v>
                </c:pt>
                <c:pt idx="19">
                  <c:v>0.48141098845324198</c:v>
                </c:pt>
                <c:pt idx="20">
                  <c:v>0.48376319319648686</c:v>
                </c:pt>
                <c:pt idx="21">
                  <c:v>0.48679796143109588</c:v>
                </c:pt>
                <c:pt idx="22">
                  <c:v>0.50626194014009762</c:v>
                </c:pt>
                <c:pt idx="23">
                  <c:v>0.50485804757909547</c:v>
                </c:pt>
                <c:pt idx="24">
                  <c:v>0.51022607781282858</c:v>
                </c:pt>
                <c:pt idx="25">
                  <c:v>0.51141235657108874</c:v>
                </c:pt>
                <c:pt idx="26">
                  <c:v>0.51879613597010843</c:v>
                </c:pt>
                <c:pt idx="27">
                  <c:v>0.51770197336889701</c:v>
                </c:pt>
                <c:pt idx="28">
                  <c:v>0.51566292693182469</c:v>
                </c:pt>
                <c:pt idx="29">
                  <c:v>0.52589207242046054</c:v>
                </c:pt>
                <c:pt idx="30">
                  <c:v>0.52938238185011521</c:v>
                </c:pt>
                <c:pt idx="31">
                  <c:v>0.5415265041549544</c:v>
                </c:pt>
                <c:pt idx="32">
                  <c:v>0.55282251456325149</c:v>
                </c:pt>
                <c:pt idx="33">
                  <c:v>0.5676293622141998</c:v>
                </c:pt>
                <c:pt idx="34">
                  <c:v>0.58487832693759922</c:v>
                </c:pt>
                <c:pt idx="35">
                  <c:v>0.59686381616123563</c:v>
                </c:pt>
                <c:pt idx="36">
                  <c:v>0.60960347158894379</c:v>
                </c:pt>
                <c:pt idx="37">
                  <c:v>0.62093519328453262</c:v>
                </c:pt>
                <c:pt idx="38">
                  <c:v>0.62349488260084285</c:v>
                </c:pt>
                <c:pt idx="39">
                  <c:v>0.6215112126839023</c:v>
                </c:pt>
                <c:pt idx="40">
                  <c:v>0.61707570549204571</c:v>
                </c:pt>
                <c:pt idx="41">
                  <c:v>0.60442603666307226</c:v>
                </c:pt>
                <c:pt idx="42">
                  <c:v>0.59782377543063725</c:v>
                </c:pt>
                <c:pt idx="43">
                  <c:v>0.596948650802687</c:v>
                </c:pt>
                <c:pt idx="44">
                  <c:v>0.58940584482627456</c:v>
                </c:pt>
                <c:pt idx="45">
                  <c:v>0.59506493506493507</c:v>
                </c:pt>
                <c:pt idx="46">
                  <c:v>0.59265248862606801</c:v>
                </c:pt>
                <c:pt idx="47">
                  <c:v>0.59156763190686079</c:v>
                </c:pt>
                <c:pt idx="48">
                  <c:v>0.59096969158297041</c:v>
                </c:pt>
                <c:pt idx="49">
                  <c:v>0.5954244940058504</c:v>
                </c:pt>
                <c:pt idx="50">
                  <c:v>0.60460035450760541</c:v>
                </c:pt>
                <c:pt idx="51">
                  <c:v>0.6150962139297903</c:v>
                </c:pt>
                <c:pt idx="52">
                  <c:v>0.62804992786802982</c:v>
                </c:pt>
                <c:pt idx="53">
                  <c:v>0.63772984441301273</c:v>
                </c:pt>
                <c:pt idx="54">
                  <c:v>0.64984999558810552</c:v>
                </c:pt>
              </c:numCache>
            </c:numRef>
          </c:yVal>
          <c:smooth val="0"/>
          <c:extLst>
            <c:ext xmlns:c16="http://schemas.microsoft.com/office/drawing/2014/chart" uri="{C3380CC4-5D6E-409C-BE32-E72D297353CC}">
              <c16:uniqueId val="{00000001-5DF6-EB46-987E-A0E10152EF22}"/>
            </c:ext>
          </c:extLst>
        </c:ser>
        <c:ser>
          <c:idx val="1"/>
          <c:order val="2"/>
          <c:tx>
            <c:v> Chemistry</c:v>
          </c:tx>
          <c:spPr>
            <a:ln>
              <a:solidFill>
                <a:srgbClr val="000090"/>
              </a:solidFill>
            </a:ln>
          </c:spPr>
          <c:marker>
            <c:symbol val="none"/>
          </c:marker>
          <c:xVal>
            <c:numRef>
              <c:f>'Major Data'!$A$8:$A$62</c:f>
              <c:numCache>
                <c:formatCode>General</c:formatCode>
                <c:ptCount val="55"/>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pt idx="54">
                  <c:v>2020</c:v>
                </c:pt>
              </c:numCache>
            </c:numRef>
          </c:xVal>
          <c:yVal>
            <c:numRef>
              <c:f>'Major Data'!$I$8:$I$62</c:f>
              <c:numCache>
                <c:formatCode>0%</c:formatCode>
                <c:ptCount val="55"/>
                <c:pt idx="0">
                  <c:v>0.1850025680534155</c:v>
                </c:pt>
                <c:pt idx="1">
                  <c:v>0.17939627228525121</c:v>
                </c:pt>
                <c:pt idx="2">
                  <c:v>0.18115608002212594</c:v>
                </c:pt>
                <c:pt idx="3">
                  <c:v>0.18260354027271958</c:v>
                </c:pt>
                <c:pt idx="4">
                  <c:v>0.1821468537488164</c:v>
                </c:pt>
                <c:pt idx="5">
                  <c:v>0.18733792363408747</c:v>
                </c:pt>
                <c:pt idx="6">
                  <c:v>0.19774274787799645</c:v>
                </c:pt>
                <c:pt idx="7">
                  <c:v>0.19235282612947388</c:v>
                </c:pt>
                <c:pt idx="8">
                  <c:v>0.20066508313539191</c:v>
                </c:pt>
                <c:pt idx="9">
                  <c:v>0.22396469152033055</c:v>
                </c:pt>
                <c:pt idx="10">
                  <c:v>0.22481318087692445</c:v>
                </c:pt>
                <c:pt idx="11">
                  <c:v>0.22981805334746511</c:v>
                </c:pt>
                <c:pt idx="12">
                  <c:v>0.25108941955725989</c:v>
                </c:pt>
                <c:pt idx="13">
                  <c:v>0.26737095250365028</c:v>
                </c:pt>
                <c:pt idx="14">
                  <c:v>0.28630089114100998</c:v>
                </c:pt>
                <c:pt idx="15">
                  <c:v>0.30112651646447142</c:v>
                </c:pt>
                <c:pt idx="16">
                  <c:v>0.31928243195475431</c:v>
                </c:pt>
                <c:pt idx="17">
                  <c:v>0.33843645257722621</c:v>
                </c:pt>
                <c:pt idx="18">
                  <c:v>0.35053152492668621</c:v>
                </c:pt>
                <c:pt idx="19">
                  <c:v>0.36389122511914773</c:v>
                </c:pt>
                <c:pt idx="20">
                  <c:v>0.3628961907531259</c:v>
                </c:pt>
                <c:pt idx="21">
                  <c:v>0.37375381485249237</c:v>
                </c:pt>
                <c:pt idx="22">
                  <c:v>0.39877702555143046</c:v>
                </c:pt>
                <c:pt idx="23">
                  <c:v>0.38891407844026299</c:v>
                </c:pt>
                <c:pt idx="24">
                  <c:v>0.40101339124140428</c:v>
                </c:pt>
                <c:pt idx="25">
                  <c:v>0.40361659378324077</c:v>
                </c:pt>
                <c:pt idx="26">
                  <c:v>0.40695435496658738</c:v>
                </c:pt>
                <c:pt idx="27">
                  <c:v>0.41102206608848391</c:v>
                </c:pt>
                <c:pt idx="28">
                  <c:v>0.41167928638108081</c:v>
                </c:pt>
                <c:pt idx="29">
                  <c:v>0.42262380191693288</c:v>
                </c:pt>
                <c:pt idx="30">
                  <c:v>0.43142563719540661</c:v>
                </c:pt>
                <c:pt idx="31">
                  <c:v>0.44685525954408128</c:v>
                </c:pt>
                <c:pt idx="32">
                  <c:v>0.45732940960088286</c:v>
                </c:pt>
                <c:pt idx="33">
                  <c:v>0.46395315349908806</c:v>
                </c:pt>
                <c:pt idx="34">
                  <c:v>0.47217943781286098</c:v>
                </c:pt>
                <c:pt idx="35">
                  <c:v>0.48539304247549492</c:v>
                </c:pt>
                <c:pt idx="36">
                  <c:v>0.49915296462381664</c:v>
                </c:pt>
                <c:pt idx="37">
                  <c:v>0.50196039006735704</c:v>
                </c:pt>
                <c:pt idx="38">
                  <c:v>0.51311311311311314</c:v>
                </c:pt>
                <c:pt idx="39">
                  <c:v>0.52053764451546203</c:v>
                </c:pt>
                <c:pt idx="40">
                  <c:v>0.51940142683139034</c:v>
                </c:pt>
                <c:pt idx="41">
                  <c:v>0.49874728578586941</c:v>
                </c:pt>
                <c:pt idx="42">
                  <c:v>0.49851869645287855</c:v>
                </c:pt>
                <c:pt idx="43">
                  <c:v>0.50181818181818183</c:v>
                </c:pt>
                <c:pt idx="44">
                  <c:v>0.49832648714437849</c:v>
                </c:pt>
                <c:pt idx="45">
                  <c:v>0.48932760253514973</c:v>
                </c:pt>
                <c:pt idx="46">
                  <c:v>0.48965611727633923</c:v>
                </c:pt>
                <c:pt idx="47">
                  <c:v>0.47715974741367728</c:v>
                </c:pt>
                <c:pt idx="48">
                  <c:v>0.48216125708397733</c:v>
                </c:pt>
                <c:pt idx="49">
                  <c:v>0.48217382925419155</c:v>
                </c:pt>
                <c:pt idx="50">
                  <c:v>0.48283192681826964</c:v>
                </c:pt>
                <c:pt idx="51">
                  <c:v>0.49297083049482876</c:v>
                </c:pt>
                <c:pt idx="52">
                  <c:v>0.50761614623000761</c:v>
                </c:pt>
                <c:pt idx="53">
                  <c:v>0.51048224832868172</c:v>
                </c:pt>
                <c:pt idx="54">
                  <c:v>0.52994555353901995</c:v>
                </c:pt>
              </c:numCache>
            </c:numRef>
          </c:yVal>
          <c:smooth val="0"/>
          <c:extLst>
            <c:ext xmlns:c16="http://schemas.microsoft.com/office/drawing/2014/chart" uri="{C3380CC4-5D6E-409C-BE32-E72D297353CC}">
              <c16:uniqueId val="{00000002-5DF6-EB46-987E-A0E10152EF22}"/>
            </c:ext>
          </c:extLst>
        </c:ser>
        <c:ser>
          <c:idx val="4"/>
          <c:order val="3"/>
          <c:tx>
            <c:v> Math &amp; Stats</c:v>
          </c:tx>
          <c:spPr>
            <a:ln>
              <a:solidFill>
                <a:schemeClr val="accent3">
                  <a:lumMod val="75000"/>
                </a:schemeClr>
              </a:solidFill>
            </a:ln>
          </c:spPr>
          <c:marker>
            <c:symbol val="none"/>
          </c:marker>
          <c:xVal>
            <c:numRef>
              <c:f>'Major Data'!$A$8:$A$62</c:f>
              <c:numCache>
                <c:formatCode>General</c:formatCode>
                <c:ptCount val="55"/>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pt idx="54">
                  <c:v>2020</c:v>
                </c:pt>
              </c:numCache>
            </c:numRef>
          </c:xVal>
          <c:yVal>
            <c:numRef>
              <c:f>'Major Data'!$U$8:$U$62</c:f>
              <c:numCache>
                <c:formatCode>0%</c:formatCode>
                <c:ptCount val="55"/>
                <c:pt idx="0">
                  <c:v>0.33295171727227474</c:v>
                </c:pt>
                <c:pt idx="1">
                  <c:v>0.3430636380702084</c:v>
                </c:pt>
                <c:pt idx="2">
                  <c:v>0.37189417989417989</c:v>
                </c:pt>
                <c:pt idx="3">
                  <c:v>0.37420417124039518</c:v>
                </c:pt>
                <c:pt idx="4">
                  <c:v>0.37427897696354073</c:v>
                </c:pt>
                <c:pt idx="5">
                  <c:v>0.38100971185488403</c:v>
                </c:pt>
                <c:pt idx="6">
                  <c:v>0.39093425025159345</c:v>
                </c:pt>
                <c:pt idx="7">
                  <c:v>0.40240279033716575</c:v>
                </c:pt>
                <c:pt idx="8">
                  <c:v>0.40980149452161557</c:v>
                </c:pt>
                <c:pt idx="9">
                  <c:v>0.41971001853265016</c:v>
                </c:pt>
                <c:pt idx="10">
                  <c:v>0.40746036680136771</c:v>
                </c:pt>
                <c:pt idx="11">
                  <c:v>0.41592672865832342</c:v>
                </c:pt>
                <c:pt idx="12">
                  <c:v>0.4130383434375246</c:v>
                </c:pt>
                <c:pt idx="13">
                  <c:v>0.41660364675237377</c:v>
                </c:pt>
                <c:pt idx="14">
                  <c:v>0.42255730846334871</c:v>
                </c:pt>
                <c:pt idx="15">
                  <c:v>0.42790656045824754</c:v>
                </c:pt>
                <c:pt idx="16">
                  <c:v>0.43201229928254187</c:v>
                </c:pt>
                <c:pt idx="17">
                  <c:v>0.43831938082451427</c:v>
                </c:pt>
                <c:pt idx="18">
                  <c:v>0.44312042039819405</c:v>
                </c:pt>
                <c:pt idx="19">
                  <c:v>0.46097862109298848</c:v>
                </c:pt>
                <c:pt idx="20">
                  <c:v>0.46458169499727786</c:v>
                </c:pt>
                <c:pt idx="21">
                  <c:v>0.46515289131092946</c:v>
                </c:pt>
                <c:pt idx="22">
                  <c:v>0.46380076340654525</c:v>
                </c:pt>
                <c:pt idx="23">
                  <c:v>0.46036306647512082</c:v>
                </c:pt>
                <c:pt idx="24">
                  <c:v>0.46415428649311707</c:v>
                </c:pt>
                <c:pt idx="25">
                  <c:v>0.47213203463203463</c:v>
                </c:pt>
                <c:pt idx="26">
                  <c:v>0.46788560712611343</c:v>
                </c:pt>
                <c:pt idx="27">
                  <c:v>0.47121793577055138</c:v>
                </c:pt>
                <c:pt idx="28">
                  <c:v>0.46254784034991797</c:v>
                </c:pt>
                <c:pt idx="29">
                  <c:v>0.4686304237961158</c:v>
                </c:pt>
                <c:pt idx="30">
                  <c:v>0.45851194121249234</c:v>
                </c:pt>
                <c:pt idx="31">
                  <c:v>0.46283916633896971</c:v>
                </c:pt>
                <c:pt idx="32">
                  <c:v>0.46796196775527077</c:v>
                </c:pt>
                <c:pt idx="33">
                  <c:v>0.48160480792658167</c:v>
                </c:pt>
                <c:pt idx="34">
                  <c:v>0.47788970462694214</c:v>
                </c:pt>
                <c:pt idx="35">
                  <c:v>0.46711928633457012</c:v>
                </c:pt>
                <c:pt idx="36">
                  <c:v>0.45533352923890685</c:v>
                </c:pt>
                <c:pt idx="37">
                  <c:v>0.44206724090025007</c:v>
                </c:pt>
                <c:pt idx="38">
                  <c:v>0.4452893414099755</c:v>
                </c:pt>
                <c:pt idx="39">
                  <c:v>0.43411736469458778</c:v>
                </c:pt>
                <c:pt idx="40">
                  <c:v>0.43636889274356749</c:v>
                </c:pt>
                <c:pt idx="41">
                  <c:v>0.42631131273036577</c:v>
                </c:pt>
                <c:pt idx="42">
                  <c:v>0.43157246092655871</c:v>
                </c:pt>
                <c:pt idx="43">
                  <c:v>0.41877079129628619</c:v>
                </c:pt>
                <c:pt idx="44">
                  <c:v>0.42156401817896882</c:v>
                </c:pt>
                <c:pt idx="45">
                  <c:v>0.42073610777002646</c:v>
                </c:pt>
                <c:pt idx="46">
                  <c:v>0.42054728756601056</c:v>
                </c:pt>
                <c:pt idx="47">
                  <c:v>0.41988243291878274</c:v>
                </c:pt>
                <c:pt idx="48">
                  <c:v>0.41855590062111803</c:v>
                </c:pt>
                <c:pt idx="49">
                  <c:v>0.41863658292203215</c:v>
                </c:pt>
                <c:pt idx="50">
                  <c:v>0.41472280057874861</c:v>
                </c:pt>
                <c:pt idx="51">
                  <c:v>0.40929938846051583</c:v>
                </c:pt>
                <c:pt idx="52">
                  <c:v>0.41454877971873622</c:v>
                </c:pt>
                <c:pt idx="53">
                  <c:v>0.4144443103656329</c:v>
                </c:pt>
                <c:pt idx="54">
                  <c:v>0.41318469101123595</c:v>
                </c:pt>
              </c:numCache>
            </c:numRef>
          </c:yVal>
          <c:smooth val="0"/>
          <c:extLst>
            <c:ext xmlns:c16="http://schemas.microsoft.com/office/drawing/2014/chart" uri="{C3380CC4-5D6E-409C-BE32-E72D297353CC}">
              <c16:uniqueId val="{00000003-5DF6-EB46-987E-A0E10152EF22}"/>
            </c:ext>
          </c:extLst>
        </c:ser>
        <c:ser>
          <c:idx val="3"/>
          <c:order val="4"/>
          <c:tx>
            <c:v> Earth Sciences</c:v>
          </c:tx>
          <c:spPr>
            <a:ln>
              <a:solidFill>
                <a:schemeClr val="accent6"/>
              </a:solidFill>
            </a:ln>
          </c:spPr>
          <c:marker>
            <c:symbol val="none"/>
          </c:marker>
          <c:xVal>
            <c:numRef>
              <c:f>'Major Data'!$A$8:$A$62</c:f>
              <c:numCache>
                <c:formatCode>General</c:formatCode>
                <c:ptCount val="55"/>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pt idx="54">
                  <c:v>2020</c:v>
                </c:pt>
              </c:numCache>
            </c:numRef>
          </c:xVal>
          <c:yVal>
            <c:numRef>
              <c:f>'Major Data'!$Q$8:$Q$62</c:f>
              <c:numCache>
                <c:formatCode>0%</c:formatCode>
                <c:ptCount val="55"/>
                <c:pt idx="0">
                  <c:v>0.10397350993377484</c:v>
                </c:pt>
                <c:pt idx="1">
                  <c:v>0.11335311572700296</c:v>
                </c:pt>
                <c:pt idx="2">
                  <c:v>0.109642682329907</c:v>
                </c:pt>
                <c:pt idx="3">
                  <c:v>0.10569105691056911</c:v>
                </c:pt>
                <c:pt idx="4">
                  <c:v>0.11125916055962691</c:v>
                </c:pt>
                <c:pt idx="5">
                  <c:v>0.12090761750405186</c:v>
                </c:pt>
                <c:pt idx="6">
                  <c:v>0.13812316715542522</c:v>
                </c:pt>
                <c:pt idx="7">
                  <c:v>0.13155833985904464</c:v>
                </c:pt>
                <c:pt idx="8">
                  <c:v>0.17218080149114631</c:v>
                </c:pt>
                <c:pt idx="9">
                  <c:v>0.18249189439555349</c:v>
                </c:pt>
                <c:pt idx="10">
                  <c:v>0.1965773474442693</c:v>
                </c:pt>
                <c:pt idx="11">
                  <c:v>0.22048819527811125</c:v>
                </c:pt>
                <c:pt idx="12">
                  <c:v>0.22728951255539143</c:v>
                </c:pt>
                <c:pt idx="13">
                  <c:v>0.24035119809767697</c:v>
                </c:pt>
                <c:pt idx="14">
                  <c:v>0.24674855491329481</c:v>
                </c:pt>
                <c:pt idx="15">
                  <c:v>0.25531914893617019</c:v>
                </c:pt>
                <c:pt idx="16">
                  <c:v>0.26411572561829211</c:v>
                </c:pt>
                <c:pt idx="17">
                  <c:v>0.26085031000885739</c:v>
                </c:pt>
                <c:pt idx="18">
                  <c:v>0.2481811942347289</c:v>
                </c:pt>
                <c:pt idx="19">
                  <c:v>0.25096414797886019</c:v>
                </c:pt>
                <c:pt idx="20">
                  <c:v>0.22736273627362735</c:v>
                </c:pt>
                <c:pt idx="21">
                  <c:v>0.2317975650513249</c:v>
                </c:pt>
                <c:pt idx="22">
                  <c:v>0.24926494609604705</c:v>
                </c:pt>
                <c:pt idx="23">
                  <c:v>0.26302179534540082</c:v>
                </c:pt>
                <c:pt idx="24">
                  <c:v>0.29078014184397161</c:v>
                </c:pt>
                <c:pt idx="25">
                  <c:v>0.30894308943089432</c:v>
                </c:pt>
                <c:pt idx="26">
                  <c:v>0.33579479207151186</c:v>
                </c:pt>
                <c:pt idx="27">
                  <c:v>0.31816614960358497</c:v>
                </c:pt>
                <c:pt idx="28">
                  <c:v>0.32823025107164727</c:v>
                </c:pt>
                <c:pt idx="29">
                  <c:v>0.35706806282722514</c:v>
                </c:pt>
                <c:pt idx="30">
                  <c:v>0.34757686294945284</c:v>
                </c:pt>
                <c:pt idx="31">
                  <c:v>0.36161879895561355</c:v>
                </c:pt>
                <c:pt idx="32">
                  <c:v>0.38281036834924964</c:v>
                </c:pt>
                <c:pt idx="33">
                  <c:v>0.40367775831873903</c:v>
                </c:pt>
                <c:pt idx="34">
                  <c:v>0.41947008038106581</c:v>
                </c:pt>
                <c:pt idx="35">
                  <c:v>0.42415486853510548</c:v>
                </c:pt>
                <c:pt idx="36">
                  <c:v>0.4495385531408157</c:v>
                </c:pt>
                <c:pt idx="37">
                  <c:v>0.43629343629343631</c:v>
                </c:pt>
                <c:pt idx="38">
                  <c:v>0.43107617896009676</c:v>
                </c:pt>
                <c:pt idx="39">
                  <c:v>0.43203883495145629</c:v>
                </c:pt>
                <c:pt idx="40">
                  <c:v>0.42398095804819996</c:v>
                </c:pt>
                <c:pt idx="41">
                  <c:v>0.42103667778114579</c:v>
                </c:pt>
                <c:pt idx="42">
                  <c:v>0.41624508150646433</c:v>
                </c:pt>
                <c:pt idx="43">
                  <c:v>0.40341207349081365</c:v>
                </c:pt>
                <c:pt idx="44">
                  <c:v>0.40270602706027059</c:v>
                </c:pt>
                <c:pt idx="45">
                  <c:v>0.40170008718395817</c:v>
                </c:pt>
                <c:pt idx="46">
                  <c:v>0.39917452830188677</c:v>
                </c:pt>
                <c:pt idx="47">
                  <c:v>0.38866690882673449</c:v>
                </c:pt>
                <c:pt idx="48">
                  <c:v>0.39294710327455917</c:v>
                </c:pt>
                <c:pt idx="49">
                  <c:v>0.38014717394708003</c:v>
                </c:pt>
                <c:pt idx="50">
                  <c:v>0.38482632541133455</c:v>
                </c:pt>
                <c:pt idx="51">
                  <c:v>0.38560411311053983</c:v>
                </c:pt>
                <c:pt idx="52">
                  <c:v>0.387863575963384</c:v>
                </c:pt>
                <c:pt idx="53">
                  <c:v>0.41883168005038579</c:v>
                </c:pt>
                <c:pt idx="54">
                  <c:v>0.44733265375467213</c:v>
                </c:pt>
              </c:numCache>
            </c:numRef>
          </c:yVal>
          <c:smooth val="0"/>
          <c:extLst>
            <c:ext xmlns:c16="http://schemas.microsoft.com/office/drawing/2014/chart" uri="{C3380CC4-5D6E-409C-BE32-E72D297353CC}">
              <c16:uniqueId val="{00000004-5DF6-EB46-987E-A0E10152EF22}"/>
            </c:ext>
          </c:extLst>
        </c:ser>
        <c:ser>
          <c:idx val="0"/>
          <c:order val="5"/>
          <c:tx>
            <c:v> Engineering</c:v>
          </c:tx>
          <c:spPr>
            <a:ln>
              <a:solidFill>
                <a:srgbClr val="660066"/>
              </a:solidFill>
            </a:ln>
          </c:spPr>
          <c:marker>
            <c:symbol val="none"/>
          </c:marker>
          <c:xVal>
            <c:numRef>
              <c:f>'Major Data'!$A$8:$A$62</c:f>
              <c:numCache>
                <c:formatCode>General</c:formatCode>
                <c:ptCount val="55"/>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pt idx="54">
                  <c:v>2020</c:v>
                </c:pt>
              </c:numCache>
            </c:numRef>
          </c:xVal>
          <c:yVal>
            <c:numRef>
              <c:f>'Major Data'!$E$8:$E$62</c:f>
              <c:numCache>
                <c:formatCode>0%</c:formatCode>
                <c:ptCount val="55"/>
                <c:pt idx="0">
                  <c:v>4.0752526098364319E-3</c:v>
                </c:pt>
                <c:pt idx="1">
                  <c:v>5.0832941956515734E-3</c:v>
                </c:pt>
                <c:pt idx="2">
                  <c:v>5.7324840764331206E-3</c:v>
                </c:pt>
                <c:pt idx="3">
                  <c:v>7.5032465970852769E-3</c:v>
                </c:pt>
                <c:pt idx="4">
                  <c:v>7.5273620728166183E-3</c:v>
                </c:pt>
                <c:pt idx="5">
                  <c:v>7.9782531824611029E-3</c:v>
                </c:pt>
                <c:pt idx="6">
                  <c:v>1.076327361029074E-2</c:v>
                </c:pt>
                <c:pt idx="7">
                  <c:v>1.2313217469377285E-2</c:v>
                </c:pt>
                <c:pt idx="8">
                  <c:v>1.6139474657787645E-2</c:v>
                </c:pt>
                <c:pt idx="9">
                  <c:v>2.1218360787464845E-2</c:v>
                </c:pt>
                <c:pt idx="10">
                  <c:v>3.3952049497293114E-2</c:v>
                </c:pt>
                <c:pt idx="11">
                  <c:v>4.9423314070169498E-2</c:v>
                </c:pt>
                <c:pt idx="12">
                  <c:v>7.3691562083342155E-2</c:v>
                </c:pt>
                <c:pt idx="13">
                  <c:v>9.128653986422039E-2</c:v>
                </c:pt>
                <c:pt idx="14">
                  <c:v>0.10120727767386499</c:v>
                </c:pt>
                <c:pt idx="15">
                  <c:v>0.11084953779995919</c:v>
                </c:pt>
                <c:pt idx="16">
                  <c:v>0.12266528313074415</c:v>
                </c:pt>
                <c:pt idx="17">
                  <c:v>0.13281959543140223</c:v>
                </c:pt>
                <c:pt idx="18">
                  <c:v>0.14088742400168083</c:v>
                </c:pt>
                <c:pt idx="19">
                  <c:v>0.1449749909761254</c:v>
                </c:pt>
                <c:pt idx="20">
                  <c:v>0.14498828430096328</c:v>
                </c:pt>
                <c:pt idx="21">
                  <c:v>0.15322808196170642</c:v>
                </c:pt>
                <c:pt idx="22">
                  <c:v>0.15364768936910225</c:v>
                </c:pt>
                <c:pt idx="23">
                  <c:v>0.15218008275202771</c:v>
                </c:pt>
                <c:pt idx="24">
                  <c:v>0.15413028359477629</c:v>
                </c:pt>
                <c:pt idx="25">
                  <c:v>0.15541833502178912</c:v>
                </c:pt>
                <c:pt idx="26">
                  <c:v>0.1555673947789025</c:v>
                </c:pt>
                <c:pt idx="27">
                  <c:v>0.15917390957658878</c:v>
                </c:pt>
                <c:pt idx="28">
                  <c:v>0.16509553735796356</c:v>
                </c:pt>
                <c:pt idx="29">
                  <c:v>0.17279197109087754</c:v>
                </c:pt>
                <c:pt idx="30">
                  <c:v>0.17936807394137325</c:v>
                </c:pt>
                <c:pt idx="31">
                  <c:v>0.18395984347937649</c:v>
                </c:pt>
                <c:pt idx="32">
                  <c:v>0.18614690192860073</c:v>
                </c:pt>
                <c:pt idx="33">
                  <c:v>0.19769975173531945</c:v>
                </c:pt>
                <c:pt idx="34">
                  <c:v>0.20518768806630019</c:v>
                </c:pt>
                <c:pt idx="35">
                  <c:v>0.2011180664814381</c:v>
                </c:pt>
                <c:pt idx="36">
                  <c:v>0.20966685229468995</c:v>
                </c:pt>
                <c:pt idx="37">
                  <c:v>0.203678675179817</c:v>
                </c:pt>
                <c:pt idx="38">
                  <c:v>0.20511139236645878</c:v>
                </c:pt>
                <c:pt idx="39">
                  <c:v>0.19973989865016367</c:v>
                </c:pt>
                <c:pt idx="40">
                  <c:v>0.19575030116547409</c:v>
                </c:pt>
                <c:pt idx="41">
                  <c:v>0.18569192416951708</c:v>
                </c:pt>
                <c:pt idx="42">
                  <c:v>0.18492267127851097</c:v>
                </c:pt>
                <c:pt idx="43">
                  <c:v>0.18060383494056964</c:v>
                </c:pt>
                <c:pt idx="44">
                  <c:v>0.18428108367681781</c:v>
                </c:pt>
                <c:pt idx="45">
                  <c:v>0.18797106966121049</c:v>
                </c:pt>
                <c:pt idx="46">
                  <c:v>0.19198714132634837</c:v>
                </c:pt>
                <c:pt idx="47">
                  <c:v>0.19315731846350082</c:v>
                </c:pt>
                <c:pt idx="48">
                  <c:v>0.19825669024104894</c:v>
                </c:pt>
                <c:pt idx="49">
                  <c:v>0.20075517323396497</c:v>
                </c:pt>
                <c:pt idx="50">
                  <c:v>0.20923269675446113</c:v>
                </c:pt>
                <c:pt idx="51">
                  <c:v>0.21494132385651829</c:v>
                </c:pt>
                <c:pt idx="52">
                  <c:v>0.22183360860131482</c:v>
                </c:pt>
                <c:pt idx="53">
                  <c:v>0.22707321446669837</c:v>
                </c:pt>
                <c:pt idx="54">
                  <c:v>0.23824608074548487</c:v>
                </c:pt>
              </c:numCache>
            </c:numRef>
          </c:yVal>
          <c:smooth val="0"/>
          <c:extLst>
            <c:ext xmlns:c16="http://schemas.microsoft.com/office/drawing/2014/chart" uri="{C3380CC4-5D6E-409C-BE32-E72D297353CC}">
              <c16:uniqueId val="{00000008-5DF6-EB46-987E-A0E10152EF22}"/>
            </c:ext>
          </c:extLst>
        </c:ser>
        <c:ser>
          <c:idx val="2"/>
          <c:order val="6"/>
          <c:tx>
            <c:v> Physics</c:v>
          </c:tx>
          <c:spPr>
            <a:ln w="67945" cmpd="sng">
              <a:solidFill>
                <a:schemeClr val="accent2"/>
              </a:solidFill>
            </a:ln>
            <a:effectLst>
              <a:glow>
                <a:schemeClr val="accent2">
                  <a:satMod val="175000"/>
                  <a:alpha val="40000"/>
                </a:schemeClr>
              </a:glow>
            </a:effectLst>
          </c:spPr>
          <c:marker>
            <c:symbol val="none"/>
          </c:marker>
          <c:dLbls>
            <c:dLbl>
              <c:idx val="0"/>
              <c:layout>
                <c:manualLayout>
                  <c:x val="-2.1505350018769898E-2"/>
                  <c:y val="2.13363731066573E-2"/>
                </c:manualLayout>
              </c:layout>
              <c:tx>
                <c:strRef>
                  <c:f>#REF!</c:f>
                  <c:strCache>
                    <c:ptCount val="1"/>
                    <c:pt idx="0">
                      <c:v>#REF!</c:v>
                    </c:pt>
                  </c:strCache>
                </c:strRef>
              </c:tx>
              <c:dLblPos val="r"/>
              <c:showLegendKey val="0"/>
              <c:showVal val="0"/>
              <c:showCatName val="0"/>
              <c:showSerName val="0"/>
              <c:showPercent val="0"/>
              <c:showBubbleSize val="0"/>
              <c:extLst>
                <c:ext xmlns:c15="http://schemas.microsoft.com/office/drawing/2012/chart" uri="{CE6537A1-D6FC-4f65-9D91-7224C49458BB}">
                  <c15:dlblFieldTable>
                    <c15:dlblFTEntry>
                      <c15:txfldGUID>{38D9856F-B56A-424E-B20F-BE7B0044F5ED}</c15:txfldGUID>
                      <c15:f>#REF!</c15:f>
                      <c15:dlblFieldTableCache>
                        <c:ptCount val="1"/>
                        <c:pt idx="0">
                          <c:v>#REF!</c:v>
                        </c:pt>
                      </c15:dlblFieldTableCache>
                    </c15:dlblFTEntry>
                  </c15:dlblFieldTable>
                  <c15:showDataLabelsRange val="0"/>
                </c:ext>
                <c:ext xmlns:c16="http://schemas.microsoft.com/office/drawing/2014/chart" uri="{C3380CC4-5D6E-409C-BE32-E72D297353CC}">
                  <c16:uniqueId val="{00000005-5DF6-EB46-987E-A0E10152EF22}"/>
                </c:ext>
              </c:extLst>
            </c:dLbl>
            <c:dLbl>
              <c:idx val="1"/>
              <c:layout>
                <c:manualLayout>
                  <c:x val="1.0365252130385777E-2"/>
                  <c:y val="2.2097243642917593E-2"/>
                </c:manualLayout>
              </c:layout>
              <c:tx>
                <c:rich>
                  <a:bodyPr/>
                  <a:lstStyle/>
                  <a:p>
                    <a:r>
                      <a:rPr lang="en-US" sz="1600"/>
                      <a:t>267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5DF6-EB46-987E-A0E10152EF22}"/>
                </c:ext>
              </c:extLst>
            </c:dLbl>
            <c:dLbl>
              <c:idx val="51"/>
              <c:delete val="1"/>
              <c:extLst>
                <c:ext xmlns:c15="http://schemas.microsoft.com/office/drawing/2012/chart" uri="{CE6537A1-D6FC-4f65-9D91-7224C49458BB}">
                  <c15:layout>
                    <c:manualLayout>
                      <c:w val="8.4439844402291631E-2"/>
                      <c:h val="5.3773587978331483E-2"/>
                    </c:manualLayout>
                  </c15:layout>
                </c:ext>
                <c:ext xmlns:c16="http://schemas.microsoft.com/office/drawing/2014/chart" uri="{C3380CC4-5D6E-409C-BE32-E72D297353CC}">
                  <c16:uniqueId val="{0000000A-5DF6-EB46-987E-A0E10152EF22}"/>
                </c:ext>
              </c:extLst>
            </c:dLbl>
            <c:spPr>
              <a:noFill/>
              <a:ln>
                <a:noFill/>
              </a:ln>
              <a:effectLst/>
            </c:spPr>
            <c:txPr>
              <a:bodyPr/>
              <a:lstStyle/>
              <a:p>
                <a:pPr>
                  <a:defRPr b="1">
                    <a:ln>
                      <a:solidFill>
                        <a:schemeClr val="accent2"/>
                      </a:solidFill>
                    </a:ln>
                    <a:solidFill>
                      <a:schemeClr val="accent2"/>
                    </a:solidFil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'Major Data'!$A$8:$A$62</c:f>
              <c:numCache>
                <c:formatCode>General</c:formatCode>
                <c:ptCount val="55"/>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pt idx="54">
                  <c:v>2020</c:v>
                </c:pt>
              </c:numCache>
            </c:numRef>
          </c:xVal>
          <c:yVal>
            <c:numRef>
              <c:f>'Major Data'!$M$8:$M$62</c:f>
              <c:numCache>
                <c:formatCode>0%</c:formatCode>
                <c:ptCount val="55"/>
                <c:pt idx="0">
                  <c:v>4.8611111111111112E-2</c:v>
                </c:pt>
                <c:pt idx="1">
                  <c:v>5.6412423410099305E-2</c:v>
                </c:pt>
                <c:pt idx="2">
                  <c:v>5.8671952428146677E-2</c:v>
                </c:pt>
                <c:pt idx="3">
                  <c:v>5.8175248419150859E-2</c:v>
                </c:pt>
                <c:pt idx="4">
                  <c:v>6.169135570973186E-2</c:v>
                </c:pt>
                <c:pt idx="5">
                  <c:v>6.7572892040977148E-2</c:v>
                </c:pt>
                <c:pt idx="6">
                  <c:v>6.9537136706135635E-2</c:v>
                </c:pt>
                <c:pt idx="7">
                  <c:v>7.3336457357075918E-2</c:v>
                </c:pt>
                <c:pt idx="8">
                  <c:v>8.5058051489146899E-2</c:v>
                </c:pt>
                <c:pt idx="9">
                  <c:v>9.7416576964477933E-2</c:v>
                </c:pt>
                <c:pt idx="10">
                  <c:v>0.10948081264108352</c:v>
                </c:pt>
                <c:pt idx="11">
                  <c:v>0.10467836257309941</c:v>
                </c:pt>
                <c:pt idx="12">
                  <c:v>0.11081081081081082</c:v>
                </c:pt>
                <c:pt idx="13">
                  <c:v>0.11953265428400239</c:v>
                </c:pt>
                <c:pt idx="14">
                  <c:v>0.12775978804827789</c:v>
                </c:pt>
                <c:pt idx="15">
                  <c:v>0.12554489973844812</c:v>
                </c:pt>
                <c:pt idx="16">
                  <c:v>0.13266187050359712</c:v>
                </c:pt>
                <c:pt idx="17">
                  <c:v>0.12710526315789475</c:v>
                </c:pt>
                <c:pt idx="18">
                  <c:v>0.14282070900280541</c:v>
                </c:pt>
                <c:pt idx="19">
                  <c:v>0.13646314765263926</c:v>
                </c:pt>
                <c:pt idx="20">
                  <c:v>0.14585820004774408</c:v>
                </c:pt>
                <c:pt idx="21">
                  <c:v>0.16076696165191739</c:v>
                </c:pt>
                <c:pt idx="22">
                  <c:v>0.14588918677390528</c:v>
                </c:pt>
                <c:pt idx="23">
                  <c:v>0.14530095036958818</c:v>
                </c:pt>
                <c:pt idx="24">
                  <c:v>0.16125493637560334</c:v>
                </c:pt>
                <c:pt idx="25">
                  <c:v>0.15763440860215053</c:v>
                </c:pt>
                <c:pt idx="26">
                  <c:v>0.16434108527131783</c:v>
                </c:pt>
                <c:pt idx="27">
                  <c:v>0.16771582733812951</c:v>
                </c:pt>
                <c:pt idx="28">
                  <c:v>0.17414067835192351</c:v>
                </c:pt>
                <c:pt idx="29">
                  <c:v>0.17645648525533444</c:v>
                </c:pt>
                <c:pt idx="30">
                  <c:v>0.18599453687608641</c:v>
                </c:pt>
                <c:pt idx="31">
                  <c:v>0.19155757413839167</c:v>
                </c:pt>
                <c:pt idx="32">
                  <c:v>0.19201269505421847</c:v>
                </c:pt>
                <c:pt idx="33">
                  <c:v>0.21394162652309437</c:v>
                </c:pt>
                <c:pt idx="34">
                  <c:v>0.21591825759612798</c:v>
                </c:pt>
                <c:pt idx="35">
                  <c:v>0.22316658572122389</c:v>
                </c:pt>
                <c:pt idx="36">
                  <c:v>0.22940913160250673</c:v>
                </c:pt>
                <c:pt idx="37">
                  <c:v>0.2201912858660999</c:v>
                </c:pt>
                <c:pt idx="38">
                  <c:v>0.22629908766362555</c:v>
                </c:pt>
                <c:pt idx="39">
                  <c:v>0.2221153846153846</c:v>
                </c:pt>
                <c:pt idx="40">
                  <c:v>0.21199715201139196</c:v>
                </c:pt>
                <c:pt idx="41">
                  <c:v>0.21122724207687121</c:v>
                </c:pt>
                <c:pt idx="42">
                  <c:v>0.20299500831946754</c:v>
                </c:pt>
                <c:pt idx="43">
                  <c:v>0.19689119170984457</c:v>
                </c:pt>
                <c:pt idx="44">
                  <c:v>0.20446818844099077</c:v>
                </c:pt>
                <c:pt idx="45">
                  <c:v>0.19831486971446405</c:v>
                </c:pt>
                <c:pt idx="46">
                  <c:v>0.19674749528096414</c:v>
                </c:pt>
                <c:pt idx="47">
                  <c:v>0.19552017271623262</c:v>
                </c:pt>
                <c:pt idx="48">
                  <c:v>0.19622447669192244</c:v>
                </c:pt>
                <c:pt idx="49">
                  <c:v>0.1860236220472441</c:v>
                </c:pt>
                <c:pt idx="50">
                  <c:v>0.19781115380137385</c:v>
                </c:pt>
                <c:pt idx="51">
                  <c:v>0.20707643456566116</c:v>
                </c:pt>
                <c:pt idx="52">
                  <c:v>0.21674027792739417</c:v>
                </c:pt>
                <c:pt idx="53">
                  <c:v>0.21723005192328071</c:v>
                </c:pt>
                <c:pt idx="54">
                  <c:v>0.24690705297663107</c:v>
                </c:pt>
              </c:numCache>
            </c:numRef>
          </c:yVal>
          <c:smooth val="0"/>
          <c:extLst>
            <c:ext xmlns:c16="http://schemas.microsoft.com/office/drawing/2014/chart" uri="{C3380CC4-5D6E-409C-BE32-E72D297353CC}">
              <c16:uniqueId val="{00000007-5DF6-EB46-987E-A0E10152EF22}"/>
            </c:ext>
          </c:extLst>
        </c:ser>
        <c:ser>
          <c:idx val="7"/>
          <c:order val="7"/>
          <c:tx>
            <c:v>Computer Science</c:v>
          </c:tx>
          <c:spPr>
            <a:ln>
              <a:solidFill>
                <a:srgbClr val="00B0F0"/>
              </a:solidFill>
            </a:ln>
          </c:spPr>
          <c:marker>
            <c:symbol val="none"/>
          </c:marker>
          <c:xVal>
            <c:numRef>
              <c:f>'Major Data'!$A$31:$A$62</c:f>
              <c:numCache>
                <c:formatCode>General</c:formatCode>
                <c:ptCount val="32"/>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numCache>
            </c:numRef>
          </c:xVal>
          <c:yVal>
            <c:numRef>
              <c:f>'Major Data'!$AC$31:$AC$62</c:f>
              <c:numCache>
                <c:formatCode>0%</c:formatCode>
                <c:ptCount val="32"/>
                <c:pt idx="0">
                  <c:v>0.30827116235506896</c:v>
                </c:pt>
                <c:pt idx="1">
                  <c:v>0.30236504784257084</c:v>
                </c:pt>
                <c:pt idx="2">
                  <c:v>0.29571035025580478</c:v>
                </c:pt>
                <c:pt idx="3">
                  <c:v>0.28904804055685202</c:v>
                </c:pt>
                <c:pt idx="4">
                  <c:v>0.28238754749356537</c:v>
                </c:pt>
                <c:pt idx="5">
                  <c:v>0.28587783138441408</c:v>
                </c:pt>
                <c:pt idx="6">
                  <c:v>0.28515483063506802</c:v>
                </c:pt>
                <c:pt idx="7">
                  <c:v>0.27606610895735562</c:v>
                </c:pt>
                <c:pt idx="8">
                  <c:v>0.27185383524964563</c:v>
                </c:pt>
                <c:pt idx="9">
                  <c:v>0.26944013843325282</c:v>
                </c:pt>
                <c:pt idx="10">
                  <c:v>0.27129005751848806</c:v>
                </c:pt>
                <c:pt idx="11">
                  <c:v>0.28044457474879392</c:v>
                </c:pt>
                <c:pt idx="12">
                  <c:v>0.27814452173142529</c:v>
                </c:pt>
                <c:pt idx="13">
                  <c:v>0.27673042251313007</c:v>
                </c:pt>
                <c:pt idx="14">
                  <c:v>0.27127299783549785</c:v>
                </c:pt>
                <c:pt idx="15">
                  <c:v>0.2517164715883084</c:v>
                </c:pt>
                <c:pt idx="16">
                  <c:v>0.22391230607180476</c:v>
                </c:pt>
                <c:pt idx="17">
                  <c:v>0.20739026238708752</c:v>
                </c:pt>
                <c:pt idx="18">
                  <c:v>0.18653375790299506</c:v>
                </c:pt>
                <c:pt idx="19">
                  <c:v>0.17784499054820416</c:v>
                </c:pt>
                <c:pt idx="20">
                  <c:v>0.17963401287826727</c:v>
                </c:pt>
                <c:pt idx="21">
                  <c:v>0.18310582709525908</c:v>
                </c:pt>
                <c:pt idx="22">
                  <c:v>0.17809326983556473</c:v>
                </c:pt>
                <c:pt idx="23">
                  <c:v>0.18430716500734454</c:v>
                </c:pt>
                <c:pt idx="24">
                  <c:v>0.1802019896357378</c:v>
                </c:pt>
                <c:pt idx="25">
                  <c:v>0.18278060782479122</c:v>
                </c:pt>
                <c:pt idx="26">
                  <c:v>0.18232997806168538</c:v>
                </c:pt>
                <c:pt idx="27">
                  <c:v>0.19067689704812929</c:v>
                </c:pt>
                <c:pt idx="28">
                  <c:v>0.19514611193660228</c:v>
                </c:pt>
                <c:pt idx="29">
                  <c:v>0.20476184773105621</c:v>
                </c:pt>
                <c:pt idx="30">
                  <c:v>0.2104728451769792</c:v>
                </c:pt>
                <c:pt idx="31">
                  <c:v>0.21824357585901349</c:v>
                </c:pt>
              </c:numCache>
            </c:numRef>
          </c:yVal>
          <c:smooth val="0"/>
          <c:extLst>
            <c:ext xmlns:c16="http://schemas.microsoft.com/office/drawing/2014/chart" uri="{C3380CC4-5D6E-409C-BE32-E72D297353CC}">
              <c16:uniqueId val="{00000000-7A79-7C4B-A9DB-AAF6D142ABE4}"/>
            </c:ext>
          </c:extLst>
        </c:ser>
        <c:dLbls>
          <c:showLegendKey val="0"/>
          <c:showVal val="0"/>
          <c:showCatName val="0"/>
          <c:showSerName val="0"/>
          <c:showPercent val="0"/>
          <c:showBubbleSize val="0"/>
        </c:dLbls>
        <c:axId val="2061729208"/>
        <c:axId val="-2113179144"/>
      </c:scatterChart>
      <c:valAx>
        <c:axId val="2061729208"/>
        <c:scaling>
          <c:orientation val="minMax"/>
          <c:max val="2020"/>
          <c:min val="1970"/>
        </c:scaling>
        <c:delete val="0"/>
        <c:axPos val="b"/>
        <c:majorGridlines>
          <c:spPr>
            <a:ln>
              <a:prstDash val="sysDot"/>
            </a:ln>
          </c:spPr>
        </c:majorGridlines>
        <c:numFmt formatCode="General" sourceLinked="1"/>
        <c:majorTickMark val="in"/>
        <c:minorTickMark val="none"/>
        <c:tickLblPos val="nextTo"/>
        <c:crossAx val="-2113179144"/>
        <c:crosses val="autoZero"/>
        <c:crossBetween val="midCat"/>
      </c:valAx>
      <c:valAx>
        <c:axId val="-2113179144"/>
        <c:scaling>
          <c:orientation val="minMax"/>
          <c:max val="0.7"/>
        </c:scaling>
        <c:delete val="0"/>
        <c:axPos val="l"/>
        <c:majorGridlines>
          <c:spPr>
            <a:ln>
              <a:prstDash val="sysDot"/>
            </a:ln>
          </c:spPr>
        </c:majorGridlines>
        <c:numFmt formatCode="0%" sourceLinked="1"/>
        <c:majorTickMark val="in"/>
        <c:minorTickMark val="none"/>
        <c:tickLblPos val="nextTo"/>
        <c:spPr>
          <a:ln>
            <a:solidFill>
              <a:schemeClr val="tx1"/>
            </a:solidFill>
          </a:ln>
        </c:spPr>
        <c:crossAx val="2061729208"/>
        <c:crosses val="autoZero"/>
        <c:crossBetween val="midCat"/>
      </c:valAx>
      <c:spPr>
        <a:ln>
          <a:solidFill>
            <a:schemeClr val="tx1"/>
          </a:solidFill>
        </a:ln>
      </c:spPr>
    </c:plotArea>
    <c:legend>
      <c:legendPos val="r"/>
      <c:layout>
        <c:manualLayout>
          <c:xMode val="edge"/>
          <c:yMode val="edge"/>
          <c:x val="0.72955238317433924"/>
          <c:y val="0.13792201903822268"/>
          <c:w val="0.27044761682566076"/>
          <c:h val="0.69066397100130061"/>
        </c:manualLayout>
      </c:layout>
      <c:overlay val="0"/>
    </c:legend>
    <c:plotVisOnly val="1"/>
    <c:dispBlanksAs val="gap"/>
    <c:showDLblsOverMax val="0"/>
  </c:chart>
  <c:spPr>
    <a:ln>
      <a:noFill/>
    </a:ln>
  </c:spPr>
  <c:txPr>
    <a:bodyPr/>
    <a:lstStyle/>
    <a:p>
      <a:pPr>
        <a:defRPr sz="1800">
          <a:latin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tabSelected="1" zoomScale="90" workbookViewId="0"/>
  </sheetViews>
  <pageMargins left="1" right="1" top="1" bottom="1" header="0.5" footer="0.5"/>
  <pageSetup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8099778" cy="5813778"/>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0.74226</cdr:x>
      <cdr:y>0.88335</cdr:y>
    </cdr:from>
    <cdr:to>
      <cdr:x>0.97104</cdr:x>
      <cdr:y>0.9309</cdr:y>
    </cdr:to>
    <cdr:sp macro="" textlink="">
      <cdr:nvSpPr>
        <cdr:cNvPr id="2" name="Rectangle 1"/>
        <cdr:cNvSpPr/>
      </cdr:nvSpPr>
      <cdr:spPr>
        <a:xfrm xmlns:a="http://schemas.openxmlformats.org/drawingml/2006/main">
          <a:off x="6012152" y="5135593"/>
          <a:ext cx="1853067" cy="276445"/>
        </a:xfrm>
        <a:prstGeom xmlns:a="http://schemas.openxmlformats.org/drawingml/2006/main" prst="rect">
          <a:avLst/>
        </a:prstGeom>
        <a:solidFill xmlns:a="http://schemas.openxmlformats.org/drawingml/2006/main">
          <a:srgbClr val="FFFFFF"/>
        </a:solidFill>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r>
            <a:rPr lang="en-US" sz="1200">
              <a:solidFill>
                <a:schemeClr val="tx1"/>
              </a:solidFill>
              <a:latin typeface="Arial"/>
              <a:cs typeface="Arial"/>
            </a:rPr>
            <a:t>Source: IPEDS </a:t>
          </a:r>
          <a:r>
            <a:rPr lang="en-US" sz="1200" baseline="0">
              <a:solidFill>
                <a:schemeClr val="tx1"/>
              </a:solidFill>
              <a:latin typeface="Arial"/>
              <a:cs typeface="Arial"/>
            </a:rPr>
            <a:t>and</a:t>
          </a:r>
          <a:r>
            <a:rPr lang="en-US" sz="1200">
              <a:solidFill>
                <a:schemeClr val="tx1"/>
              </a:solidFill>
              <a:latin typeface="Arial"/>
              <a:cs typeface="Arial"/>
            </a:rPr>
            <a:t> APS</a:t>
          </a:r>
        </a:p>
      </cdr:txBody>
    </cdr:sp>
  </cdr:relSizeAnchor>
  <cdr:relSizeAnchor xmlns:cdr="http://schemas.openxmlformats.org/drawingml/2006/chartDrawing">
    <cdr:from>
      <cdr:x>0.08995</cdr:x>
      <cdr:y>0</cdr:y>
    </cdr:from>
    <cdr:to>
      <cdr:x>0.18447</cdr:x>
      <cdr:y>0.12171</cdr:y>
    </cdr:to>
    <cdr:pic>
      <cdr:nvPicPr>
        <cdr:cNvPr id="4" name="Picture 3">
          <a:extLst xmlns:a="http://schemas.openxmlformats.org/drawingml/2006/main">
            <a:ext uri="{FF2B5EF4-FFF2-40B4-BE49-F238E27FC236}">
              <a16:creationId xmlns:a16="http://schemas.microsoft.com/office/drawing/2014/main" id="{1A618FCD-5F81-6A4B-8BB4-D5A89ED1F99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70467" y="0"/>
          <a:ext cx="809625" cy="707571"/>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Primaries 1">
      <a:dk1>
        <a:sysClr val="windowText" lastClr="000000"/>
      </a:dk1>
      <a:lt1>
        <a:sysClr val="window" lastClr="FFFFFF"/>
      </a:lt1>
      <a:dk2>
        <a:srgbClr val="1F497D"/>
      </a:dk2>
      <a:lt2>
        <a:srgbClr val="EEECE1"/>
      </a:lt2>
      <a:accent1>
        <a:srgbClr val="0000FF"/>
      </a:accent1>
      <a:accent2>
        <a:srgbClr val="FF0000"/>
      </a:accent2>
      <a:accent3>
        <a:srgbClr val="00FF00"/>
      </a:accent3>
      <a:accent4>
        <a:srgbClr val="800080"/>
      </a:accent4>
      <a:accent5>
        <a:srgbClr val="996633"/>
      </a:accent5>
      <a:accent6>
        <a:srgbClr val="FF800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3E889-F283-47C0-B0D1-15BA499EBF46}">
  <dimension ref="A1:AD80"/>
  <sheetViews>
    <sheetView workbookViewId="0">
      <pane ySplit="5" topLeftCell="A6" activePane="bottomLeft" state="frozen"/>
      <selection pane="bottomLeft"/>
    </sheetView>
  </sheetViews>
  <sheetFormatPr baseColWidth="10" defaultColWidth="8.83203125" defaultRowHeight="16" x14ac:dyDescent="0.2"/>
  <cols>
    <col min="1" max="1" width="13.33203125" customWidth="1"/>
  </cols>
  <sheetData>
    <row r="1" spans="1:29" x14ac:dyDescent="0.2">
      <c r="A1" s="1" t="s">
        <v>0</v>
      </c>
      <c r="B1" s="17"/>
      <c r="C1" s="18"/>
      <c r="D1" s="18"/>
      <c r="E1" s="19"/>
      <c r="F1" s="17"/>
      <c r="G1" s="18"/>
      <c r="H1" s="18"/>
      <c r="I1" s="19"/>
      <c r="J1" s="17"/>
      <c r="K1" s="18"/>
      <c r="L1" s="18"/>
      <c r="M1" s="19"/>
      <c r="N1" s="17"/>
      <c r="O1" s="18"/>
      <c r="P1" s="18"/>
      <c r="Q1" s="19"/>
      <c r="R1" s="17"/>
      <c r="S1" s="18"/>
      <c r="T1" s="18"/>
      <c r="U1" s="19"/>
      <c r="V1" s="17"/>
      <c r="W1" s="18"/>
      <c r="X1" s="18"/>
      <c r="Y1" s="19"/>
      <c r="Z1" s="21"/>
      <c r="AA1" s="21"/>
      <c r="AB1" s="21"/>
      <c r="AC1" s="22"/>
    </row>
    <row r="2" spans="1:29" x14ac:dyDescent="0.2">
      <c r="A2" s="1" t="s">
        <v>38</v>
      </c>
      <c r="B2" s="20"/>
      <c r="C2" s="21"/>
      <c r="D2" s="21"/>
      <c r="E2" s="22"/>
      <c r="F2" s="20"/>
      <c r="G2" s="21"/>
      <c r="H2" s="21"/>
      <c r="I2" s="22"/>
      <c r="J2" s="20"/>
      <c r="K2" s="21"/>
      <c r="L2" s="21"/>
      <c r="M2" s="22"/>
      <c r="N2" s="20"/>
      <c r="O2" s="21"/>
      <c r="P2" s="21"/>
      <c r="Q2" s="22"/>
      <c r="R2" s="20"/>
      <c r="S2" s="21"/>
      <c r="T2" s="21"/>
      <c r="U2" s="22"/>
      <c r="V2" s="20"/>
      <c r="W2" s="21"/>
      <c r="X2" s="21"/>
      <c r="Y2" s="22"/>
      <c r="Z2" s="21"/>
      <c r="AA2" s="21"/>
      <c r="AB2" s="21"/>
      <c r="AC2" s="22"/>
    </row>
    <row r="3" spans="1:29" x14ac:dyDescent="0.2">
      <c r="A3" s="1" t="s">
        <v>1</v>
      </c>
      <c r="B3" s="20"/>
      <c r="C3" s="21"/>
      <c r="D3" s="21"/>
      <c r="E3" s="22"/>
      <c r="F3" s="20"/>
      <c r="G3" s="21"/>
      <c r="H3" s="21"/>
      <c r="I3" s="22"/>
      <c r="J3" s="20"/>
      <c r="K3" s="21"/>
      <c r="L3" s="21"/>
      <c r="M3" s="22"/>
      <c r="N3" s="20"/>
      <c r="O3" s="21"/>
      <c r="P3" s="21"/>
      <c r="Q3" s="22"/>
      <c r="R3" s="20"/>
      <c r="S3" s="21"/>
      <c r="T3" s="21"/>
      <c r="U3" s="22"/>
      <c r="V3" s="20"/>
      <c r="W3" s="21"/>
      <c r="X3" s="21"/>
      <c r="Y3" s="22"/>
      <c r="Z3" s="21"/>
      <c r="AA3" s="21"/>
      <c r="AB3" s="21"/>
      <c r="AC3" s="22"/>
    </row>
    <row r="4" spans="1:29" ht="56" x14ac:dyDescent="0.2">
      <c r="A4" s="43" t="s">
        <v>2</v>
      </c>
      <c r="B4" s="56" t="s">
        <v>3</v>
      </c>
      <c r="C4" s="57"/>
      <c r="D4" s="57"/>
      <c r="E4" s="58"/>
      <c r="F4" s="56" t="s">
        <v>5</v>
      </c>
      <c r="G4" s="57"/>
      <c r="H4" s="57"/>
      <c r="I4" s="58"/>
      <c r="J4" s="56" t="s">
        <v>4</v>
      </c>
      <c r="K4" s="57"/>
      <c r="L4" s="57"/>
      <c r="M4" s="58"/>
      <c r="N4" s="56" t="s">
        <v>6</v>
      </c>
      <c r="O4" s="57"/>
      <c r="P4" s="57"/>
      <c r="Q4" s="58"/>
      <c r="R4" s="56" t="s">
        <v>11</v>
      </c>
      <c r="S4" s="57"/>
      <c r="T4" s="57"/>
      <c r="U4" s="58"/>
      <c r="V4" s="56" t="s">
        <v>12</v>
      </c>
      <c r="W4" s="57"/>
      <c r="X4" s="57"/>
      <c r="Y4" s="58"/>
      <c r="Z4" s="56" t="s">
        <v>42</v>
      </c>
      <c r="AA4" s="57"/>
      <c r="AB4" s="57"/>
      <c r="AC4" s="58"/>
    </row>
    <row r="5" spans="1:29" ht="34" x14ac:dyDescent="0.2">
      <c r="A5" s="43"/>
      <c r="B5" s="41" t="s">
        <v>24</v>
      </c>
      <c r="C5" s="42" t="s">
        <v>25</v>
      </c>
      <c r="D5" s="42" t="s">
        <v>7</v>
      </c>
      <c r="E5" s="45" t="s">
        <v>26</v>
      </c>
      <c r="F5" s="41" t="s">
        <v>24</v>
      </c>
      <c r="G5" s="42" t="s">
        <v>25</v>
      </c>
      <c r="H5" s="42" t="s">
        <v>7</v>
      </c>
      <c r="I5" s="45" t="s">
        <v>26</v>
      </c>
      <c r="J5" s="41" t="s">
        <v>24</v>
      </c>
      <c r="K5" s="42" t="s">
        <v>25</v>
      </c>
      <c r="L5" s="42" t="s">
        <v>7</v>
      </c>
      <c r="M5" s="45" t="s">
        <v>26</v>
      </c>
      <c r="N5" s="41" t="s">
        <v>24</v>
      </c>
      <c r="O5" s="42" t="s">
        <v>25</v>
      </c>
      <c r="P5" s="42" t="s">
        <v>7</v>
      </c>
      <c r="Q5" s="45" t="s">
        <v>26</v>
      </c>
      <c r="R5" s="41" t="s">
        <v>24</v>
      </c>
      <c r="S5" s="42" t="s">
        <v>25</v>
      </c>
      <c r="T5" s="42" t="s">
        <v>7</v>
      </c>
      <c r="U5" s="45" t="s">
        <v>26</v>
      </c>
      <c r="V5" s="41" t="s">
        <v>24</v>
      </c>
      <c r="W5" s="42" t="s">
        <v>25</v>
      </c>
      <c r="X5" s="42" t="s">
        <v>7</v>
      </c>
      <c r="Y5" s="45" t="s">
        <v>26</v>
      </c>
      <c r="Z5" s="41" t="s">
        <v>24</v>
      </c>
      <c r="AA5" s="42" t="s">
        <v>25</v>
      </c>
      <c r="AB5" s="42" t="s">
        <v>7</v>
      </c>
      <c r="AC5" s="45" t="s">
        <v>26</v>
      </c>
    </row>
    <row r="6" spans="1:29" x14ac:dyDescent="0.2">
      <c r="A6" s="43" t="s">
        <v>8</v>
      </c>
      <c r="B6" s="56" t="s">
        <v>9</v>
      </c>
      <c r="C6" s="57"/>
      <c r="D6" s="57"/>
      <c r="E6" s="58"/>
      <c r="F6" s="56" t="s">
        <v>9</v>
      </c>
      <c r="G6" s="57"/>
      <c r="H6" s="57"/>
      <c r="I6" s="58"/>
      <c r="J6" s="56" t="s">
        <v>9</v>
      </c>
      <c r="K6" s="57"/>
      <c r="L6" s="57"/>
      <c r="M6" s="58"/>
      <c r="N6" s="56" t="s">
        <v>9</v>
      </c>
      <c r="O6" s="57"/>
      <c r="P6" s="57"/>
      <c r="Q6" s="58"/>
      <c r="R6" s="56" t="s">
        <v>9</v>
      </c>
      <c r="S6" s="57"/>
      <c r="T6" s="57"/>
      <c r="U6" s="58"/>
      <c r="V6" s="56" t="s">
        <v>9</v>
      </c>
      <c r="W6" s="57"/>
      <c r="X6" s="57"/>
      <c r="Y6" s="58"/>
      <c r="Z6" s="56" t="s">
        <v>9</v>
      </c>
      <c r="AA6" s="57"/>
      <c r="AB6" s="57"/>
      <c r="AC6" s="58"/>
    </row>
    <row r="7" spans="1:29" x14ac:dyDescent="0.2">
      <c r="A7" s="3"/>
      <c r="B7" s="20"/>
      <c r="C7" s="21"/>
      <c r="D7" s="21"/>
      <c r="E7" s="22"/>
      <c r="F7" s="20"/>
      <c r="G7" s="21"/>
      <c r="H7" s="21"/>
      <c r="I7" s="22"/>
      <c r="J7" s="20"/>
      <c r="K7" s="21"/>
      <c r="L7" s="21"/>
      <c r="M7" s="22"/>
      <c r="N7" s="20"/>
      <c r="O7" s="21"/>
      <c r="P7" s="21"/>
      <c r="Q7" s="22"/>
      <c r="R7" s="20"/>
      <c r="S7" s="21"/>
      <c r="T7" s="21"/>
      <c r="U7" s="22"/>
      <c r="V7" s="20"/>
      <c r="W7" s="21"/>
      <c r="X7" s="21"/>
      <c r="Y7" s="22"/>
      <c r="Z7" s="21"/>
      <c r="AA7" s="21"/>
      <c r="AB7" s="21"/>
      <c r="AC7" s="22"/>
    </row>
    <row r="8" spans="1:29" x14ac:dyDescent="0.2">
      <c r="A8" s="8">
        <v>1966</v>
      </c>
      <c r="B8" s="23">
        <v>146</v>
      </c>
      <c r="C8" s="24">
        <v>35680</v>
      </c>
      <c r="D8" s="24">
        <f>B8+C8</f>
        <v>35826</v>
      </c>
      <c r="E8" s="29">
        <f>B8/D8</f>
        <v>4.0752526098364319E-3</v>
      </c>
      <c r="F8" s="23">
        <v>1801</v>
      </c>
      <c r="G8" s="24">
        <v>7934</v>
      </c>
      <c r="H8" s="24">
        <f>F8+G8</f>
        <v>9735</v>
      </c>
      <c r="I8" s="29">
        <f>F8/H8</f>
        <v>0.1850025680534155</v>
      </c>
      <c r="J8" s="23">
        <v>224</v>
      </c>
      <c r="K8" s="24">
        <v>4384</v>
      </c>
      <c r="L8" s="24">
        <f>J8+K8</f>
        <v>4608</v>
      </c>
      <c r="M8" s="29">
        <f t="shared" ref="M8:M60" si="0">J8/L8</f>
        <v>4.8611111111111112E-2</v>
      </c>
      <c r="N8" s="25">
        <v>157</v>
      </c>
      <c r="O8" s="24">
        <v>1353</v>
      </c>
      <c r="P8" s="24">
        <f>N8+O8</f>
        <v>1510</v>
      </c>
      <c r="Q8" s="29">
        <f>N8/P8</f>
        <v>0.10397350993377484</v>
      </c>
      <c r="R8" s="23">
        <v>6689</v>
      </c>
      <c r="S8" s="24">
        <v>13401</v>
      </c>
      <c r="T8" s="24">
        <f>R8+S8</f>
        <v>20090</v>
      </c>
      <c r="U8" s="29">
        <f>R8/T8</f>
        <v>0.33295171727227474</v>
      </c>
      <c r="V8" s="23">
        <v>7334</v>
      </c>
      <c r="W8" s="24">
        <v>16143</v>
      </c>
      <c r="X8" s="24">
        <f>V8+W8</f>
        <v>23477</v>
      </c>
      <c r="Y8" s="29">
        <f>V8/X8</f>
        <v>0.31239085061975552</v>
      </c>
      <c r="Z8" s="24"/>
      <c r="AA8" s="24"/>
      <c r="AB8" s="24"/>
      <c r="AC8" s="29"/>
    </row>
    <row r="9" spans="1:29" x14ac:dyDescent="0.2">
      <c r="A9" s="8">
        <v>1967</v>
      </c>
      <c r="B9" s="23">
        <v>184</v>
      </c>
      <c r="C9" s="24">
        <v>36013</v>
      </c>
      <c r="D9" s="24">
        <f t="shared" ref="D9:D59" si="1">B9+C9</f>
        <v>36197</v>
      </c>
      <c r="E9" s="29">
        <f t="shared" ref="E9:E59" si="2">B9/D9</f>
        <v>5.0832941956515734E-3</v>
      </c>
      <c r="F9" s="23">
        <v>1771</v>
      </c>
      <c r="G9" s="24">
        <v>8101</v>
      </c>
      <c r="H9" s="24">
        <f t="shared" ref="H9:H55" si="3">F9+G9</f>
        <v>9872</v>
      </c>
      <c r="I9" s="29">
        <f t="shared" ref="I9:I55" si="4">F9/H9</f>
        <v>0.17939627228525121</v>
      </c>
      <c r="J9" s="23">
        <v>267</v>
      </c>
      <c r="K9" s="24">
        <v>4466</v>
      </c>
      <c r="L9" s="24">
        <f t="shared" ref="L9:L60" si="5">J9+K9</f>
        <v>4733</v>
      </c>
      <c r="M9" s="29">
        <f t="shared" si="0"/>
        <v>5.6412423410099305E-2</v>
      </c>
      <c r="N9" s="25">
        <v>191</v>
      </c>
      <c r="O9" s="24">
        <v>1494</v>
      </c>
      <c r="P9" s="24">
        <f t="shared" ref="P9:P55" si="6">N9+O9</f>
        <v>1685</v>
      </c>
      <c r="Q9" s="29">
        <f t="shared" ref="Q9:Q55" si="7">N9/P9</f>
        <v>0.11335311572700296</v>
      </c>
      <c r="R9" s="23">
        <v>7310</v>
      </c>
      <c r="S9" s="24">
        <v>13998</v>
      </c>
      <c r="T9" s="24">
        <f t="shared" ref="T9:T59" si="8">R9+S9</f>
        <v>21308</v>
      </c>
      <c r="U9" s="29">
        <f t="shared" ref="U9:U59" si="9">R9/T9</f>
        <v>0.3430636380702084</v>
      </c>
      <c r="V9" s="23">
        <v>7790</v>
      </c>
      <c r="W9" s="24">
        <v>17686</v>
      </c>
      <c r="X9" s="24">
        <f t="shared" ref="X9:X59" si="10">V9+W9</f>
        <v>25476</v>
      </c>
      <c r="Y9" s="29">
        <f t="shared" ref="Y9:Y59" si="11">V9/X9</f>
        <v>0.30577798712513737</v>
      </c>
      <c r="Z9" s="24"/>
      <c r="AA9" s="24"/>
      <c r="AB9" s="24"/>
      <c r="AC9" s="29"/>
    </row>
    <row r="10" spans="1:29" x14ac:dyDescent="0.2">
      <c r="A10" s="8">
        <v>1968</v>
      </c>
      <c r="B10" s="23">
        <v>216</v>
      </c>
      <c r="C10" s="24">
        <v>37464</v>
      </c>
      <c r="D10" s="24">
        <f t="shared" si="1"/>
        <v>37680</v>
      </c>
      <c r="E10" s="29">
        <f t="shared" si="2"/>
        <v>5.7324840764331206E-3</v>
      </c>
      <c r="F10" s="23">
        <v>1965</v>
      </c>
      <c r="G10" s="24">
        <v>8882</v>
      </c>
      <c r="H10" s="24">
        <f t="shared" si="3"/>
        <v>10847</v>
      </c>
      <c r="I10" s="29">
        <f t="shared" si="4"/>
        <v>0.18115608002212594</v>
      </c>
      <c r="J10" s="23">
        <v>296</v>
      </c>
      <c r="K10" s="24">
        <v>4749</v>
      </c>
      <c r="L10" s="24">
        <f t="shared" si="5"/>
        <v>5045</v>
      </c>
      <c r="M10" s="29">
        <f t="shared" si="0"/>
        <v>5.8671952428146677E-2</v>
      </c>
      <c r="N10" s="25">
        <v>224</v>
      </c>
      <c r="O10" s="24">
        <v>1819</v>
      </c>
      <c r="P10" s="24">
        <f t="shared" si="6"/>
        <v>2043</v>
      </c>
      <c r="Q10" s="29">
        <f t="shared" si="7"/>
        <v>0.109642682329907</v>
      </c>
      <c r="R10" s="23">
        <v>8786</v>
      </c>
      <c r="S10" s="24">
        <v>14839</v>
      </c>
      <c r="T10" s="24">
        <f t="shared" si="8"/>
        <v>23625</v>
      </c>
      <c r="U10" s="29">
        <f t="shared" si="9"/>
        <v>0.37189417989417989</v>
      </c>
      <c r="V10" s="23">
        <v>8717</v>
      </c>
      <c r="W10" s="24">
        <v>19993</v>
      </c>
      <c r="X10" s="24">
        <f t="shared" si="10"/>
        <v>28710</v>
      </c>
      <c r="Y10" s="29">
        <f t="shared" si="11"/>
        <v>0.30362243120863813</v>
      </c>
      <c r="Z10" s="24"/>
      <c r="AA10" s="24"/>
      <c r="AB10" s="24"/>
      <c r="AC10" s="29"/>
    </row>
    <row r="11" spans="1:29" x14ac:dyDescent="0.2">
      <c r="A11" s="8">
        <v>1969</v>
      </c>
      <c r="B11" s="23">
        <v>312</v>
      </c>
      <c r="C11" s="24">
        <v>41270</v>
      </c>
      <c r="D11" s="24">
        <f t="shared" si="1"/>
        <v>41582</v>
      </c>
      <c r="E11" s="29">
        <f t="shared" si="2"/>
        <v>7.5032465970852769E-3</v>
      </c>
      <c r="F11" s="23">
        <v>2156</v>
      </c>
      <c r="G11" s="24">
        <v>9651</v>
      </c>
      <c r="H11" s="24">
        <f t="shared" si="3"/>
        <v>11807</v>
      </c>
      <c r="I11" s="29">
        <f t="shared" si="4"/>
        <v>0.18260354027271958</v>
      </c>
      <c r="J11" s="23">
        <v>322</v>
      </c>
      <c r="K11" s="24">
        <v>5213</v>
      </c>
      <c r="L11" s="24">
        <f t="shared" si="5"/>
        <v>5535</v>
      </c>
      <c r="M11" s="29">
        <f t="shared" si="0"/>
        <v>5.8175248419150859E-2</v>
      </c>
      <c r="N11" s="25">
        <v>273</v>
      </c>
      <c r="O11" s="24">
        <v>2310</v>
      </c>
      <c r="P11" s="24">
        <f t="shared" si="6"/>
        <v>2583</v>
      </c>
      <c r="Q11" s="29">
        <f t="shared" si="7"/>
        <v>0.10569105691056911</v>
      </c>
      <c r="R11" s="23">
        <v>10227</v>
      </c>
      <c r="S11" s="24">
        <v>17103</v>
      </c>
      <c r="T11" s="24">
        <f t="shared" si="8"/>
        <v>27330</v>
      </c>
      <c r="U11" s="29">
        <f t="shared" si="9"/>
        <v>0.37420417124039518</v>
      </c>
      <c r="V11" s="23">
        <v>9725</v>
      </c>
      <c r="W11" s="24">
        <v>22663</v>
      </c>
      <c r="X11" s="24">
        <f t="shared" si="10"/>
        <v>32388</v>
      </c>
      <c r="Y11" s="29">
        <f t="shared" si="11"/>
        <v>0.30026553044337406</v>
      </c>
      <c r="Z11" s="24"/>
      <c r="AA11" s="24"/>
      <c r="AB11" s="24"/>
      <c r="AC11" s="29"/>
    </row>
    <row r="12" spans="1:29" x14ac:dyDescent="0.2">
      <c r="A12" s="8">
        <v>1970</v>
      </c>
      <c r="B12" s="23">
        <v>337</v>
      </c>
      <c r="C12" s="24">
        <v>44433</v>
      </c>
      <c r="D12" s="24">
        <f t="shared" si="1"/>
        <v>44770</v>
      </c>
      <c r="E12" s="29">
        <f t="shared" si="2"/>
        <v>7.5273620728166183E-3</v>
      </c>
      <c r="F12" s="23">
        <v>2116</v>
      </c>
      <c r="G12" s="24">
        <v>9501</v>
      </c>
      <c r="H12" s="24">
        <f t="shared" si="3"/>
        <v>11617</v>
      </c>
      <c r="I12" s="29">
        <f t="shared" si="4"/>
        <v>0.1821468537488164</v>
      </c>
      <c r="J12" s="23">
        <v>329</v>
      </c>
      <c r="K12" s="24">
        <v>5004</v>
      </c>
      <c r="L12" s="24">
        <f t="shared" si="5"/>
        <v>5333</v>
      </c>
      <c r="M12" s="29">
        <f t="shared" si="0"/>
        <v>6.169135570973186E-2</v>
      </c>
      <c r="N12" s="25">
        <v>334</v>
      </c>
      <c r="O12" s="24">
        <v>2668</v>
      </c>
      <c r="P12" s="24">
        <f t="shared" si="6"/>
        <v>3002</v>
      </c>
      <c r="Q12" s="29">
        <f t="shared" si="7"/>
        <v>0.11125916055962691</v>
      </c>
      <c r="R12" s="23">
        <v>10317</v>
      </c>
      <c r="S12" s="24">
        <v>17248</v>
      </c>
      <c r="T12" s="24">
        <f t="shared" si="8"/>
        <v>27565</v>
      </c>
      <c r="U12" s="29">
        <f t="shared" si="9"/>
        <v>0.37427897696354073</v>
      </c>
      <c r="V12" s="23">
        <v>10242</v>
      </c>
      <c r="W12" s="24">
        <v>24061</v>
      </c>
      <c r="X12" s="24">
        <f t="shared" si="10"/>
        <v>34303</v>
      </c>
      <c r="Y12" s="29">
        <f t="shared" si="11"/>
        <v>0.29857446870536103</v>
      </c>
      <c r="Z12" s="24"/>
      <c r="AA12" s="24"/>
      <c r="AB12" s="24"/>
      <c r="AC12" s="29"/>
    </row>
    <row r="13" spans="1:29" x14ac:dyDescent="0.2">
      <c r="A13" s="8">
        <v>1971</v>
      </c>
      <c r="B13" s="23">
        <v>361</v>
      </c>
      <c r="C13" s="24">
        <v>44887</v>
      </c>
      <c r="D13" s="24">
        <f t="shared" si="1"/>
        <v>45248</v>
      </c>
      <c r="E13" s="29">
        <f t="shared" si="2"/>
        <v>7.9782531824611029E-3</v>
      </c>
      <c r="F13" s="23">
        <v>2095</v>
      </c>
      <c r="G13" s="24">
        <v>9088</v>
      </c>
      <c r="H13" s="24">
        <f t="shared" si="3"/>
        <v>11183</v>
      </c>
      <c r="I13" s="29">
        <f t="shared" si="4"/>
        <v>0.18733792363408747</v>
      </c>
      <c r="J13" s="23">
        <v>343</v>
      </c>
      <c r="K13" s="24">
        <v>4733</v>
      </c>
      <c r="L13" s="24">
        <f t="shared" si="5"/>
        <v>5076</v>
      </c>
      <c r="M13" s="29">
        <f t="shared" si="0"/>
        <v>6.7572892040977148E-2</v>
      </c>
      <c r="N13" s="25">
        <v>373</v>
      </c>
      <c r="O13" s="24">
        <v>2712</v>
      </c>
      <c r="P13" s="24">
        <f t="shared" si="6"/>
        <v>3085</v>
      </c>
      <c r="Q13" s="29">
        <f t="shared" si="7"/>
        <v>0.12090761750405186</v>
      </c>
      <c r="R13" s="23">
        <v>9494</v>
      </c>
      <c r="S13" s="24">
        <v>15424</v>
      </c>
      <c r="T13" s="24">
        <f t="shared" si="8"/>
        <v>24918</v>
      </c>
      <c r="U13" s="29">
        <f t="shared" si="9"/>
        <v>0.38100971185488403</v>
      </c>
      <c r="V13" s="23">
        <v>10571</v>
      </c>
      <c r="W13" s="24">
        <v>25462</v>
      </c>
      <c r="X13" s="24">
        <f t="shared" si="10"/>
        <v>36033</v>
      </c>
      <c r="Y13" s="29">
        <f t="shared" si="11"/>
        <v>0.29336996641967084</v>
      </c>
      <c r="Z13" s="24"/>
      <c r="AA13" s="24"/>
      <c r="AB13" s="24"/>
      <c r="AC13" s="29"/>
    </row>
    <row r="14" spans="1:29" x14ac:dyDescent="0.2">
      <c r="A14" s="8">
        <v>1972</v>
      </c>
      <c r="B14" s="23">
        <v>492</v>
      </c>
      <c r="C14" s="24">
        <v>45219</v>
      </c>
      <c r="D14" s="24">
        <f t="shared" si="1"/>
        <v>45711</v>
      </c>
      <c r="E14" s="29">
        <f t="shared" si="2"/>
        <v>1.076327361029074E-2</v>
      </c>
      <c r="F14" s="23">
        <v>2120</v>
      </c>
      <c r="G14" s="24">
        <v>8601</v>
      </c>
      <c r="H14" s="24">
        <f t="shared" si="3"/>
        <v>10721</v>
      </c>
      <c r="I14" s="29">
        <f t="shared" si="4"/>
        <v>0.19774274787799645</v>
      </c>
      <c r="J14" s="23">
        <v>323</v>
      </c>
      <c r="K14" s="24">
        <v>4322</v>
      </c>
      <c r="L14" s="24">
        <f t="shared" si="5"/>
        <v>4645</v>
      </c>
      <c r="M14" s="29">
        <f t="shared" si="0"/>
        <v>6.9537136706135635E-2</v>
      </c>
      <c r="N14" s="25">
        <v>471</v>
      </c>
      <c r="O14" s="24">
        <v>2939</v>
      </c>
      <c r="P14" s="24">
        <f t="shared" si="6"/>
        <v>3410</v>
      </c>
      <c r="Q14" s="29">
        <f t="shared" si="7"/>
        <v>0.13812316715542522</v>
      </c>
      <c r="R14" s="23">
        <v>9323</v>
      </c>
      <c r="S14" s="24">
        <v>14525</v>
      </c>
      <c r="T14" s="24">
        <f t="shared" si="8"/>
        <v>23848</v>
      </c>
      <c r="U14" s="29">
        <f t="shared" si="9"/>
        <v>0.39093425025159345</v>
      </c>
      <c r="V14" s="23">
        <v>11147</v>
      </c>
      <c r="W14" s="24">
        <v>26491</v>
      </c>
      <c r="X14" s="24">
        <f t="shared" si="10"/>
        <v>37638</v>
      </c>
      <c r="Y14" s="29">
        <f t="shared" si="11"/>
        <v>0.29616345183059672</v>
      </c>
      <c r="Z14" s="24"/>
      <c r="AA14" s="24"/>
      <c r="AB14" s="24"/>
      <c r="AC14" s="29"/>
    </row>
    <row r="15" spans="1:29" x14ac:dyDescent="0.2">
      <c r="A15" s="8">
        <v>1973</v>
      </c>
      <c r="B15" s="23">
        <v>576</v>
      </c>
      <c r="C15" s="24">
        <v>46203</v>
      </c>
      <c r="D15" s="24">
        <f t="shared" si="1"/>
        <v>46779</v>
      </c>
      <c r="E15" s="29">
        <f t="shared" si="2"/>
        <v>1.2313217469377285E-2</v>
      </c>
      <c r="F15" s="23">
        <v>1967</v>
      </c>
      <c r="G15" s="24">
        <v>8259</v>
      </c>
      <c r="H15" s="24">
        <f t="shared" si="3"/>
        <v>10226</v>
      </c>
      <c r="I15" s="29">
        <f t="shared" si="4"/>
        <v>0.19235282612947388</v>
      </c>
      <c r="J15" s="23">
        <v>313</v>
      </c>
      <c r="K15" s="24">
        <v>3955</v>
      </c>
      <c r="L15" s="24">
        <f t="shared" si="5"/>
        <v>4268</v>
      </c>
      <c r="M15" s="29">
        <f t="shared" si="0"/>
        <v>7.3336457357075918E-2</v>
      </c>
      <c r="N15" s="25">
        <v>504</v>
      </c>
      <c r="O15" s="24">
        <v>3327</v>
      </c>
      <c r="P15" s="24">
        <f t="shared" si="6"/>
        <v>3831</v>
      </c>
      <c r="Q15" s="29">
        <f t="shared" si="7"/>
        <v>0.13155833985904464</v>
      </c>
      <c r="R15" s="23">
        <v>9345</v>
      </c>
      <c r="S15" s="24">
        <v>13878</v>
      </c>
      <c r="T15" s="24">
        <f t="shared" si="8"/>
        <v>23223</v>
      </c>
      <c r="U15" s="29">
        <f t="shared" si="9"/>
        <v>0.40240279033716575</v>
      </c>
      <c r="V15" s="23">
        <v>12824</v>
      </c>
      <c r="W15" s="24">
        <v>29848</v>
      </c>
      <c r="X15" s="24">
        <f t="shared" si="10"/>
        <v>42672</v>
      </c>
      <c r="Y15" s="29">
        <f t="shared" si="11"/>
        <v>0.3005249343832021</v>
      </c>
      <c r="Z15" s="24"/>
      <c r="AA15" s="24"/>
      <c r="AB15" s="24"/>
      <c r="AC15" s="29"/>
    </row>
    <row r="16" spans="1:29" x14ac:dyDescent="0.2">
      <c r="A16" s="8">
        <v>1974</v>
      </c>
      <c r="B16" s="23">
        <v>698</v>
      </c>
      <c r="C16" s="24">
        <v>42550</v>
      </c>
      <c r="D16" s="24">
        <f t="shared" si="1"/>
        <v>43248</v>
      </c>
      <c r="E16" s="29">
        <f t="shared" si="2"/>
        <v>1.6139474657787645E-2</v>
      </c>
      <c r="F16" s="23">
        <v>2112</v>
      </c>
      <c r="G16" s="24">
        <v>8413</v>
      </c>
      <c r="H16" s="24">
        <f t="shared" si="3"/>
        <v>10525</v>
      </c>
      <c r="I16" s="29">
        <f t="shared" si="4"/>
        <v>0.20066508313539191</v>
      </c>
      <c r="J16" s="23">
        <v>337</v>
      </c>
      <c r="K16" s="24">
        <v>3625</v>
      </c>
      <c r="L16" s="24">
        <f t="shared" si="5"/>
        <v>3962</v>
      </c>
      <c r="M16" s="29">
        <f t="shared" si="0"/>
        <v>8.5058051489146899E-2</v>
      </c>
      <c r="N16" s="25">
        <v>739</v>
      </c>
      <c r="O16" s="24">
        <v>3553</v>
      </c>
      <c r="P16" s="24">
        <f t="shared" si="6"/>
        <v>4292</v>
      </c>
      <c r="Q16" s="29">
        <f t="shared" si="7"/>
        <v>0.17218080149114631</v>
      </c>
      <c r="R16" s="23">
        <v>8939</v>
      </c>
      <c r="S16" s="24">
        <v>12874</v>
      </c>
      <c r="T16" s="24">
        <f t="shared" si="8"/>
        <v>21813</v>
      </c>
      <c r="U16" s="29">
        <f t="shared" si="9"/>
        <v>0.40980149452161557</v>
      </c>
      <c r="V16" s="23">
        <v>15378</v>
      </c>
      <c r="W16" s="24">
        <v>33478</v>
      </c>
      <c r="X16" s="24">
        <f t="shared" si="10"/>
        <v>48856</v>
      </c>
      <c r="Y16" s="29">
        <f t="shared" si="11"/>
        <v>0.31476174881283775</v>
      </c>
      <c r="Z16" s="24"/>
      <c r="AA16" s="24"/>
      <c r="AB16" s="24"/>
      <c r="AC16" s="29"/>
    </row>
    <row r="17" spans="1:29" x14ac:dyDescent="0.2">
      <c r="A17" s="8">
        <v>1975</v>
      </c>
      <c r="B17" s="23">
        <v>845</v>
      </c>
      <c r="C17" s="24">
        <v>38979</v>
      </c>
      <c r="D17" s="24">
        <f t="shared" si="1"/>
        <v>39824</v>
      </c>
      <c r="E17" s="29">
        <f t="shared" si="2"/>
        <v>2.1218360787464845E-2</v>
      </c>
      <c r="F17" s="23">
        <v>2385</v>
      </c>
      <c r="G17" s="24">
        <v>8264</v>
      </c>
      <c r="H17" s="24">
        <f t="shared" si="3"/>
        <v>10649</v>
      </c>
      <c r="I17" s="29">
        <f t="shared" si="4"/>
        <v>0.22396469152033055</v>
      </c>
      <c r="J17" s="23">
        <v>362</v>
      </c>
      <c r="K17" s="24">
        <v>3354</v>
      </c>
      <c r="L17" s="24">
        <f t="shared" si="5"/>
        <v>3716</v>
      </c>
      <c r="M17" s="29">
        <f t="shared" si="0"/>
        <v>9.7416576964477933E-2</v>
      </c>
      <c r="N17" s="25">
        <v>788</v>
      </c>
      <c r="O17" s="24">
        <v>3530</v>
      </c>
      <c r="P17" s="24">
        <f t="shared" si="6"/>
        <v>4318</v>
      </c>
      <c r="Q17" s="29">
        <f t="shared" si="7"/>
        <v>0.18249189439555349</v>
      </c>
      <c r="R17" s="23">
        <v>7700</v>
      </c>
      <c r="S17" s="24">
        <v>10646</v>
      </c>
      <c r="T17" s="24">
        <f t="shared" si="8"/>
        <v>18346</v>
      </c>
      <c r="U17" s="29">
        <f t="shared" si="9"/>
        <v>0.41971001853265016</v>
      </c>
      <c r="V17" s="23">
        <v>17416</v>
      </c>
      <c r="W17" s="24">
        <v>34820</v>
      </c>
      <c r="X17" s="24">
        <f t="shared" si="10"/>
        <v>52236</v>
      </c>
      <c r="Y17" s="29">
        <f t="shared" si="11"/>
        <v>0.3334099088751053</v>
      </c>
      <c r="Z17" s="24"/>
      <c r="AA17" s="24"/>
      <c r="AB17" s="24"/>
      <c r="AC17" s="29"/>
    </row>
    <row r="18" spans="1:29" x14ac:dyDescent="0.2">
      <c r="A18" s="8">
        <v>1976</v>
      </c>
      <c r="B18" s="23">
        <v>1317</v>
      </c>
      <c r="C18" s="24">
        <v>37473</v>
      </c>
      <c r="D18" s="24">
        <f t="shared" si="1"/>
        <v>38790</v>
      </c>
      <c r="E18" s="29">
        <f t="shared" si="2"/>
        <v>3.3952049497293114E-2</v>
      </c>
      <c r="F18" s="23">
        <v>2497</v>
      </c>
      <c r="G18" s="24">
        <v>8610</v>
      </c>
      <c r="H18" s="24">
        <f t="shared" si="3"/>
        <v>11107</v>
      </c>
      <c r="I18" s="29">
        <f t="shared" si="4"/>
        <v>0.22481318087692445</v>
      </c>
      <c r="J18" s="23">
        <v>388</v>
      </c>
      <c r="K18" s="24">
        <v>3156</v>
      </c>
      <c r="L18" s="24">
        <f t="shared" si="5"/>
        <v>3544</v>
      </c>
      <c r="M18" s="29">
        <f t="shared" si="0"/>
        <v>0.10948081264108352</v>
      </c>
      <c r="N18" s="25">
        <v>873</v>
      </c>
      <c r="O18" s="24">
        <v>3568</v>
      </c>
      <c r="P18" s="24">
        <f t="shared" si="6"/>
        <v>4441</v>
      </c>
      <c r="Q18" s="29">
        <f t="shared" si="7"/>
        <v>0.1965773474442693</v>
      </c>
      <c r="R18" s="23">
        <v>6554</v>
      </c>
      <c r="S18" s="24">
        <v>9531</v>
      </c>
      <c r="T18" s="24">
        <f t="shared" si="8"/>
        <v>16085</v>
      </c>
      <c r="U18" s="29">
        <f t="shared" si="9"/>
        <v>0.40746036680136771</v>
      </c>
      <c r="V18" s="23">
        <v>19119</v>
      </c>
      <c r="W18" s="24">
        <v>35794</v>
      </c>
      <c r="X18" s="24">
        <f t="shared" si="10"/>
        <v>54913</v>
      </c>
      <c r="Y18" s="29">
        <f t="shared" si="11"/>
        <v>0.34816892174894831</v>
      </c>
      <c r="Z18" s="24"/>
      <c r="AA18" s="24"/>
      <c r="AB18" s="24"/>
      <c r="AC18" s="29"/>
    </row>
    <row r="19" spans="1:29" x14ac:dyDescent="0.2">
      <c r="A19" s="8">
        <v>1977</v>
      </c>
      <c r="B19" s="23">
        <v>2044</v>
      </c>
      <c r="C19" s="24">
        <v>39313</v>
      </c>
      <c r="D19" s="24">
        <f t="shared" si="1"/>
        <v>41357</v>
      </c>
      <c r="E19" s="29">
        <f t="shared" si="2"/>
        <v>4.9423314070169498E-2</v>
      </c>
      <c r="F19" s="23">
        <v>2602</v>
      </c>
      <c r="G19" s="24">
        <v>8720</v>
      </c>
      <c r="H19" s="24">
        <f t="shared" si="3"/>
        <v>11322</v>
      </c>
      <c r="I19" s="29">
        <f t="shared" si="4"/>
        <v>0.22981805334746511</v>
      </c>
      <c r="J19" s="23">
        <v>358</v>
      </c>
      <c r="K19" s="24">
        <v>3062</v>
      </c>
      <c r="L19" s="24">
        <f t="shared" si="5"/>
        <v>3420</v>
      </c>
      <c r="M19" s="29">
        <f t="shared" si="0"/>
        <v>0.10467836257309941</v>
      </c>
      <c r="N19" s="25">
        <v>1102</v>
      </c>
      <c r="O19" s="24">
        <v>3896</v>
      </c>
      <c r="P19" s="24">
        <f t="shared" si="6"/>
        <v>4998</v>
      </c>
      <c r="Q19" s="29">
        <f t="shared" si="7"/>
        <v>0.22048819527811125</v>
      </c>
      <c r="R19" s="23">
        <v>5949</v>
      </c>
      <c r="S19" s="24">
        <v>8354</v>
      </c>
      <c r="T19" s="24">
        <f t="shared" si="8"/>
        <v>14303</v>
      </c>
      <c r="U19" s="29">
        <f t="shared" si="9"/>
        <v>0.41592672865832342</v>
      </c>
      <c r="V19" s="23">
        <v>19719</v>
      </c>
      <c r="W19" s="24">
        <v>34474</v>
      </c>
      <c r="X19" s="24">
        <f t="shared" si="10"/>
        <v>54193</v>
      </c>
      <c r="Y19" s="29">
        <f t="shared" si="11"/>
        <v>0.36386618197922244</v>
      </c>
      <c r="Z19" s="24"/>
      <c r="AA19" s="24"/>
      <c r="AB19" s="24"/>
      <c r="AC19" s="29"/>
    </row>
    <row r="20" spans="1:29" x14ac:dyDescent="0.2">
      <c r="A20" s="8">
        <v>1978</v>
      </c>
      <c r="B20" s="23">
        <v>3482</v>
      </c>
      <c r="C20" s="24">
        <v>43769</v>
      </c>
      <c r="D20" s="24">
        <f t="shared" si="1"/>
        <v>47251</v>
      </c>
      <c r="E20" s="29">
        <f t="shared" si="2"/>
        <v>7.3691562083342155E-2</v>
      </c>
      <c r="F20" s="23">
        <v>2881</v>
      </c>
      <c r="G20" s="24">
        <v>8593</v>
      </c>
      <c r="H20" s="24">
        <f t="shared" si="3"/>
        <v>11474</v>
      </c>
      <c r="I20" s="29">
        <f t="shared" si="4"/>
        <v>0.25108941955725989</v>
      </c>
      <c r="J20" s="23">
        <v>369</v>
      </c>
      <c r="K20" s="24">
        <v>2961</v>
      </c>
      <c r="L20" s="24">
        <f t="shared" si="5"/>
        <v>3330</v>
      </c>
      <c r="M20" s="29">
        <f t="shared" si="0"/>
        <v>0.11081081081081082</v>
      </c>
      <c r="N20" s="25">
        <v>1231</v>
      </c>
      <c r="O20" s="24">
        <v>4185</v>
      </c>
      <c r="P20" s="24">
        <f t="shared" si="6"/>
        <v>5416</v>
      </c>
      <c r="Q20" s="29">
        <f t="shared" si="7"/>
        <v>0.22728951255539143</v>
      </c>
      <c r="R20" s="23">
        <v>5246</v>
      </c>
      <c r="S20" s="24">
        <v>7455</v>
      </c>
      <c r="T20" s="24">
        <f t="shared" si="8"/>
        <v>12701</v>
      </c>
      <c r="U20" s="29">
        <f t="shared" si="9"/>
        <v>0.4130383434375246</v>
      </c>
      <c r="V20" s="23">
        <v>20223</v>
      </c>
      <c r="W20" s="24">
        <v>31990</v>
      </c>
      <c r="X20" s="24">
        <f t="shared" si="10"/>
        <v>52213</v>
      </c>
      <c r="Y20" s="29">
        <f t="shared" si="11"/>
        <v>0.3873173347633731</v>
      </c>
      <c r="Z20" s="24"/>
      <c r="AA20" s="24"/>
      <c r="AB20" s="24"/>
      <c r="AC20" s="29"/>
    </row>
    <row r="21" spans="1:29" x14ac:dyDescent="0.2">
      <c r="A21" s="8">
        <v>1979</v>
      </c>
      <c r="B21" s="23">
        <v>4881</v>
      </c>
      <c r="C21" s="24">
        <v>48588</v>
      </c>
      <c r="D21" s="24">
        <f t="shared" si="1"/>
        <v>53469</v>
      </c>
      <c r="E21" s="29">
        <f t="shared" si="2"/>
        <v>9.128653986422039E-2</v>
      </c>
      <c r="F21" s="23">
        <v>3113</v>
      </c>
      <c r="G21" s="24">
        <v>8530</v>
      </c>
      <c r="H21" s="24">
        <f t="shared" si="3"/>
        <v>11643</v>
      </c>
      <c r="I21" s="29">
        <f t="shared" si="4"/>
        <v>0.26737095250365028</v>
      </c>
      <c r="J21" s="23">
        <v>399</v>
      </c>
      <c r="K21" s="24">
        <v>2939</v>
      </c>
      <c r="L21" s="24">
        <f t="shared" si="5"/>
        <v>3338</v>
      </c>
      <c r="M21" s="29">
        <f t="shared" si="0"/>
        <v>0.11953265428400239</v>
      </c>
      <c r="N21" s="25">
        <v>1314</v>
      </c>
      <c r="O21" s="24">
        <v>4153</v>
      </c>
      <c r="P21" s="24">
        <f t="shared" si="6"/>
        <v>5467</v>
      </c>
      <c r="Q21" s="29">
        <f t="shared" si="7"/>
        <v>0.24035119809767697</v>
      </c>
      <c r="R21" s="23">
        <v>4958</v>
      </c>
      <c r="S21" s="24">
        <v>6943</v>
      </c>
      <c r="T21" s="24">
        <f t="shared" si="8"/>
        <v>11901</v>
      </c>
      <c r="U21" s="29">
        <f t="shared" si="9"/>
        <v>0.41660364675237377</v>
      </c>
      <c r="V21" s="23">
        <v>20105</v>
      </c>
      <c r="W21" s="24">
        <v>29471</v>
      </c>
      <c r="X21" s="24">
        <f t="shared" si="10"/>
        <v>49576</v>
      </c>
      <c r="Y21" s="29">
        <f t="shared" si="11"/>
        <v>0.40553897046958204</v>
      </c>
      <c r="Z21" s="24"/>
      <c r="AA21" s="24"/>
      <c r="AB21" s="24"/>
      <c r="AC21" s="29"/>
    </row>
    <row r="22" spans="1:29" x14ac:dyDescent="0.2">
      <c r="A22" s="8">
        <v>1980</v>
      </c>
      <c r="B22" s="23">
        <v>5952</v>
      </c>
      <c r="C22" s="24">
        <v>52858</v>
      </c>
      <c r="D22" s="24">
        <f t="shared" si="1"/>
        <v>58810</v>
      </c>
      <c r="E22" s="29">
        <f t="shared" si="2"/>
        <v>0.10120727767386499</v>
      </c>
      <c r="F22" s="23">
        <v>3277</v>
      </c>
      <c r="G22" s="24">
        <v>8169</v>
      </c>
      <c r="H22" s="24">
        <f t="shared" si="3"/>
        <v>11446</v>
      </c>
      <c r="I22" s="29">
        <f t="shared" si="4"/>
        <v>0.28630089114100998</v>
      </c>
      <c r="J22" s="23">
        <v>434</v>
      </c>
      <c r="K22" s="24">
        <v>2963</v>
      </c>
      <c r="L22" s="24">
        <f t="shared" si="5"/>
        <v>3397</v>
      </c>
      <c r="M22" s="29">
        <f t="shared" si="0"/>
        <v>0.12775978804827789</v>
      </c>
      <c r="N22" s="25">
        <v>1366</v>
      </c>
      <c r="O22" s="24">
        <v>4170</v>
      </c>
      <c r="P22" s="24">
        <f t="shared" si="6"/>
        <v>5536</v>
      </c>
      <c r="Q22" s="29">
        <f t="shared" si="7"/>
        <v>0.24674855491329481</v>
      </c>
      <c r="R22" s="23">
        <v>4848</v>
      </c>
      <c r="S22" s="24">
        <v>6625</v>
      </c>
      <c r="T22" s="24">
        <f t="shared" si="8"/>
        <v>11473</v>
      </c>
      <c r="U22" s="29">
        <f t="shared" si="9"/>
        <v>0.42255730846334871</v>
      </c>
      <c r="V22" s="23">
        <v>19976</v>
      </c>
      <c r="W22" s="24">
        <v>27135</v>
      </c>
      <c r="X22" s="24">
        <f t="shared" si="10"/>
        <v>47111</v>
      </c>
      <c r="Y22" s="29">
        <f t="shared" si="11"/>
        <v>0.42401986797138674</v>
      </c>
      <c r="Z22" s="24"/>
      <c r="AA22" s="24"/>
      <c r="AB22" s="24"/>
      <c r="AC22" s="29"/>
    </row>
    <row r="23" spans="1:29" x14ac:dyDescent="0.2">
      <c r="A23" s="8">
        <v>1981</v>
      </c>
      <c r="B23" s="23">
        <v>7063</v>
      </c>
      <c r="C23" s="24">
        <v>56654</v>
      </c>
      <c r="D23" s="24">
        <f t="shared" si="1"/>
        <v>63717</v>
      </c>
      <c r="E23" s="29">
        <f t="shared" si="2"/>
        <v>0.11084953779995919</v>
      </c>
      <c r="F23" s="23">
        <v>3475</v>
      </c>
      <c r="G23" s="24">
        <v>8065</v>
      </c>
      <c r="H23" s="24">
        <f t="shared" si="3"/>
        <v>11540</v>
      </c>
      <c r="I23" s="29">
        <f t="shared" si="4"/>
        <v>0.30112651646447142</v>
      </c>
      <c r="J23" s="23">
        <v>432</v>
      </c>
      <c r="K23" s="24">
        <v>3009</v>
      </c>
      <c r="L23" s="24">
        <f t="shared" si="5"/>
        <v>3441</v>
      </c>
      <c r="M23" s="29">
        <f t="shared" si="0"/>
        <v>0.12554489973844812</v>
      </c>
      <c r="N23" s="25">
        <v>1560</v>
      </c>
      <c r="O23" s="24">
        <v>4550</v>
      </c>
      <c r="P23" s="24">
        <f t="shared" si="6"/>
        <v>6110</v>
      </c>
      <c r="Q23" s="29">
        <f t="shared" si="7"/>
        <v>0.25531914893617019</v>
      </c>
      <c r="R23" s="23">
        <v>4781</v>
      </c>
      <c r="S23" s="24">
        <v>6392</v>
      </c>
      <c r="T23" s="24">
        <f t="shared" si="8"/>
        <v>11173</v>
      </c>
      <c r="U23" s="29">
        <f t="shared" si="9"/>
        <v>0.42790656045824754</v>
      </c>
      <c r="V23" s="23">
        <v>19586</v>
      </c>
      <c r="W23" s="24">
        <v>24460</v>
      </c>
      <c r="X23" s="24">
        <f t="shared" si="10"/>
        <v>44046</v>
      </c>
      <c r="Y23" s="29">
        <f t="shared" si="11"/>
        <v>0.44467147981655541</v>
      </c>
      <c r="Z23" s="24"/>
      <c r="AA23" s="24"/>
      <c r="AB23" s="24"/>
      <c r="AC23" s="29"/>
    </row>
    <row r="24" spans="1:29" x14ac:dyDescent="0.2">
      <c r="A24" s="8">
        <v>1982</v>
      </c>
      <c r="B24" s="23">
        <v>8275</v>
      </c>
      <c r="C24" s="24">
        <v>59185</v>
      </c>
      <c r="D24" s="24">
        <f t="shared" si="1"/>
        <v>67460</v>
      </c>
      <c r="E24" s="29">
        <f t="shared" si="2"/>
        <v>0.12266528313074415</v>
      </c>
      <c r="F24" s="23">
        <v>3613</v>
      </c>
      <c r="G24" s="24">
        <v>7703</v>
      </c>
      <c r="H24" s="24">
        <f t="shared" si="3"/>
        <v>11316</v>
      </c>
      <c r="I24" s="29">
        <f t="shared" si="4"/>
        <v>0.31928243195475431</v>
      </c>
      <c r="J24" s="23">
        <v>461</v>
      </c>
      <c r="K24" s="24">
        <v>3014</v>
      </c>
      <c r="L24" s="24">
        <f t="shared" si="5"/>
        <v>3475</v>
      </c>
      <c r="M24" s="29">
        <f t="shared" si="0"/>
        <v>0.13266187050359712</v>
      </c>
      <c r="N24" s="25">
        <v>1698</v>
      </c>
      <c r="O24" s="24">
        <v>4731</v>
      </c>
      <c r="P24" s="24">
        <f t="shared" si="6"/>
        <v>6429</v>
      </c>
      <c r="Q24" s="29">
        <f t="shared" si="7"/>
        <v>0.26411572561829211</v>
      </c>
      <c r="R24" s="23">
        <v>5058</v>
      </c>
      <c r="S24" s="24">
        <v>6650</v>
      </c>
      <c r="T24" s="24">
        <f t="shared" si="8"/>
        <v>11708</v>
      </c>
      <c r="U24" s="29">
        <f t="shared" si="9"/>
        <v>0.43201229928254187</v>
      </c>
      <c r="V24" s="23">
        <v>19363</v>
      </c>
      <c r="W24" s="24">
        <v>23064</v>
      </c>
      <c r="X24" s="24">
        <f t="shared" si="10"/>
        <v>42427</v>
      </c>
      <c r="Y24" s="29">
        <f t="shared" si="11"/>
        <v>0.4563839064746506</v>
      </c>
      <c r="Z24" s="24"/>
      <c r="AA24" s="24"/>
      <c r="AB24" s="24"/>
      <c r="AC24" s="29"/>
    </row>
    <row r="25" spans="1:29" x14ac:dyDescent="0.2">
      <c r="A25" s="8">
        <v>1983</v>
      </c>
      <c r="B25" s="23">
        <v>9652</v>
      </c>
      <c r="C25" s="24">
        <v>63018</v>
      </c>
      <c r="D25" s="24">
        <f t="shared" si="1"/>
        <v>72670</v>
      </c>
      <c r="E25" s="29">
        <f t="shared" si="2"/>
        <v>0.13281959543140223</v>
      </c>
      <c r="F25" s="23">
        <v>3736</v>
      </c>
      <c r="G25" s="24">
        <v>7303</v>
      </c>
      <c r="H25" s="24">
        <f t="shared" si="3"/>
        <v>11039</v>
      </c>
      <c r="I25" s="29">
        <f t="shared" si="4"/>
        <v>0.33843645257722621</v>
      </c>
      <c r="J25" s="23">
        <v>483</v>
      </c>
      <c r="K25" s="24">
        <v>3317</v>
      </c>
      <c r="L25" s="24">
        <f t="shared" si="5"/>
        <v>3800</v>
      </c>
      <c r="M25" s="29">
        <f t="shared" si="0"/>
        <v>0.12710526315789475</v>
      </c>
      <c r="N25" s="25">
        <v>1767</v>
      </c>
      <c r="O25" s="24">
        <v>5007</v>
      </c>
      <c r="P25" s="24">
        <f t="shared" si="6"/>
        <v>6774</v>
      </c>
      <c r="Q25" s="29">
        <f t="shared" si="7"/>
        <v>0.26085031000885739</v>
      </c>
      <c r="R25" s="23">
        <v>5550</v>
      </c>
      <c r="S25" s="24">
        <v>7112</v>
      </c>
      <c r="T25" s="24">
        <f t="shared" si="8"/>
        <v>12662</v>
      </c>
      <c r="U25" s="29">
        <f t="shared" si="9"/>
        <v>0.43831938082451427</v>
      </c>
      <c r="V25" s="23">
        <v>18957</v>
      </c>
      <c r="W25" s="24">
        <v>21926</v>
      </c>
      <c r="X25" s="24">
        <f t="shared" si="10"/>
        <v>40883</v>
      </c>
      <c r="Y25" s="29">
        <f t="shared" si="11"/>
        <v>0.46368906391409631</v>
      </c>
      <c r="Z25" s="24"/>
      <c r="AA25" s="24"/>
      <c r="AB25" s="24"/>
      <c r="AC25" s="29"/>
    </row>
    <row r="26" spans="1:29" x14ac:dyDescent="0.2">
      <c r="A26" s="8">
        <v>1984</v>
      </c>
      <c r="B26" s="23">
        <v>10729</v>
      </c>
      <c r="C26" s="24">
        <v>65424</v>
      </c>
      <c r="D26" s="24">
        <f t="shared" si="1"/>
        <v>76153</v>
      </c>
      <c r="E26" s="29">
        <f t="shared" si="2"/>
        <v>0.14088742400168083</v>
      </c>
      <c r="F26" s="23">
        <v>3825</v>
      </c>
      <c r="G26" s="24">
        <v>7087</v>
      </c>
      <c r="H26" s="24">
        <f t="shared" si="3"/>
        <v>10912</v>
      </c>
      <c r="I26" s="29">
        <f t="shared" si="4"/>
        <v>0.35053152492668621</v>
      </c>
      <c r="J26" s="23">
        <v>560</v>
      </c>
      <c r="K26" s="24">
        <v>3361</v>
      </c>
      <c r="L26" s="24">
        <f t="shared" si="5"/>
        <v>3921</v>
      </c>
      <c r="M26" s="29">
        <f t="shared" si="0"/>
        <v>0.14282070900280541</v>
      </c>
      <c r="N26" s="25">
        <v>1808</v>
      </c>
      <c r="O26" s="24">
        <v>5477</v>
      </c>
      <c r="P26" s="24">
        <f t="shared" si="6"/>
        <v>7285</v>
      </c>
      <c r="Q26" s="29">
        <f t="shared" si="7"/>
        <v>0.2481811942347289</v>
      </c>
      <c r="R26" s="23">
        <v>5987</v>
      </c>
      <c r="S26" s="24">
        <v>7524</v>
      </c>
      <c r="T26" s="24">
        <f t="shared" si="8"/>
        <v>13511</v>
      </c>
      <c r="U26" s="29">
        <f t="shared" si="9"/>
        <v>0.44312042039819405</v>
      </c>
      <c r="V26" s="23">
        <v>18691</v>
      </c>
      <c r="W26" s="24">
        <v>20948</v>
      </c>
      <c r="X26" s="24">
        <f t="shared" si="10"/>
        <v>39639</v>
      </c>
      <c r="Y26" s="29">
        <f t="shared" si="11"/>
        <v>0.47153056333409016</v>
      </c>
      <c r="Z26" s="24"/>
      <c r="AA26" s="24"/>
      <c r="AB26" s="24"/>
      <c r="AC26" s="29"/>
    </row>
    <row r="27" spans="1:29" x14ac:dyDescent="0.2">
      <c r="A27" s="8">
        <v>1985</v>
      </c>
      <c r="B27" s="23">
        <v>11246</v>
      </c>
      <c r="C27" s="24">
        <v>66326</v>
      </c>
      <c r="D27" s="24">
        <f t="shared" si="1"/>
        <v>77572</v>
      </c>
      <c r="E27" s="29">
        <f t="shared" si="2"/>
        <v>0.1449749909761254</v>
      </c>
      <c r="F27" s="23">
        <v>3894</v>
      </c>
      <c r="G27" s="24">
        <v>6807</v>
      </c>
      <c r="H27" s="24">
        <f t="shared" si="3"/>
        <v>10701</v>
      </c>
      <c r="I27" s="29">
        <f t="shared" si="4"/>
        <v>0.36389122511914773</v>
      </c>
      <c r="J27" s="23">
        <v>561</v>
      </c>
      <c r="K27" s="24">
        <v>3550</v>
      </c>
      <c r="L27" s="24">
        <f t="shared" si="5"/>
        <v>4111</v>
      </c>
      <c r="M27" s="29">
        <f t="shared" si="0"/>
        <v>0.13646314765263926</v>
      </c>
      <c r="N27" s="25">
        <v>1757</v>
      </c>
      <c r="O27" s="24">
        <v>5244</v>
      </c>
      <c r="P27" s="24">
        <f t="shared" si="6"/>
        <v>7001</v>
      </c>
      <c r="Q27" s="29">
        <f t="shared" si="7"/>
        <v>0.25096414797886019</v>
      </c>
      <c r="R27" s="23">
        <v>7094</v>
      </c>
      <c r="S27" s="24">
        <v>8295</v>
      </c>
      <c r="T27" s="24">
        <f t="shared" si="8"/>
        <v>15389</v>
      </c>
      <c r="U27" s="29">
        <f t="shared" si="9"/>
        <v>0.46097862109298848</v>
      </c>
      <c r="V27" s="23">
        <v>18970</v>
      </c>
      <c r="W27" s="24">
        <v>20435</v>
      </c>
      <c r="X27" s="24">
        <f t="shared" si="10"/>
        <v>39405</v>
      </c>
      <c r="Y27" s="29">
        <f t="shared" si="11"/>
        <v>0.48141098845324198</v>
      </c>
      <c r="Z27" s="24"/>
      <c r="AA27" s="24"/>
      <c r="AB27" s="24"/>
      <c r="AC27" s="29"/>
    </row>
    <row r="28" spans="1:29" x14ac:dyDescent="0.2">
      <c r="A28" s="8">
        <v>1986</v>
      </c>
      <c r="B28" s="23">
        <v>11138</v>
      </c>
      <c r="C28" s="24">
        <v>65682</v>
      </c>
      <c r="D28" s="24">
        <f t="shared" si="1"/>
        <v>76820</v>
      </c>
      <c r="E28" s="29">
        <f t="shared" si="2"/>
        <v>0.14498828430096328</v>
      </c>
      <c r="F28" s="23">
        <v>3744</v>
      </c>
      <c r="G28" s="24">
        <v>6573</v>
      </c>
      <c r="H28" s="24">
        <f t="shared" si="3"/>
        <v>10317</v>
      </c>
      <c r="I28" s="29">
        <f t="shared" si="4"/>
        <v>0.3628961907531259</v>
      </c>
      <c r="J28" s="23">
        <v>611</v>
      </c>
      <c r="K28" s="24">
        <v>3578</v>
      </c>
      <c r="L28" s="24">
        <f t="shared" si="5"/>
        <v>4189</v>
      </c>
      <c r="M28" s="29">
        <f t="shared" si="0"/>
        <v>0.14585820004774408</v>
      </c>
      <c r="N28" s="25">
        <v>1263</v>
      </c>
      <c r="O28" s="24">
        <v>4292</v>
      </c>
      <c r="P28" s="24">
        <f t="shared" si="6"/>
        <v>5555</v>
      </c>
      <c r="Q28" s="29">
        <f t="shared" si="7"/>
        <v>0.22736273627362735</v>
      </c>
      <c r="R28" s="23">
        <v>7680</v>
      </c>
      <c r="S28" s="24">
        <v>8851</v>
      </c>
      <c r="T28" s="24">
        <f t="shared" si="8"/>
        <v>16531</v>
      </c>
      <c r="U28" s="29">
        <f t="shared" si="9"/>
        <v>0.46458169499727786</v>
      </c>
      <c r="V28" s="23">
        <v>19113</v>
      </c>
      <c r="W28" s="24">
        <v>20396</v>
      </c>
      <c r="X28" s="24">
        <f t="shared" si="10"/>
        <v>39509</v>
      </c>
      <c r="Y28" s="29">
        <f t="shared" si="11"/>
        <v>0.48376319319648686</v>
      </c>
      <c r="Z28" s="24"/>
      <c r="AA28" s="24"/>
      <c r="AB28" s="24"/>
      <c r="AC28" s="29"/>
    </row>
    <row r="29" spans="1:29" x14ac:dyDescent="0.2">
      <c r="A29" s="8">
        <v>1987</v>
      </c>
      <c r="B29" s="23">
        <v>11404</v>
      </c>
      <c r="C29" s="24">
        <v>63021</v>
      </c>
      <c r="D29" s="24">
        <f t="shared" si="1"/>
        <v>74425</v>
      </c>
      <c r="E29" s="29">
        <f t="shared" si="2"/>
        <v>0.15322808196170642</v>
      </c>
      <c r="F29" s="23">
        <v>3674</v>
      </c>
      <c r="G29" s="24">
        <v>6156</v>
      </c>
      <c r="H29" s="24">
        <f t="shared" si="3"/>
        <v>9830</v>
      </c>
      <c r="I29" s="29">
        <f t="shared" si="4"/>
        <v>0.37375381485249237</v>
      </c>
      <c r="J29" s="23">
        <v>763</v>
      </c>
      <c r="K29" s="24">
        <v>3983</v>
      </c>
      <c r="L29" s="24">
        <f t="shared" si="5"/>
        <v>4746</v>
      </c>
      <c r="M29" s="29">
        <f t="shared" si="0"/>
        <v>0.16076696165191739</v>
      </c>
      <c r="N29" s="25">
        <v>971</v>
      </c>
      <c r="O29" s="24">
        <v>3218</v>
      </c>
      <c r="P29" s="24">
        <f t="shared" si="6"/>
        <v>4189</v>
      </c>
      <c r="Q29" s="29">
        <f t="shared" si="7"/>
        <v>0.2317975650513249</v>
      </c>
      <c r="R29" s="23">
        <v>7682</v>
      </c>
      <c r="S29" s="24">
        <v>8833</v>
      </c>
      <c r="T29" s="24">
        <f t="shared" si="8"/>
        <v>16515</v>
      </c>
      <c r="U29" s="29">
        <f t="shared" si="9"/>
        <v>0.46515289131092946</v>
      </c>
      <c r="V29" s="23">
        <v>19008</v>
      </c>
      <c r="W29" s="24">
        <v>20039</v>
      </c>
      <c r="X29" s="24">
        <f t="shared" si="10"/>
        <v>39047</v>
      </c>
      <c r="Y29" s="29">
        <f t="shared" si="11"/>
        <v>0.48679796143109588</v>
      </c>
      <c r="Z29">
        <v>13889</v>
      </c>
      <c r="AA29" s="24">
        <v>26038</v>
      </c>
      <c r="AB29" s="24">
        <f>Z29+AA29</f>
        <v>39927</v>
      </c>
      <c r="AC29" s="29">
        <f>Z29/AB29</f>
        <v>0.34785984421569366</v>
      </c>
    </row>
    <row r="30" spans="1:29" x14ac:dyDescent="0.2">
      <c r="A30" s="8">
        <v>1988</v>
      </c>
      <c r="B30" s="23">
        <v>10779</v>
      </c>
      <c r="C30" s="24">
        <v>59375</v>
      </c>
      <c r="D30" s="24">
        <f t="shared" si="1"/>
        <v>70154</v>
      </c>
      <c r="E30" s="29">
        <f t="shared" si="2"/>
        <v>0.15364768936910225</v>
      </c>
      <c r="F30" s="23">
        <v>3652</v>
      </c>
      <c r="G30" s="24">
        <v>5506</v>
      </c>
      <c r="H30" s="24">
        <f t="shared" si="3"/>
        <v>9158</v>
      </c>
      <c r="I30" s="29">
        <f t="shared" si="4"/>
        <v>0.39877702555143046</v>
      </c>
      <c r="J30" s="23">
        <v>653</v>
      </c>
      <c r="K30" s="24">
        <v>3823</v>
      </c>
      <c r="L30" s="24">
        <f t="shared" si="5"/>
        <v>4476</v>
      </c>
      <c r="M30" s="29">
        <f t="shared" si="0"/>
        <v>0.14588918677390528</v>
      </c>
      <c r="N30" s="25">
        <v>763</v>
      </c>
      <c r="O30" s="24">
        <v>2298</v>
      </c>
      <c r="P30" s="24">
        <f t="shared" si="6"/>
        <v>3061</v>
      </c>
      <c r="Q30" s="29">
        <f t="shared" si="7"/>
        <v>0.24926494609604705</v>
      </c>
      <c r="R30" s="23">
        <v>7412</v>
      </c>
      <c r="S30" s="24">
        <v>8569</v>
      </c>
      <c r="T30" s="24">
        <f t="shared" si="8"/>
        <v>15981</v>
      </c>
      <c r="U30" s="29">
        <f t="shared" si="9"/>
        <v>0.46380076340654525</v>
      </c>
      <c r="V30" s="23">
        <v>19080</v>
      </c>
      <c r="W30" s="24">
        <v>18608</v>
      </c>
      <c r="X30" s="24">
        <f t="shared" si="10"/>
        <v>37688</v>
      </c>
      <c r="Y30" s="29">
        <f t="shared" si="11"/>
        <v>0.50626194014009762</v>
      </c>
      <c r="Z30" s="24"/>
      <c r="AA30" s="24"/>
      <c r="AB30" s="24"/>
      <c r="AC30" s="29"/>
    </row>
    <row r="31" spans="1:29" x14ac:dyDescent="0.2">
      <c r="A31" s="8">
        <v>1989</v>
      </c>
      <c r="B31" s="23">
        <v>10188</v>
      </c>
      <c r="C31" s="24">
        <v>56759</v>
      </c>
      <c r="D31" s="24">
        <f t="shared" si="1"/>
        <v>66947</v>
      </c>
      <c r="E31" s="29">
        <f t="shared" si="2"/>
        <v>0.15218008275202771</v>
      </c>
      <c r="F31" s="23">
        <v>3431</v>
      </c>
      <c r="G31" s="24">
        <v>5391</v>
      </c>
      <c r="H31" s="24">
        <f t="shared" si="3"/>
        <v>8822</v>
      </c>
      <c r="I31" s="29">
        <f t="shared" si="4"/>
        <v>0.38891407844026299</v>
      </c>
      <c r="J31" s="23">
        <v>688</v>
      </c>
      <c r="K31" s="24">
        <v>4047</v>
      </c>
      <c r="L31" s="24">
        <f t="shared" si="5"/>
        <v>4735</v>
      </c>
      <c r="M31" s="29">
        <f t="shared" si="0"/>
        <v>0.14530095036958818</v>
      </c>
      <c r="N31" s="25">
        <v>712</v>
      </c>
      <c r="O31" s="24">
        <v>1995</v>
      </c>
      <c r="P31" s="24">
        <f t="shared" si="6"/>
        <v>2707</v>
      </c>
      <c r="Q31" s="29">
        <f t="shared" si="7"/>
        <v>0.26302179534540082</v>
      </c>
      <c r="R31" s="23">
        <v>7050</v>
      </c>
      <c r="S31" s="24">
        <v>8264</v>
      </c>
      <c r="T31" s="24">
        <f t="shared" si="8"/>
        <v>15314</v>
      </c>
      <c r="U31" s="29">
        <f t="shared" si="9"/>
        <v>0.46036306647512082</v>
      </c>
      <c r="V31" s="23">
        <v>18654</v>
      </c>
      <c r="W31" s="24">
        <v>18295</v>
      </c>
      <c r="X31" s="24">
        <f t="shared" si="10"/>
        <v>36949</v>
      </c>
      <c r="Y31" s="29">
        <f t="shared" si="11"/>
        <v>0.50485804757909547</v>
      </c>
      <c r="Z31" s="31">
        <v>9545</v>
      </c>
      <c r="AA31" s="31">
        <v>21418</v>
      </c>
      <c r="AB31" s="31">
        <f>Z31+AA31</f>
        <v>30963</v>
      </c>
      <c r="AC31" s="29">
        <f t="shared" ref="AC31:AC59" si="12">Z31/AB31</f>
        <v>0.30827116235506896</v>
      </c>
    </row>
    <row r="32" spans="1:29" x14ac:dyDescent="0.2">
      <c r="A32" s="8">
        <v>1990</v>
      </c>
      <c r="B32" s="23">
        <v>9973</v>
      </c>
      <c r="C32" s="24">
        <v>54732</v>
      </c>
      <c r="D32" s="24">
        <f t="shared" si="1"/>
        <v>64705</v>
      </c>
      <c r="E32" s="29">
        <f t="shared" si="2"/>
        <v>0.15413028359477629</v>
      </c>
      <c r="F32" s="23">
        <v>3324</v>
      </c>
      <c r="G32" s="24">
        <v>4965</v>
      </c>
      <c r="H32" s="24">
        <f t="shared" si="3"/>
        <v>8289</v>
      </c>
      <c r="I32" s="29">
        <f t="shared" si="4"/>
        <v>0.40101339124140428</v>
      </c>
      <c r="J32" s="23">
        <v>735</v>
      </c>
      <c r="K32" s="24">
        <v>3823</v>
      </c>
      <c r="L32" s="24">
        <f t="shared" si="5"/>
        <v>4558</v>
      </c>
      <c r="M32" s="29">
        <f t="shared" si="0"/>
        <v>0.16125493637560334</v>
      </c>
      <c r="N32" s="25">
        <v>656</v>
      </c>
      <c r="O32" s="24">
        <v>1600</v>
      </c>
      <c r="P32" s="24">
        <f t="shared" si="6"/>
        <v>2256</v>
      </c>
      <c r="Q32" s="29">
        <f t="shared" si="7"/>
        <v>0.29078014184397161</v>
      </c>
      <c r="R32" s="23">
        <v>6811</v>
      </c>
      <c r="S32" s="24">
        <v>7863</v>
      </c>
      <c r="T32" s="24">
        <f t="shared" si="8"/>
        <v>14674</v>
      </c>
      <c r="U32" s="29">
        <f t="shared" si="9"/>
        <v>0.46415428649311707</v>
      </c>
      <c r="V32" s="23">
        <v>19409</v>
      </c>
      <c r="W32" s="24">
        <v>18631</v>
      </c>
      <c r="X32" s="24">
        <f t="shared" si="10"/>
        <v>38040</v>
      </c>
      <c r="Y32" s="29">
        <f t="shared" si="11"/>
        <v>0.51022607781282858</v>
      </c>
      <c r="Z32" s="31">
        <v>8374</v>
      </c>
      <c r="AA32" s="31">
        <v>19321</v>
      </c>
      <c r="AB32" s="31">
        <f t="shared" ref="AB32:AB59" si="13">Z32+AA32</f>
        <v>27695</v>
      </c>
      <c r="AC32" s="29">
        <f t="shared" si="12"/>
        <v>0.30236504784257084</v>
      </c>
    </row>
    <row r="33" spans="1:29" x14ac:dyDescent="0.2">
      <c r="A33" s="8">
        <v>1991</v>
      </c>
      <c r="B33" s="23">
        <v>9665</v>
      </c>
      <c r="C33" s="24">
        <v>52522</v>
      </c>
      <c r="D33" s="24">
        <f t="shared" si="1"/>
        <v>62187</v>
      </c>
      <c r="E33" s="29">
        <f t="shared" si="2"/>
        <v>0.15541833502178912</v>
      </c>
      <c r="F33" s="23">
        <v>3415</v>
      </c>
      <c r="G33" s="24">
        <v>5046</v>
      </c>
      <c r="H33" s="24">
        <f t="shared" si="3"/>
        <v>8461</v>
      </c>
      <c r="I33" s="29">
        <f t="shared" si="4"/>
        <v>0.40361659378324077</v>
      </c>
      <c r="J33" s="23">
        <v>733</v>
      </c>
      <c r="K33" s="24">
        <v>3917</v>
      </c>
      <c r="L33" s="24">
        <f t="shared" si="5"/>
        <v>4650</v>
      </c>
      <c r="M33" s="29">
        <f t="shared" si="0"/>
        <v>0.15763440860215053</v>
      </c>
      <c r="N33" s="25">
        <v>684</v>
      </c>
      <c r="O33" s="24">
        <v>1530</v>
      </c>
      <c r="P33" s="24">
        <f t="shared" si="6"/>
        <v>2214</v>
      </c>
      <c r="Q33" s="29">
        <f t="shared" si="7"/>
        <v>0.30894308943089432</v>
      </c>
      <c r="R33" s="23">
        <v>6980</v>
      </c>
      <c r="S33" s="24">
        <v>7804</v>
      </c>
      <c r="T33" s="24">
        <f t="shared" si="8"/>
        <v>14784</v>
      </c>
      <c r="U33" s="29">
        <f t="shared" si="9"/>
        <v>0.47213203463203463</v>
      </c>
      <c r="V33" s="23">
        <v>20636</v>
      </c>
      <c r="W33" s="24">
        <v>19715</v>
      </c>
      <c r="X33" s="24">
        <f t="shared" si="10"/>
        <v>40351</v>
      </c>
      <c r="Y33" s="29">
        <f t="shared" si="11"/>
        <v>0.51141235657108874</v>
      </c>
      <c r="Z33" s="31">
        <v>7514</v>
      </c>
      <c r="AA33" s="31">
        <v>17896</v>
      </c>
      <c r="AB33" s="31">
        <f t="shared" si="13"/>
        <v>25410</v>
      </c>
      <c r="AC33" s="29">
        <f t="shared" si="12"/>
        <v>0.29571035025580478</v>
      </c>
    </row>
    <row r="34" spans="1:29" x14ac:dyDescent="0.2">
      <c r="A34" s="8">
        <v>1992</v>
      </c>
      <c r="B34" s="23">
        <v>9636</v>
      </c>
      <c r="C34" s="24">
        <v>52305</v>
      </c>
      <c r="D34" s="24">
        <f t="shared" si="1"/>
        <v>61941</v>
      </c>
      <c r="E34" s="29">
        <f t="shared" si="2"/>
        <v>0.1555673947789025</v>
      </c>
      <c r="F34" s="23">
        <v>3593</v>
      </c>
      <c r="G34" s="24">
        <v>5236</v>
      </c>
      <c r="H34" s="24">
        <f t="shared" si="3"/>
        <v>8829</v>
      </c>
      <c r="I34" s="29">
        <f t="shared" si="4"/>
        <v>0.40695435496658738</v>
      </c>
      <c r="J34" s="23">
        <v>742</v>
      </c>
      <c r="K34" s="24">
        <v>3773</v>
      </c>
      <c r="L34" s="24">
        <f t="shared" si="5"/>
        <v>4515</v>
      </c>
      <c r="M34" s="29">
        <f t="shared" si="0"/>
        <v>0.16434108527131783</v>
      </c>
      <c r="N34" s="25">
        <v>864</v>
      </c>
      <c r="O34" s="24">
        <v>1709</v>
      </c>
      <c r="P34" s="24">
        <f t="shared" si="6"/>
        <v>2573</v>
      </c>
      <c r="Q34" s="29">
        <f t="shared" si="7"/>
        <v>0.33579479207151186</v>
      </c>
      <c r="R34" s="23">
        <v>6986</v>
      </c>
      <c r="S34" s="24">
        <v>7945</v>
      </c>
      <c r="T34" s="24">
        <f t="shared" si="8"/>
        <v>14931</v>
      </c>
      <c r="U34" s="29">
        <f t="shared" si="9"/>
        <v>0.46788560712611343</v>
      </c>
      <c r="V34" s="23">
        <v>22771</v>
      </c>
      <c r="W34" s="24">
        <v>21121</v>
      </c>
      <c r="X34" s="24">
        <f t="shared" si="10"/>
        <v>43892</v>
      </c>
      <c r="Y34" s="29">
        <f t="shared" si="11"/>
        <v>0.51879613597010843</v>
      </c>
      <c r="Z34" s="31">
        <v>7184</v>
      </c>
      <c r="AA34" s="31">
        <v>17670</v>
      </c>
      <c r="AB34" s="31">
        <f t="shared" si="13"/>
        <v>24854</v>
      </c>
      <c r="AC34" s="29">
        <f t="shared" si="12"/>
        <v>0.28904804055685202</v>
      </c>
    </row>
    <row r="35" spans="1:29" x14ac:dyDescent="0.2">
      <c r="A35" s="8">
        <v>1993</v>
      </c>
      <c r="B35" s="23">
        <v>9981</v>
      </c>
      <c r="C35" s="24">
        <v>52724</v>
      </c>
      <c r="D35" s="24">
        <f t="shared" si="1"/>
        <v>62705</v>
      </c>
      <c r="E35" s="29">
        <f t="shared" si="2"/>
        <v>0.15917390957658878</v>
      </c>
      <c r="F35" s="23">
        <v>3744</v>
      </c>
      <c r="G35" s="24">
        <v>5365</v>
      </c>
      <c r="H35" s="24">
        <f t="shared" si="3"/>
        <v>9109</v>
      </c>
      <c r="I35" s="29">
        <f t="shared" si="4"/>
        <v>0.41102206608848391</v>
      </c>
      <c r="J35" s="23">
        <v>746</v>
      </c>
      <c r="K35" s="24">
        <v>3702</v>
      </c>
      <c r="L35" s="24">
        <f t="shared" si="5"/>
        <v>4448</v>
      </c>
      <c r="M35" s="29">
        <f t="shared" si="0"/>
        <v>0.16771582733812951</v>
      </c>
      <c r="N35" s="25">
        <v>923</v>
      </c>
      <c r="O35" s="24">
        <v>1978</v>
      </c>
      <c r="P35" s="24">
        <f t="shared" si="6"/>
        <v>2901</v>
      </c>
      <c r="Q35" s="29">
        <f t="shared" si="7"/>
        <v>0.31816614960358497</v>
      </c>
      <c r="R35" s="23">
        <v>6999</v>
      </c>
      <c r="S35" s="24">
        <v>7854</v>
      </c>
      <c r="T35" s="24">
        <f t="shared" si="8"/>
        <v>14853</v>
      </c>
      <c r="U35" s="29">
        <f t="shared" si="9"/>
        <v>0.47121793577055138</v>
      </c>
      <c r="V35" s="23">
        <v>24844</v>
      </c>
      <c r="W35" s="24">
        <v>23145</v>
      </c>
      <c r="X35" s="24">
        <f t="shared" si="10"/>
        <v>47989</v>
      </c>
      <c r="Y35" s="29">
        <f t="shared" si="11"/>
        <v>0.51770197336889701</v>
      </c>
      <c r="Z35" s="31">
        <v>6912</v>
      </c>
      <c r="AA35" s="31">
        <v>17565</v>
      </c>
      <c r="AB35" s="31">
        <f t="shared" si="13"/>
        <v>24477</v>
      </c>
      <c r="AC35" s="29">
        <f t="shared" si="12"/>
        <v>0.28238754749356537</v>
      </c>
    </row>
    <row r="36" spans="1:29" x14ac:dyDescent="0.2">
      <c r="A36" s="8">
        <v>1994</v>
      </c>
      <c r="B36" s="23">
        <v>10403</v>
      </c>
      <c r="C36" s="24">
        <v>52609</v>
      </c>
      <c r="D36" s="24">
        <f t="shared" si="1"/>
        <v>63012</v>
      </c>
      <c r="E36" s="29">
        <f t="shared" si="2"/>
        <v>0.16509553735796356</v>
      </c>
      <c r="F36" s="23">
        <v>3969</v>
      </c>
      <c r="G36" s="24">
        <v>5672</v>
      </c>
      <c r="H36" s="24">
        <f t="shared" si="3"/>
        <v>9641</v>
      </c>
      <c r="I36" s="29">
        <f t="shared" si="4"/>
        <v>0.41167928638108081</v>
      </c>
      <c r="J36" s="23">
        <v>765</v>
      </c>
      <c r="K36" s="24">
        <v>3628</v>
      </c>
      <c r="L36" s="24">
        <f t="shared" si="5"/>
        <v>4393</v>
      </c>
      <c r="M36" s="29">
        <f t="shared" si="0"/>
        <v>0.17414067835192351</v>
      </c>
      <c r="N36" s="25">
        <v>1072</v>
      </c>
      <c r="O36" s="24">
        <v>2194</v>
      </c>
      <c r="P36" s="24">
        <f t="shared" si="6"/>
        <v>3266</v>
      </c>
      <c r="Q36" s="29">
        <f t="shared" si="7"/>
        <v>0.32823025107164727</v>
      </c>
      <c r="R36" s="23">
        <v>6768</v>
      </c>
      <c r="S36" s="24">
        <v>7864</v>
      </c>
      <c r="T36" s="24">
        <f t="shared" si="8"/>
        <v>14632</v>
      </c>
      <c r="U36" s="29">
        <f t="shared" si="9"/>
        <v>0.46254784034991797</v>
      </c>
      <c r="V36" s="23">
        <v>26980</v>
      </c>
      <c r="W36" s="24">
        <v>25341</v>
      </c>
      <c r="X36" s="24">
        <f t="shared" si="10"/>
        <v>52321</v>
      </c>
      <c r="Y36" s="29">
        <f t="shared" si="11"/>
        <v>0.51566292693182469</v>
      </c>
      <c r="Z36" s="31">
        <v>6992</v>
      </c>
      <c r="AA36" s="31">
        <v>17466</v>
      </c>
      <c r="AB36" s="31">
        <f t="shared" si="13"/>
        <v>24458</v>
      </c>
      <c r="AC36" s="29">
        <f t="shared" si="12"/>
        <v>0.28587783138441408</v>
      </c>
    </row>
    <row r="37" spans="1:29" x14ac:dyDescent="0.2">
      <c r="A37" s="33">
        <v>1995</v>
      </c>
      <c r="B37" s="23">
        <v>10950</v>
      </c>
      <c r="C37" s="24">
        <v>52421</v>
      </c>
      <c r="D37" s="24">
        <f t="shared" si="1"/>
        <v>63371</v>
      </c>
      <c r="E37" s="29">
        <f t="shared" si="2"/>
        <v>0.17279197109087754</v>
      </c>
      <c r="F37" s="23">
        <v>4233</v>
      </c>
      <c r="G37" s="24">
        <v>5783</v>
      </c>
      <c r="H37" s="24">
        <f t="shared" si="3"/>
        <v>10016</v>
      </c>
      <c r="I37" s="29">
        <f t="shared" si="4"/>
        <v>0.42262380191693288</v>
      </c>
      <c r="J37" s="23">
        <v>736</v>
      </c>
      <c r="K37" s="24">
        <v>3435</v>
      </c>
      <c r="L37" s="24">
        <f t="shared" si="5"/>
        <v>4171</v>
      </c>
      <c r="M37" s="29">
        <f t="shared" si="0"/>
        <v>0.17645648525533444</v>
      </c>
      <c r="N37" s="25">
        <v>1364</v>
      </c>
      <c r="O37" s="24">
        <v>2456</v>
      </c>
      <c r="P37" s="24">
        <f t="shared" si="6"/>
        <v>3820</v>
      </c>
      <c r="Q37" s="29">
        <f t="shared" si="7"/>
        <v>0.35706806282722514</v>
      </c>
      <c r="R37" s="23">
        <v>6491</v>
      </c>
      <c r="S37" s="24">
        <v>7360</v>
      </c>
      <c r="T37" s="24">
        <f t="shared" si="8"/>
        <v>13851</v>
      </c>
      <c r="U37" s="29">
        <f t="shared" si="9"/>
        <v>0.4686304237961158</v>
      </c>
      <c r="V37" s="23">
        <v>29918</v>
      </c>
      <c r="W37" s="24">
        <v>26972</v>
      </c>
      <c r="X37" s="24">
        <f t="shared" si="10"/>
        <v>56890</v>
      </c>
      <c r="Y37" s="29">
        <f t="shared" si="11"/>
        <v>0.52589207242046054</v>
      </c>
      <c r="Z37" s="31">
        <v>7063</v>
      </c>
      <c r="AA37" s="31">
        <v>17706</v>
      </c>
      <c r="AB37" s="31">
        <f t="shared" si="13"/>
        <v>24769</v>
      </c>
      <c r="AC37" s="29">
        <f t="shared" si="12"/>
        <v>0.28515483063506802</v>
      </c>
    </row>
    <row r="38" spans="1:29" x14ac:dyDescent="0.2">
      <c r="A38" s="8">
        <v>1996</v>
      </c>
      <c r="B38">
        <v>11314</v>
      </c>
      <c r="C38">
        <v>51763</v>
      </c>
      <c r="D38" s="24">
        <f t="shared" si="1"/>
        <v>63077</v>
      </c>
      <c r="E38" s="29">
        <f t="shared" si="2"/>
        <v>0.17936807394137325</v>
      </c>
      <c r="F38">
        <v>4621</v>
      </c>
      <c r="G38">
        <v>6090</v>
      </c>
      <c r="H38" s="24">
        <f t="shared" si="3"/>
        <v>10711</v>
      </c>
      <c r="I38" s="29">
        <f t="shared" si="4"/>
        <v>0.43142563719540661</v>
      </c>
      <c r="J38" s="31">
        <v>749</v>
      </c>
      <c r="K38" s="31">
        <v>3278</v>
      </c>
      <c r="L38" s="24">
        <f t="shared" si="5"/>
        <v>4027</v>
      </c>
      <c r="M38" s="29">
        <f t="shared" si="0"/>
        <v>0.18599453687608641</v>
      </c>
      <c r="N38">
        <v>1334</v>
      </c>
      <c r="O38">
        <v>2504</v>
      </c>
      <c r="P38" s="24">
        <f t="shared" si="6"/>
        <v>3838</v>
      </c>
      <c r="Q38" s="29">
        <f t="shared" si="7"/>
        <v>0.34757686294945284</v>
      </c>
      <c r="R38">
        <v>5990</v>
      </c>
      <c r="S38">
        <v>7074</v>
      </c>
      <c r="T38" s="24">
        <f t="shared" si="8"/>
        <v>13064</v>
      </c>
      <c r="U38" s="29">
        <f t="shared" si="9"/>
        <v>0.45851194121249234</v>
      </c>
      <c r="V38">
        <v>32854</v>
      </c>
      <c r="W38">
        <v>29207</v>
      </c>
      <c r="X38" s="24">
        <f t="shared" si="10"/>
        <v>62061</v>
      </c>
      <c r="Y38" s="29">
        <f t="shared" si="11"/>
        <v>0.52938238185011521</v>
      </c>
      <c r="Z38" s="31">
        <v>6765</v>
      </c>
      <c r="AA38" s="31">
        <v>17740</v>
      </c>
      <c r="AB38" s="31">
        <f t="shared" si="13"/>
        <v>24505</v>
      </c>
      <c r="AC38" s="29">
        <f t="shared" si="12"/>
        <v>0.27606610895735562</v>
      </c>
    </row>
    <row r="39" spans="1:29" x14ac:dyDescent="0.2">
      <c r="A39" s="8">
        <v>1997</v>
      </c>
      <c r="B39">
        <v>11471</v>
      </c>
      <c r="C39">
        <v>50885</v>
      </c>
      <c r="D39" s="24">
        <f t="shared" si="1"/>
        <v>62356</v>
      </c>
      <c r="E39" s="29">
        <f t="shared" si="2"/>
        <v>0.18395984347937649</v>
      </c>
      <c r="F39">
        <v>4881</v>
      </c>
      <c r="G39">
        <v>6042</v>
      </c>
      <c r="H39" s="24">
        <f t="shared" si="3"/>
        <v>10923</v>
      </c>
      <c r="I39" s="29">
        <f t="shared" si="4"/>
        <v>0.44685525954408128</v>
      </c>
      <c r="J39" s="31">
        <v>717</v>
      </c>
      <c r="K39" s="31">
        <v>3026</v>
      </c>
      <c r="L39" s="24">
        <f t="shared" si="5"/>
        <v>3743</v>
      </c>
      <c r="M39" s="29">
        <f t="shared" si="0"/>
        <v>0.19155757413839167</v>
      </c>
      <c r="N39">
        <v>1385</v>
      </c>
      <c r="O39">
        <v>2445</v>
      </c>
      <c r="P39" s="24">
        <f t="shared" si="6"/>
        <v>3830</v>
      </c>
      <c r="Q39" s="29">
        <f t="shared" si="7"/>
        <v>0.36161879895561355</v>
      </c>
      <c r="R39">
        <v>5885</v>
      </c>
      <c r="S39">
        <v>6830</v>
      </c>
      <c r="T39" s="24">
        <f t="shared" si="8"/>
        <v>12715</v>
      </c>
      <c r="U39" s="29">
        <f t="shared" si="9"/>
        <v>0.46283916633896971</v>
      </c>
      <c r="V39">
        <v>35255</v>
      </c>
      <c r="W39">
        <v>29848</v>
      </c>
      <c r="X39" s="24">
        <f t="shared" si="10"/>
        <v>65103</v>
      </c>
      <c r="Y39" s="29">
        <f t="shared" si="11"/>
        <v>0.5415265041549544</v>
      </c>
      <c r="Z39" s="31">
        <v>6904</v>
      </c>
      <c r="AA39" s="31">
        <v>18492</v>
      </c>
      <c r="AB39" s="31">
        <f t="shared" si="13"/>
        <v>25396</v>
      </c>
      <c r="AC39" s="29">
        <f t="shared" si="12"/>
        <v>0.27185383524964563</v>
      </c>
    </row>
    <row r="40" spans="1:29" x14ac:dyDescent="0.2">
      <c r="A40" s="8">
        <v>1998</v>
      </c>
      <c r="B40">
        <v>11341</v>
      </c>
      <c r="C40">
        <v>49584</v>
      </c>
      <c r="D40" s="24">
        <f t="shared" si="1"/>
        <v>60925</v>
      </c>
      <c r="E40" s="29">
        <f t="shared" si="2"/>
        <v>0.18614690192860073</v>
      </c>
      <c r="F40">
        <v>4973</v>
      </c>
      <c r="G40">
        <v>5901</v>
      </c>
      <c r="H40" s="24">
        <f t="shared" si="3"/>
        <v>10874</v>
      </c>
      <c r="I40" s="29">
        <f t="shared" si="4"/>
        <v>0.45732940960088286</v>
      </c>
      <c r="J40" s="31">
        <v>726</v>
      </c>
      <c r="K40" s="31">
        <v>3055</v>
      </c>
      <c r="L40" s="24">
        <f t="shared" si="5"/>
        <v>3781</v>
      </c>
      <c r="M40" s="29">
        <f t="shared" si="0"/>
        <v>0.19201269505421847</v>
      </c>
      <c r="N40">
        <v>1403</v>
      </c>
      <c r="O40">
        <v>2262</v>
      </c>
      <c r="P40" s="24">
        <f t="shared" si="6"/>
        <v>3665</v>
      </c>
      <c r="Q40" s="29">
        <f t="shared" si="7"/>
        <v>0.38281036834924964</v>
      </c>
      <c r="R40">
        <v>5660</v>
      </c>
      <c r="S40">
        <v>6435</v>
      </c>
      <c r="T40" s="24">
        <f t="shared" si="8"/>
        <v>12095</v>
      </c>
      <c r="U40" s="29">
        <f t="shared" si="9"/>
        <v>0.46796196775527077</v>
      </c>
      <c r="V40">
        <v>37106</v>
      </c>
      <c r="W40">
        <v>30015</v>
      </c>
      <c r="X40" s="24">
        <f t="shared" si="10"/>
        <v>67121</v>
      </c>
      <c r="Y40" s="29">
        <f t="shared" si="11"/>
        <v>0.55282251456325149</v>
      </c>
      <c r="Z40" s="31">
        <v>7474</v>
      </c>
      <c r="AA40" s="31">
        <v>20265</v>
      </c>
      <c r="AB40" s="31">
        <f t="shared" si="13"/>
        <v>27739</v>
      </c>
      <c r="AC40" s="29">
        <f t="shared" si="12"/>
        <v>0.26944013843325282</v>
      </c>
    </row>
    <row r="41" spans="1:29" x14ac:dyDescent="0.2">
      <c r="A41" s="4">
        <v>1999</v>
      </c>
      <c r="B41">
        <v>11706</v>
      </c>
      <c r="C41">
        <v>47505</v>
      </c>
      <c r="D41" s="24">
        <f t="shared" si="1"/>
        <v>59211</v>
      </c>
      <c r="E41" s="29">
        <f t="shared" si="2"/>
        <v>0.19769975173531945</v>
      </c>
      <c r="F41">
        <v>4833</v>
      </c>
      <c r="G41">
        <v>5584</v>
      </c>
      <c r="H41" s="24">
        <f t="shared" si="3"/>
        <v>10417</v>
      </c>
      <c r="I41" s="29">
        <f t="shared" si="4"/>
        <v>0.46395315349908806</v>
      </c>
      <c r="J41" s="31">
        <v>755</v>
      </c>
      <c r="K41" s="31">
        <v>2774</v>
      </c>
      <c r="L41" s="24">
        <f t="shared" si="5"/>
        <v>3529</v>
      </c>
      <c r="M41" s="29">
        <f t="shared" si="0"/>
        <v>0.21394162652309437</v>
      </c>
      <c r="N41">
        <v>1383</v>
      </c>
      <c r="O41">
        <v>2043</v>
      </c>
      <c r="P41" s="24">
        <f t="shared" si="6"/>
        <v>3426</v>
      </c>
      <c r="Q41" s="29">
        <f t="shared" si="7"/>
        <v>0.40367775831873903</v>
      </c>
      <c r="R41">
        <v>5930</v>
      </c>
      <c r="S41">
        <v>6383</v>
      </c>
      <c r="T41" s="24">
        <f t="shared" si="8"/>
        <v>12313</v>
      </c>
      <c r="U41" s="29">
        <f t="shared" si="9"/>
        <v>0.48160480792658167</v>
      </c>
      <c r="V41">
        <v>37736</v>
      </c>
      <c r="W41">
        <v>28744</v>
      </c>
      <c r="X41" s="24">
        <f t="shared" si="10"/>
        <v>66480</v>
      </c>
      <c r="Y41" s="29">
        <f t="shared" si="11"/>
        <v>0.5676293622141998</v>
      </c>
      <c r="Z41" s="31">
        <v>8254</v>
      </c>
      <c r="AA41" s="31">
        <v>22171</v>
      </c>
      <c r="AB41" s="31">
        <f t="shared" si="13"/>
        <v>30425</v>
      </c>
      <c r="AC41" s="29">
        <f t="shared" si="12"/>
        <v>0.27129005751848806</v>
      </c>
    </row>
    <row r="42" spans="1:29" x14ac:dyDescent="0.2">
      <c r="A42" s="8">
        <v>2000</v>
      </c>
      <c r="B42">
        <v>12206</v>
      </c>
      <c r="C42">
        <v>47281</v>
      </c>
      <c r="D42" s="24">
        <f t="shared" si="1"/>
        <v>59487</v>
      </c>
      <c r="E42" s="29">
        <f t="shared" si="2"/>
        <v>0.20518768806630019</v>
      </c>
      <c r="F42">
        <v>4905</v>
      </c>
      <c r="G42">
        <v>5483</v>
      </c>
      <c r="H42" s="24">
        <f t="shared" si="3"/>
        <v>10388</v>
      </c>
      <c r="I42" s="29">
        <f t="shared" si="4"/>
        <v>0.47217943781286098</v>
      </c>
      <c r="J42" s="31">
        <v>803</v>
      </c>
      <c r="K42" s="31">
        <v>2916</v>
      </c>
      <c r="L42" s="24">
        <f t="shared" si="5"/>
        <v>3719</v>
      </c>
      <c r="M42" s="29">
        <f t="shared" si="0"/>
        <v>0.21591825759612798</v>
      </c>
      <c r="N42">
        <v>1409</v>
      </c>
      <c r="O42">
        <v>1950</v>
      </c>
      <c r="P42" s="24">
        <f t="shared" si="6"/>
        <v>3359</v>
      </c>
      <c r="Q42" s="29">
        <f t="shared" si="7"/>
        <v>0.41947008038106581</v>
      </c>
      <c r="R42">
        <v>5598</v>
      </c>
      <c r="S42">
        <v>6116</v>
      </c>
      <c r="T42" s="24">
        <f t="shared" si="8"/>
        <v>11714</v>
      </c>
      <c r="U42" s="29">
        <f t="shared" si="9"/>
        <v>0.47788970462694214</v>
      </c>
      <c r="V42">
        <v>37951</v>
      </c>
      <c r="W42">
        <v>26936</v>
      </c>
      <c r="X42" s="24">
        <f t="shared" si="10"/>
        <v>64887</v>
      </c>
      <c r="Y42" s="29">
        <f t="shared" si="11"/>
        <v>0.58487832693759922</v>
      </c>
      <c r="Z42" s="31">
        <v>10522</v>
      </c>
      <c r="AA42" s="31">
        <v>26997</v>
      </c>
      <c r="AB42" s="31">
        <f t="shared" si="13"/>
        <v>37519</v>
      </c>
      <c r="AC42" s="29">
        <f t="shared" si="12"/>
        <v>0.28044457474879392</v>
      </c>
    </row>
    <row r="43" spans="1:29" x14ac:dyDescent="0.2">
      <c r="A43" s="4">
        <v>2001</v>
      </c>
      <c r="B43">
        <v>12016</v>
      </c>
      <c r="C43">
        <v>47730</v>
      </c>
      <c r="D43" s="24">
        <f t="shared" si="1"/>
        <v>59746</v>
      </c>
      <c r="E43" s="29">
        <f t="shared" si="2"/>
        <v>0.2011180664814381</v>
      </c>
      <c r="F43">
        <v>5051</v>
      </c>
      <c r="G43">
        <v>5355</v>
      </c>
      <c r="H43" s="24">
        <f t="shared" si="3"/>
        <v>10406</v>
      </c>
      <c r="I43" s="29">
        <f t="shared" si="4"/>
        <v>0.48539304247549492</v>
      </c>
      <c r="J43" s="31">
        <v>919</v>
      </c>
      <c r="K43" s="31">
        <v>3199</v>
      </c>
      <c r="L43" s="24">
        <f t="shared" si="5"/>
        <v>4118</v>
      </c>
      <c r="M43" s="29">
        <f t="shared" si="0"/>
        <v>0.22316658572122389</v>
      </c>
      <c r="N43">
        <v>1468</v>
      </c>
      <c r="O43">
        <v>1993</v>
      </c>
      <c r="P43" s="24">
        <f t="shared" si="6"/>
        <v>3461</v>
      </c>
      <c r="Q43" s="29">
        <f t="shared" si="7"/>
        <v>0.42415486853510548</v>
      </c>
      <c r="R43">
        <v>5917</v>
      </c>
      <c r="S43">
        <v>6750</v>
      </c>
      <c r="T43" s="24">
        <f t="shared" si="8"/>
        <v>12667</v>
      </c>
      <c r="U43" s="29">
        <f t="shared" si="9"/>
        <v>0.46711928633457012</v>
      </c>
      <c r="V43">
        <v>38025</v>
      </c>
      <c r="W43">
        <v>25683</v>
      </c>
      <c r="X43" s="24">
        <f t="shared" si="10"/>
        <v>63708</v>
      </c>
      <c r="Y43" s="29">
        <f t="shared" si="11"/>
        <v>0.59686381616123563</v>
      </c>
      <c r="Z43" s="31">
        <v>12556</v>
      </c>
      <c r="AA43" s="31">
        <v>32586</v>
      </c>
      <c r="AB43" s="31">
        <f t="shared" si="13"/>
        <v>45142</v>
      </c>
      <c r="AC43" s="29">
        <f t="shared" si="12"/>
        <v>0.27814452173142529</v>
      </c>
    </row>
    <row r="44" spans="1:29" x14ac:dyDescent="0.2">
      <c r="A44" s="8">
        <v>2002</v>
      </c>
      <c r="B44">
        <v>12801</v>
      </c>
      <c r="C44">
        <v>48253</v>
      </c>
      <c r="D44" s="24">
        <f t="shared" si="1"/>
        <v>61054</v>
      </c>
      <c r="E44" s="29">
        <f t="shared" si="2"/>
        <v>0.20966685229468995</v>
      </c>
      <c r="F44">
        <v>5009</v>
      </c>
      <c r="G44">
        <v>5026</v>
      </c>
      <c r="H44" s="24">
        <f t="shared" si="3"/>
        <v>10035</v>
      </c>
      <c r="I44" s="29">
        <f t="shared" si="4"/>
        <v>0.49915296462381664</v>
      </c>
      <c r="J44" s="31">
        <v>1025</v>
      </c>
      <c r="K44" s="31">
        <v>3443</v>
      </c>
      <c r="L44" s="24">
        <f t="shared" si="5"/>
        <v>4468</v>
      </c>
      <c r="M44" s="29">
        <f t="shared" si="0"/>
        <v>0.22940913160250673</v>
      </c>
      <c r="N44">
        <v>1510</v>
      </c>
      <c r="O44">
        <v>1849</v>
      </c>
      <c r="P44" s="24">
        <f t="shared" si="6"/>
        <v>3359</v>
      </c>
      <c r="Q44" s="29">
        <f t="shared" si="7"/>
        <v>0.4495385531408157</v>
      </c>
      <c r="R44">
        <v>6198</v>
      </c>
      <c r="S44">
        <v>7414</v>
      </c>
      <c r="T44" s="24">
        <f t="shared" si="8"/>
        <v>13612</v>
      </c>
      <c r="U44" s="29">
        <f t="shared" si="9"/>
        <v>0.45533352923890685</v>
      </c>
      <c r="V44">
        <v>38772</v>
      </c>
      <c r="W44">
        <v>24830</v>
      </c>
      <c r="X44" s="24">
        <f t="shared" si="10"/>
        <v>63602</v>
      </c>
      <c r="Y44" s="29">
        <f t="shared" si="11"/>
        <v>0.60960347158894379</v>
      </c>
      <c r="Z44" s="31">
        <v>14121</v>
      </c>
      <c r="AA44" s="31">
        <v>36907</v>
      </c>
      <c r="AB44" s="31">
        <f t="shared" si="13"/>
        <v>51028</v>
      </c>
      <c r="AC44" s="29">
        <f t="shared" si="12"/>
        <v>0.27673042251313007</v>
      </c>
    </row>
    <row r="45" spans="1:29" x14ac:dyDescent="0.2">
      <c r="A45" s="8">
        <v>2003</v>
      </c>
      <c r="B45">
        <v>13111</v>
      </c>
      <c r="C45">
        <v>51260</v>
      </c>
      <c r="D45" s="24">
        <f t="shared" si="1"/>
        <v>64371</v>
      </c>
      <c r="E45" s="29">
        <f t="shared" si="2"/>
        <v>0.203678675179817</v>
      </c>
      <c r="F45">
        <v>4993</v>
      </c>
      <c r="G45">
        <v>4954</v>
      </c>
      <c r="H45" s="24">
        <f t="shared" si="3"/>
        <v>9947</v>
      </c>
      <c r="I45" s="29">
        <f t="shared" si="4"/>
        <v>0.50196039006735704</v>
      </c>
      <c r="J45" s="31">
        <v>1036</v>
      </c>
      <c r="K45" s="31">
        <v>3669</v>
      </c>
      <c r="L45" s="24">
        <f t="shared" si="5"/>
        <v>4705</v>
      </c>
      <c r="M45" s="29">
        <f t="shared" si="0"/>
        <v>0.2201912858660999</v>
      </c>
      <c r="N45">
        <v>1469</v>
      </c>
      <c r="O45">
        <v>1898</v>
      </c>
      <c r="P45" s="24">
        <f t="shared" si="6"/>
        <v>3367</v>
      </c>
      <c r="Q45" s="29">
        <f t="shared" si="7"/>
        <v>0.43629343629343631</v>
      </c>
      <c r="R45">
        <v>6364</v>
      </c>
      <c r="S45">
        <v>8032</v>
      </c>
      <c r="T45" s="24">
        <f t="shared" si="8"/>
        <v>14396</v>
      </c>
      <c r="U45" s="29">
        <f t="shared" si="9"/>
        <v>0.44206724090025007</v>
      </c>
      <c r="V45">
        <v>40462</v>
      </c>
      <c r="W45">
        <v>24701</v>
      </c>
      <c r="X45" s="24">
        <f t="shared" si="10"/>
        <v>65163</v>
      </c>
      <c r="Y45" s="29">
        <f t="shared" si="11"/>
        <v>0.62093519328453262</v>
      </c>
      <c r="Z45" s="31">
        <v>16042</v>
      </c>
      <c r="AA45" s="31">
        <v>43094</v>
      </c>
      <c r="AB45" s="31">
        <f t="shared" si="13"/>
        <v>59136</v>
      </c>
      <c r="AC45" s="29">
        <f t="shared" si="12"/>
        <v>0.27127299783549785</v>
      </c>
    </row>
    <row r="46" spans="1:29" x14ac:dyDescent="0.2">
      <c r="A46" s="8">
        <v>2004</v>
      </c>
      <c r="B46">
        <v>13451</v>
      </c>
      <c r="C46">
        <v>52128</v>
      </c>
      <c r="D46" s="24">
        <f t="shared" si="1"/>
        <v>65579</v>
      </c>
      <c r="E46" s="29">
        <f t="shared" si="2"/>
        <v>0.20511139236645878</v>
      </c>
      <c r="F46">
        <v>5126</v>
      </c>
      <c r="G46">
        <v>4864</v>
      </c>
      <c r="H46" s="24">
        <f t="shared" si="3"/>
        <v>9990</v>
      </c>
      <c r="I46" s="29">
        <f t="shared" si="4"/>
        <v>0.51311311311311314</v>
      </c>
      <c r="J46" s="31">
        <v>1141</v>
      </c>
      <c r="K46" s="31">
        <v>3901</v>
      </c>
      <c r="L46" s="24">
        <f t="shared" si="5"/>
        <v>5042</v>
      </c>
      <c r="M46" s="29">
        <f t="shared" si="0"/>
        <v>0.22629908766362555</v>
      </c>
      <c r="N46">
        <v>1426</v>
      </c>
      <c r="O46">
        <v>1882</v>
      </c>
      <c r="P46" s="24">
        <f t="shared" si="6"/>
        <v>3308</v>
      </c>
      <c r="Q46" s="29">
        <f t="shared" si="7"/>
        <v>0.43107617896009676</v>
      </c>
      <c r="R46">
        <v>6910</v>
      </c>
      <c r="S46">
        <v>8608</v>
      </c>
      <c r="T46" s="24">
        <f t="shared" si="8"/>
        <v>15518</v>
      </c>
      <c r="U46" s="29">
        <f t="shared" si="9"/>
        <v>0.4452893414099755</v>
      </c>
      <c r="V46">
        <v>41425</v>
      </c>
      <c r="W46">
        <v>25015</v>
      </c>
      <c r="X46" s="24">
        <f t="shared" si="10"/>
        <v>66440</v>
      </c>
      <c r="Y46" s="29">
        <f t="shared" si="11"/>
        <v>0.62349488260084285</v>
      </c>
      <c r="Z46" s="31">
        <v>15398</v>
      </c>
      <c r="AA46" s="31">
        <v>45774</v>
      </c>
      <c r="AB46" s="31">
        <f t="shared" si="13"/>
        <v>61172</v>
      </c>
      <c r="AC46" s="29">
        <f t="shared" si="12"/>
        <v>0.2517164715883084</v>
      </c>
    </row>
    <row r="47" spans="1:29" x14ac:dyDescent="0.2">
      <c r="A47" s="8">
        <v>2005</v>
      </c>
      <c r="B47">
        <v>13362</v>
      </c>
      <c r="C47">
        <v>53535</v>
      </c>
      <c r="D47" s="24">
        <f t="shared" si="1"/>
        <v>66897</v>
      </c>
      <c r="E47" s="29">
        <f t="shared" si="2"/>
        <v>0.19973989865016367</v>
      </c>
      <c r="F47">
        <v>5538</v>
      </c>
      <c r="G47">
        <v>5101</v>
      </c>
      <c r="H47" s="24">
        <f t="shared" si="3"/>
        <v>10639</v>
      </c>
      <c r="I47" s="29">
        <f t="shared" si="4"/>
        <v>0.52053764451546203</v>
      </c>
      <c r="J47" s="31">
        <v>1155</v>
      </c>
      <c r="K47" s="31">
        <v>4045</v>
      </c>
      <c r="L47" s="24">
        <f t="shared" si="5"/>
        <v>5200</v>
      </c>
      <c r="M47" s="29">
        <f t="shared" si="0"/>
        <v>0.2221153846153846</v>
      </c>
      <c r="N47">
        <v>1424</v>
      </c>
      <c r="O47">
        <v>1872</v>
      </c>
      <c r="P47" s="24">
        <f t="shared" si="6"/>
        <v>3296</v>
      </c>
      <c r="Q47" s="29">
        <f t="shared" si="7"/>
        <v>0.43203883495145629</v>
      </c>
      <c r="R47">
        <v>7235</v>
      </c>
      <c r="S47">
        <v>9431</v>
      </c>
      <c r="T47" s="24">
        <f t="shared" si="8"/>
        <v>16666</v>
      </c>
      <c r="U47" s="29">
        <f t="shared" si="9"/>
        <v>0.43411736469458778</v>
      </c>
      <c r="V47">
        <v>43512</v>
      </c>
      <c r="W47">
        <v>26498</v>
      </c>
      <c r="X47" s="24">
        <f t="shared" si="10"/>
        <v>70010</v>
      </c>
      <c r="Y47" s="29">
        <f t="shared" si="11"/>
        <v>0.6215112126839023</v>
      </c>
      <c r="Z47" s="31">
        <v>12542</v>
      </c>
      <c r="AA47" s="31">
        <v>43471</v>
      </c>
      <c r="AB47" s="31">
        <f t="shared" si="13"/>
        <v>56013</v>
      </c>
      <c r="AC47" s="29">
        <f t="shared" si="12"/>
        <v>0.22391230607180476</v>
      </c>
    </row>
    <row r="48" spans="1:29" x14ac:dyDescent="0.2">
      <c r="A48" s="8">
        <v>2006</v>
      </c>
      <c r="B48">
        <v>13487</v>
      </c>
      <c r="C48">
        <v>55412</v>
      </c>
      <c r="D48" s="24">
        <f t="shared" si="1"/>
        <v>68899</v>
      </c>
      <c r="E48" s="29">
        <f t="shared" si="2"/>
        <v>0.19575030116547409</v>
      </c>
      <c r="F48">
        <v>5970</v>
      </c>
      <c r="G48">
        <v>5524</v>
      </c>
      <c r="H48" s="24">
        <f t="shared" si="3"/>
        <v>11494</v>
      </c>
      <c r="I48" s="29">
        <f t="shared" si="4"/>
        <v>0.51940142683139034</v>
      </c>
      <c r="J48" s="31">
        <v>1191</v>
      </c>
      <c r="K48" s="31">
        <v>4427</v>
      </c>
      <c r="L48" s="24">
        <f t="shared" si="5"/>
        <v>5618</v>
      </c>
      <c r="M48" s="29">
        <f t="shared" si="0"/>
        <v>0.21199715201139196</v>
      </c>
      <c r="N48">
        <v>1425</v>
      </c>
      <c r="O48">
        <v>1936</v>
      </c>
      <c r="P48" s="24">
        <f t="shared" si="6"/>
        <v>3361</v>
      </c>
      <c r="Q48" s="29">
        <f t="shared" si="7"/>
        <v>0.42398095804819996</v>
      </c>
      <c r="R48">
        <v>7547</v>
      </c>
      <c r="S48">
        <v>9748</v>
      </c>
      <c r="T48" s="24">
        <f t="shared" si="8"/>
        <v>17295</v>
      </c>
      <c r="U48" s="29">
        <f t="shared" si="9"/>
        <v>0.43636889274356749</v>
      </c>
      <c r="V48">
        <v>46314</v>
      </c>
      <c r="W48">
        <v>28740</v>
      </c>
      <c r="X48" s="24">
        <f t="shared" si="10"/>
        <v>75054</v>
      </c>
      <c r="Y48" s="29">
        <f t="shared" si="11"/>
        <v>0.61707570549204571</v>
      </c>
      <c r="Z48" s="31">
        <v>10125</v>
      </c>
      <c r="AA48" s="31">
        <v>38696</v>
      </c>
      <c r="AB48" s="31">
        <f t="shared" si="13"/>
        <v>48821</v>
      </c>
      <c r="AC48" s="29">
        <f t="shared" si="12"/>
        <v>0.20739026238708752</v>
      </c>
    </row>
    <row r="49" spans="1:30" x14ac:dyDescent="0.2">
      <c r="A49" s="8">
        <v>2007</v>
      </c>
      <c r="B49">
        <v>12812</v>
      </c>
      <c r="C49">
        <v>56184</v>
      </c>
      <c r="D49" s="24">
        <f t="shared" si="1"/>
        <v>68996</v>
      </c>
      <c r="E49" s="29">
        <f t="shared" si="2"/>
        <v>0.18569192416951708</v>
      </c>
      <c r="F49">
        <v>5972</v>
      </c>
      <c r="G49">
        <v>6002</v>
      </c>
      <c r="H49" s="24">
        <f t="shared" si="3"/>
        <v>11974</v>
      </c>
      <c r="I49" s="29">
        <f t="shared" si="4"/>
        <v>0.49874728578586941</v>
      </c>
      <c r="J49" s="31">
        <v>1253</v>
      </c>
      <c r="K49" s="31">
        <v>4679</v>
      </c>
      <c r="L49" s="24">
        <f t="shared" si="5"/>
        <v>5932</v>
      </c>
      <c r="M49" s="29">
        <f t="shared" si="0"/>
        <v>0.21122724207687121</v>
      </c>
      <c r="N49">
        <v>1389</v>
      </c>
      <c r="O49">
        <v>1910</v>
      </c>
      <c r="P49" s="24">
        <f t="shared" si="6"/>
        <v>3299</v>
      </c>
      <c r="Q49" s="29">
        <f t="shared" si="7"/>
        <v>0.42103667778114579</v>
      </c>
      <c r="R49">
        <v>7518</v>
      </c>
      <c r="S49">
        <v>10117</v>
      </c>
      <c r="T49" s="24">
        <f t="shared" si="8"/>
        <v>17635</v>
      </c>
      <c r="U49" s="29">
        <f t="shared" si="9"/>
        <v>0.42631131273036577</v>
      </c>
      <c r="V49">
        <v>49326</v>
      </c>
      <c r="W49">
        <v>32282</v>
      </c>
      <c r="X49" s="24">
        <f t="shared" si="10"/>
        <v>81608</v>
      </c>
      <c r="Y49" s="29">
        <f t="shared" si="11"/>
        <v>0.60442603666307226</v>
      </c>
      <c r="Z49" s="31">
        <v>8084</v>
      </c>
      <c r="AA49" s="31">
        <v>35254</v>
      </c>
      <c r="AB49" s="31">
        <f t="shared" si="13"/>
        <v>43338</v>
      </c>
      <c r="AC49" s="29">
        <f t="shared" si="12"/>
        <v>0.18653375790299506</v>
      </c>
    </row>
    <row r="50" spans="1:30" x14ac:dyDescent="0.2">
      <c r="A50" s="9">
        <v>2008</v>
      </c>
      <c r="B50">
        <v>13045</v>
      </c>
      <c r="C50">
        <v>57498</v>
      </c>
      <c r="D50" s="24">
        <f t="shared" si="1"/>
        <v>70543</v>
      </c>
      <c r="E50" s="29">
        <f t="shared" si="2"/>
        <v>0.18492267127851097</v>
      </c>
      <c r="F50">
        <v>6226</v>
      </c>
      <c r="G50">
        <v>6263</v>
      </c>
      <c r="H50" s="24">
        <f t="shared" si="3"/>
        <v>12489</v>
      </c>
      <c r="I50" s="29">
        <f t="shared" si="4"/>
        <v>0.49851869645287855</v>
      </c>
      <c r="J50" s="31">
        <v>1220</v>
      </c>
      <c r="K50" s="31">
        <v>4790</v>
      </c>
      <c r="L50" s="24">
        <f t="shared" si="5"/>
        <v>6010</v>
      </c>
      <c r="M50" s="29">
        <f t="shared" si="0"/>
        <v>0.20299500831946754</v>
      </c>
      <c r="N50">
        <v>1481</v>
      </c>
      <c r="O50">
        <v>2077</v>
      </c>
      <c r="P50" s="24">
        <f t="shared" si="6"/>
        <v>3558</v>
      </c>
      <c r="Q50" s="29">
        <f t="shared" si="7"/>
        <v>0.41624508150646433</v>
      </c>
      <c r="R50">
        <v>7704</v>
      </c>
      <c r="S50">
        <v>10147</v>
      </c>
      <c r="T50" s="24">
        <f t="shared" si="8"/>
        <v>17851</v>
      </c>
      <c r="U50" s="29">
        <f t="shared" si="9"/>
        <v>0.43157246092655871</v>
      </c>
      <c r="V50">
        <v>50601</v>
      </c>
      <c r="W50">
        <v>34041</v>
      </c>
      <c r="X50" s="24">
        <f t="shared" si="10"/>
        <v>84642</v>
      </c>
      <c r="Y50" s="29">
        <f t="shared" si="11"/>
        <v>0.59782377543063725</v>
      </c>
      <c r="Z50" s="31">
        <v>7056</v>
      </c>
      <c r="AA50" s="31">
        <v>32619</v>
      </c>
      <c r="AB50" s="31">
        <f t="shared" si="13"/>
        <v>39675</v>
      </c>
      <c r="AC50" s="29">
        <f t="shared" si="12"/>
        <v>0.17784499054820416</v>
      </c>
    </row>
    <row r="51" spans="1:30" x14ac:dyDescent="0.2">
      <c r="A51" s="5">
        <v>2009</v>
      </c>
      <c r="B51">
        <v>12885</v>
      </c>
      <c r="C51">
        <v>58459</v>
      </c>
      <c r="D51" s="24">
        <f t="shared" si="1"/>
        <v>71344</v>
      </c>
      <c r="E51" s="29">
        <f>B51/D51</f>
        <v>0.18060383494056964</v>
      </c>
      <c r="F51">
        <v>6486</v>
      </c>
      <c r="G51">
        <v>6439</v>
      </c>
      <c r="H51" s="24">
        <f t="shared" si="3"/>
        <v>12925</v>
      </c>
      <c r="I51" s="29">
        <f t="shared" si="4"/>
        <v>0.50181818181818183</v>
      </c>
      <c r="J51" s="31">
        <v>1178</v>
      </c>
      <c r="K51" s="31">
        <v>4805</v>
      </c>
      <c r="L51" s="24">
        <f t="shared" si="5"/>
        <v>5983</v>
      </c>
      <c r="M51" s="29">
        <f t="shared" si="0"/>
        <v>0.19689119170984457</v>
      </c>
      <c r="N51">
        <v>1537</v>
      </c>
      <c r="O51">
        <v>2273</v>
      </c>
      <c r="P51" s="24">
        <f t="shared" si="6"/>
        <v>3810</v>
      </c>
      <c r="Q51" s="29">
        <f t="shared" si="7"/>
        <v>0.40341207349081365</v>
      </c>
      <c r="R51">
        <v>7679</v>
      </c>
      <c r="S51">
        <v>10658</v>
      </c>
      <c r="T51" s="24">
        <f t="shared" si="8"/>
        <v>18337</v>
      </c>
      <c r="U51" s="29">
        <f t="shared" si="9"/>
        <v>0.41877079129628619</v>
      </c>
      <c r="V51">
        <v>52430</v>
      </c>
      <c r="W51">
        <v>35400</v>
      </c>
      <c r="X51" s="24">
        <f t="shared" si="10"/>
        <v>87830</v>
      </c>
      <c r="Y51" s="29">
        <f t="shared" si="11"/>
        <v>0.596948650802687</v>
      </c>
      <c r="Z51" s="31">
        <v>7058</v>
      </c>
      <c r="AA51" s="31">
        <v>32233</v>
      </c>
      <c r="AB51" s="31">
        <f t="shared" si="13"/>
        <v>39291</v>
      </c>
      <c r="AC51" s="29">
        <f t="shared" si="12"/>
        <v>0.17963401287826727</v>
      </c>
    </row>
    <row r="52" spans="1:30" x14ac:dyDescent="0.2">
      <c r="A52" s="5">
        <v>2010</v>
      </c>
      <c r="B52">
        <v>13815</v>
      </c>
      <c r="C52">
        <v>61152</v>
      </c>
      <c r="D52" s="24">
        <f t="shared" si="1"/>
        <v>74967</v>
      </c>
      <c r="E52" s="29">
        <f t="shared" si="2"/>
        <v>0.18428108367681781</v>
      </c>
      <c r="F52">
        <v>6551</v>
      </c>
      <c r="G52">
        <v>6595</v>
      </c>
      <c r="H52" s="24">
        <f t="shared" si="3"/>
        <v>13146</v>
      </c>
      <c r="I52" s="29">
        <f t="shared" si="4"/>
        <v>0.49832648714437849</v>
      </c>
      <c r="J52" s="31">
        <v>1263</v>
      </c>
      <c r="K52" s="31">
        <v>4914</v>
      </c>
      <c r="L52" s="24">
        <f t="shared" si="5"/>
        <v>6177</v>
      </c>
      <c r="M52" s="29">
        <f t="shared" si="0"/>
        <v>0.20446818844099077</v>
      </c>
      <c r="N52">
        <v>1637</v>
      </c>
      <c r="O52">
        <v>2428</v>
      </c>
      <c r="P52" s="24">
        <f t="shared" si="6"/>
        <v>4065</v>
      </c>
      <c r="Q52" s="29">
        <f t="shared" si="7"/>
        <v>0.40270602706027059</v>
      </c>
      <c r="R52">
        <v>8070</v>
      </c>
      <c r="S52">
        <v>11073</v>
      </c>
      <c r="T52" s="24">
        <f t="shared" si="8"/>
        <v>19143</v>
      </c>
      <c r="U52" s="29">
        <f t="shared" si="9"/>
        <v>0.42156401817896882</v>
      </c>
      <c r="V52">
        <v>54233</v>
      </c>
      <c r="W52">
        <v>37780</v>
      </c>
      <c r="X52" s="24">
        <f t="shared" si="10"/>
        <v>92013</v>
      </c>
      <c r="Y52" s="29">
        <f t="shared" si="11"/>
        <v>0.58940584482627456</v>
      </c>
      <c r="Z52" s="31">
        <v>7485</v>
      </c>
      <c r="AA52" s="31">
        <v>33393</v>
      </c>
      <c r="AB52" s="31">
        <f t="shared" si="13"/>
        <v>40878</v>
      </c>
      <c r="AC52" s="29">
        <f t="shared" si="12"/>
        <v>0.18310582709525908</v>
      </c>
    </row>
    <row r="53" spans="1:30" x14ac:dyDescent="0.2">
      <c r="A53" s="5">
        <v>2011</v>
      </c>
      <c r="B53">
        <v>14814</v>
      </c>
      <c r="C53">
        <v>63996</v>
      </c>
      <c r="D53" s="24">
        <f t="shared" si="1"/>
        <v>78810</v>
      </c>
      <c r="E53" s="29">
        <f t="shared" si="2"/>
        <v>0.18797106966121049</v>
      </c>
      <c r="F53">
        <v>6717</v>
      </c>
      <c r="G53">
        <v>7010</v>
      </c>
      <c r="H53" s="24">
        <f t="shared" si="3"/>
        <v>13727</v>
      </c>
      <c r="I53" s="29">
        <f t="shared" si="4"/>
        <v>0.48932760253514973</v>
      </c>
      <c r="J53" s="31">
        <v>1271</v>
      </c>
      <c r="K53" s="31">
        <v>5138</v>
      </c>
      <c r="L53" s="24">
        <f t="shared" si="5"/>
        <v>6409</v>
      </c>
      <c r="M53" s="29">
        <f t="shared" si="0"/>
        <v>0.19831486971446405</v>
      </c>
      <c r="N53">
        <v>1843</v>
      </c>
      <c r="O53">
        <v>2745</v>
      </c>
      <c r="P53" s="24">
        <f t="shared" si="6"/>
        <v>4588</v>
      </c>
      <c r="Q53" s="29">
        <f t="shared" si="7"/>
        <v>0.40170008718395817</v>
      </c>
      <c r="R53">
        <v>8745</v>
      </c>
      <c r="S53">
        <v>12040</v>
      </c>
      <c r="T53" s="24">
        <f t="shared" si="8"/>
        <v>20785</v>
      </c>
      <c r="U53" s="29">
        <f t="shared" si="9"/>
        <v>0.42073610777002646</v>
      </c>
      <c r="V53">
        <v>57275</v>
      </c>
      <c r="W53">
        <v>38975</v>
      </c>
      <c r="X53" s="24">
        <f t="shared" si="10"/>
        <v>96250</v>
      </c>
      <c r="Y53" s="29">
        <f t="shared" si="11"/>
        <v>0.59506493506493507</v>
      </c>
      <c r="Z53" s="31">
        <v>7928</v>
      </c>
      <c r="AA53" s="31">
        <v>36588</v>
      </c>
      <c r="AB53" s="31">
        <f t="shared" si="13"/>
        <v>44516</v>
      </c>
      <c r="AC53" s="29">
        <f t="shared" si="12"/>
        <v>0.17809326983556473</v>
      </c>
    </row>
    <row r="54" spans="1:30" x14ac:dyDescent="0.2">
      <c r="A54" s="5">
        <v>2012</v>
      </c>
      <c r="B54">
        <v>16125</v>
      </c>
      <c r="C54">
        <v>67865</v>
      </c>
      <c r="D54" s="24">
        <f t="shared" si="1"/>
        <v>83990</v>
      </c>
      <c r="E54" s="29">
        <f t="shared" si="2"/>
        <v>0.19198714132634837</v>
      </c>
      <c r="F54">
        <v>7148</v>
      </c>
      <c r="G54">
        <v>7450</v>
      </c>
      <c r="H54" s="24">
        <f t="shared" si="3"/>
        <v>14598</v>
      </c>
      <c r="I54" s="29">
        <f t="shared" si="4"/>
        <v>0.48965611727633923</v>
      </c>
      <c r="J54" s="31">
        <v>1355</v>
      </c>
      <c r="K54" s="31">
        <v>5532</v>
      </c>
      <c r="L54" s="24">
        <f t="shared" si="5"/>
        <v>6887</v>
      </c>
      <c r="M54" s="29">
        <f t="shared" si="0"/>
        <v>0.19674749528096414</v>
      </c>
      <c r="N54">
        <v>2031</v>
      </c>
      <c r="O54">
        <v>3057</v>
      </c>
      <c r="P54" s="24">
        <f t="shared" si="6"/>
        <v>5088</v>
      </c>
      <c r="Q54" s="29">
        <f t="shared" si="7"/>
        <v>0.39917452830188677</v>
      </c>
      <c r="R54">
        <v>9636</v>
      </c>
      <c r="S54">
        <v>13277</v>
      </c>
      <c r="T54" s="24">
        <f t="shared" si="8"/>
        <v>22913</v>
      </c>
      <c r="U54" s="29">
        <f t="shared" si="9"/>
        <v>0.42054728756601056</v>
      </c>
      <c r="V54">
        <v>60834</v>
      </c>
      <c r="W54">
        <v>41813</v>
      </c>
      <c r="X54" s="24">
        <f t="shared" si="10"/>
        <v>102647</v>
      </c>
      <c r="Y54" s="29">
        <f t="shared" si="11"/>
        <v>0.59265248862606801</v>
      </c>
      <c r="Z54" s="31">
        <v>9034</v>
      </c>
      <c r="AA54" s="31">
        <v>39982</v>
      </c>
      <c r="AB54" s="31">
        <f t="shared" si="13"/>
        <v>49016</v>
      </c>
      <c r="AC54" s="29">
        <f t="shared" si="12"/>
        <v>0.18430716500734454</v>
      </c>
    </row>
    <row r="55" spans="1:30" x14ac:dyDescent="0.2">
      <c r="A55" s="16">
        <v>2013</v>
      </c>
      <c r="B55">
        <v>17112</v>
      </c>
      <c r="C55">
        <v>71479</v>
      </c>
      <c r="D55" s="24">
        <f t="shared" si="1"/>
        <v>88591</v>
      </c>
      <c r="E55" s="29">
        <f t="shared" si="2"/>
        <v>0.19315731846350082</v>
      </c>
      <c r="F55">
        <v>7103</v>
      </c>
      <c r="G55">
        <v>7783</v>
      </c>
      <c r="H55" s="24">
        <f t="shared" si="3"/>
        <v>14886</v>
      </c>
      <c r="I55" s="29">
        <f t="shared" si="4"/>
        <v>0.47715974741367728</v>
      </c>
      <c r="J55" s="31">
        <v>1449</v>
      </c>
      <c r="K55" s="31">
        <v>5962</v>
      </c>
      <c r="L55" s="24">
        <f t="shared" si="5"/>
        <v>7411</v>
      </c>
      <c r="M55" s="29">
        <f t="shared" si="0"/>
        <v>0.19552017271623262</v>
      </c>
      <c r="N55">
        <v>2140</v>
      </c>
      <c r="O55">
        <v>3366</v>
      </c>
      <c r="P55" s="24">
        <f t="shared" si="6"/>
        <v>5506</v>
      </c>
      <c r="Q55" s="29">
        <f t="shared" si="7"/>
        <v>0.38866690882673449</v>
      </c>
      <c r="R55">
        <v>10500</v>
      </c>
      <c r="S55">
        <v>14507</v>
      </c>
      <c r="T55" s="24">
        <f t="shared" si="8"/>
        <v>25007</v>
      </c>
      <c r="U55" s="29">
        <f t="shared" si="9"/>
        <v>0.41988243291878274</v>
      </c>
      <c r="V55">
        <v>63616</v>
      </c>
      <c r="W55">
        <v>43922</v>
      </c>
      <c r="X55" s="24">
        <f t="shared" si="10"/>
        <v>107538</v>
      </c>
      <c r="Y55" s="29">
        <f t="shared" si="11"/>
        <v>0.59156763190686079</v>
      </c>
      <c r="Z55" s="31">
        <v>9528</v>
      </c>
      <c r="AA55" s="31">
        <v>43346</v>
      </c>
      <c r="AB55" s="31">
        <f t="shared" si="13"/>
        <v>52874</v>
      </c>
      <c r="AC55" s="29">
        <f t="shared" si="12"/>
        <v>0.1802019896357378</v>
      </c>
    </row>
    <row r="56" spans="1:30" x14ac:dyDescent="0.2">
      <c r="A56" s="34">
        <v>2014</v>
      </c>
      <c r="B56">
        <v>18810</v>
      </c>
      <c r="C56">
        <v>76067</v>
      </c>
      <c r="D56" s="35">
        <f t="shared" si="1"/>
        <v>94877</v>
      </c>
      <c r="E56" s="36">
        <f t="shared" si="2"/>
        <v>0.19825669024104894</v>
      </c>
      <c r="F56">
        <v>7487</v>
      </c>
      <c r="G56">
        <v>8041</v>
      </c>
      <c r="H56" s="35">
        <f>SUM(F56+G56)</f>
        <v>15528</v>
      </c>
      <c r="I56" s="36">
        <f>F56/H56</f>
        <v>0.48216125708397733</v>
      </c>
      <c r="J56" s="35">
        <v>1528</v>
      </c>
      <c r="K56" s="35">
        <v>6259</v>
      </c>
      <c r="L56" s="35">
        <f t="shared" si="5"/>
        <v>7787</v>
      </c>
      <c r="M56" s="36">
        <f t="shared" si="0"/>
        <v>0.19622447669192244</v>
      </c>
      <c r="N56">
        <v>2340</v>
      </c>
      <c r="O56">
        <v>3615</v>
      </c>
      <c r="P56" s="35">
        <f>N56+O56</f>
        <v>5955</v>
      </c>
      <c r="Q56" s="36">
        <f>N56/P56</f>
        <v>0.39294710327455917</v>
      </c>
      <c r="R56">
        <v>10782</v>
      </c>
      <c r="S56">
        <v>14978</v>
      </c>
      <c r="T56" s="35">
        <f t="shared" si="8"/>
        <v>25760</v>
      </c>
      <c r="U56" s="36">
        <f t="shared" si="9"/>
        <v>0.41855590062111803</v>
      </c>
      <c r="V56">
        <v>66490</v>
      </c>
      <c r="W56">
        <v>46020</v>
      </c>
      <c r="X56" s="35">
        <f t="shared" si="10"/>
        <v>112510</v>
      </c>
      <c r="Y56" s="36">
        <f t="shared" si="11"/>
        <v>0.59096969158297041</v>
      </c>
      <c r="Z56" s="31">
        <v>10549</v>
      </c>
      <c r="AA56" s="31">
        <v>47165</v>
      </c>
      <c r="AB56" s="31">
        <f t="shared" si="13"/>
        <v>57714</v>
      </c>
      <c r="AC56" s="29">
        <f t="shared" si="12"/>
        <v>0.18278060782479122</v>
      </c>
      <c r="AD56" s="26"/>
    </row>
    <row r="57" spans="1:30" x14ac:dyDescent="0.2">
      <c r="A57" s="32">
        <v>2015</v>
      </c>
      <c r="B57">
        <v>20257</v>
      </c>
      <c r="C57">
        <v>80647</v>
      </c>
      <c r="D57" s="35">
        <f t="shared" si="1"/>
        <v>100904</v>
      </c>
      <c r="E57" s="36">
        <f t="shared" si="2"/>
        <v>0.20075517323396497</v>
      </c>
      <c r="F57">
        <v>7506</v>
      </c>
      <c r="G57">
        <v>8061</v>
      </c>
      <c r="H57" s="35">
        <f>SUM(F57+G57)</f>
        <v>15567</v>
      </c>
      <c r="I57" s="36">
        <f>F57/H57</f>
        <v>0.48217382925419155</v>
      </c>
      <c r="J57" s="35">
        <v>1512</v>
      </c>
      <c r="K57" s="35">
        <v>6616</v>
      </c>
      <c r="L57" s="35">
        <f t="shared" si="5"/>
        <v>8128</v>
      </c>
      <c r="M57" s="36">
        <f t="shared" si="0"/>
        <v>0.1860236220472441</v>
      </c>
      <c r="N57">
        <v>2428</v>
      </c>
      <c r="O57">
        <v>3959</v>
      </c>
      <c r="P57" s="35">
        <f>N57+O57</f>
        <v>6387</v>
      </c>
      <c r="Q57" s="36">
        <f>N57/P57</f>
        <v>0.38014717394708003</v>
      </c>
      <c r="R57">
        <v>11281</v>
      </c>
      <c r="S57">
        <v>15666</v>
      </c>
      <c r="T57" s="35">
        <f t="shared" si="8"/>
        <v>26947</v>
      </c>
      <c r="U57" s="36">
        <f t="shared" si="9"/>
        <v>0.41863658292203215</v>
      </c>
      <c r="V57">
        <v>70428</v>
      </c>
      <c r="W57">
        <v>47854</v>
      </c>
      <c r="X57" s="35">
        <f t="shared" si="10"/>
        <v>118282</v>
      </c>
      <c r="Y57" s="36">
        <f t="shared" si="11"/>
        <v>0.5954244940058504</v>
      </c>
      <c r="Z57" s="31">
        <v>11303</v>
      </c>
      <c r="AA57" s="31">
        <v>50689</v>
      </c>
      <c r="AB57" s="31">
        <f t="shared" si="13"/>
        <v>61992</v>
      </c>
      <c r="AC57" s="29">
        <f t="shared" si="12"/>
        <v>0.18232997806168538</v>
      </c>
    </row>
    <row r="58" spans="1:30" x14ac:dyDescent="0.2">
      <c r="A58" s="38">
        <v>2016</v>
      </c>
      <c r="B58">
        <v>22712</v>
      </c>
      <c r="C58">
        <v>85837</v>
      </c>
      <c r="D58" s="35">
        <f t="shared" si="1"/>
        <v>108549</v>
      </c>
      <c r="E58" s="36">
        <f t="shared" si="2"/>
        <v>0.20923269675446113</v>
      </c>
      <c r="F58">
        <v>7495</v>
      </c>
      <c r="G58">
        <v>8028</v>
      </c>
      <c r="H58" s="35">
        <f>SUM(F58+G58)</f>
        <v>15523</v>
      </c>
      <c r="I58" s="36">
        <f>F58/H58</f>
        <v>0.48283192681826964</v>
      </c>
      <c r="J58" s="35">
        <v>1699</v>
      </c>
      <c r="K58" s="35">
        <v>6890</v>
      </c>
      <c r="L58" s="35">
        <f t="shared" si="5"/>
        <v>8589</v>
      </c>
      <c r="M58" s="36">
        <f t="shared" si="0"/>
        <v>0.19781115380137385</v>
      </c>
      <c r="N58">
        <v>2526</v>
      </c>
      <c r="O58">
        <v>4038</v>
      </c>
      <c r="P58" s="35">
        <f>N58+O58</f>
        <v>6564</v>
      </c>
      <c r="Q58" s="36">
        <f>N58/P58</f>
        <v>0.38482632541133455</v>
      </c>
      <c r="R58">
        <v>11752</v>
      </c>
      <c r="S58">
        <v>16585</v>
      </c>
      <c r="T58" s="35">
        <f t="shared" si="8"/>
        <v>28337</v>
      </c>
      <c r="U58" s="36">
        <f t="shared" si="9"/>
        <v>0.41472280057874861</v>
      </c>
      <c r="V58">
        <v>73335</v>
      </c>
      <c r="W58">
        <v>47960</v>
      </c>
      <c r="X58" s="35">
        <f t="shared" si="10"/>
        <v>121295</v>
      </c>
      <c r="Y58" s="36">
        <f t="shared" si="11"/>
        <v>0.60460035450760541</v>
      </c>
      <c r="Z58" s="37">
        <v>12848</v>
      </c>
      <c r="AA58" s="37">
        <v>54533</v>
      </c>
      <c r="AB58" s="37">
        <f t="shared" si="13"/>
        <v>67381</v>
      </c>
      <c r="AC58" s="29">
        <f t="shared" si="12"/>
        <v>0.19067689704812929</v>
      </c>
    </row>
    <row r="59" spans="1:30" x14ac:dyDescent="0.2">
      <c r="A59" s="38">
        <v>2017</v>
      </c>
      <c r="B59">
        <v>25221</v>
      </c>
      <c r="C59">
        <v>92118</v>
      </c>
      <c r="D59" s="35">
        <f t="shared" si="1"/>
        <v>117339</v>
      </c>
      <c r="E59" s="36">
        <f t="shared" si="2"/>
        <v>0.21494132385651829</v>
      </c>
      <c r="F59">
        <v>7960</v>
      </c>
      <c r="G59">
        <v>8187</v>
      </c>
      <c r="H59" s="35">
        <f>SUM(F59+G59)</f>
        <v>16147</v>
      </c>
      <c r="I59" s="36">
        <f>F59/H59</f>
        <v>0.49297083049482876</v>
      </c>
      <c r="J59" s="35">
        <v>1826</v>
      </c>
      <c r="K59" s="35">
        <v>6992</v>
      </c>
      <c r="L59" s="35">
        <f t="shared" si="5"/>
        <v>8818</v>
      </c>
      <c r="M59" s="36">
        <f t="shared" si="0"/>
        <v>0.20707643456566116</v>
      </c>
      <c r="N59">
        <v>2550</v>
      </c>
      <c r="O59">
        <v>4063</v>
      </c>
      <c r="P59" s="35">
        <f>N59+O59</f>
        <v>6613</v>
      </c>
      <c r="Q59" s="36">
        <f>N59/P59</f>
        <v>0.38560411311053983</v>
      </c>
      <c r="R59">
        <v>12315</v>
      </c>
      <c r="S59">
        <v>17773</v>
      </c>
      <c r="T59" s="35">
        <f t="shared" si="8"/>
        <v>30088</v>
      </c>
      <c r="U59" s="36">
        <f t="shared" si="9"/>
        <v>0.40929938846051583</v>
      </c>
      <c r="V59">
        <v>76780</v>
      </c>
      <c r="W59">
        <v>48046</v>
      </c>
      <c r="X59" s="35">
        <f t="shared" si="10"/>
        <v>124826</v>
      </c>
      <c r="Y59" s="36">
        <f t="shared" si="11"/>
        <v>0.6150962139297903</v>
      </c>
      <c r="Z59" s="37">
        <v>14578</v>
      </c>
      <c r="AA59" s="37">
        <v>60125</v>
      </c>
      <c r="AB59" s="37">
        <f t="shared" si="13"/>
        <v>74703</v>
      </c>
      <c r="AC59" s="29">
        <f t="shared" si="12"/>
        <v>0.19514611193660228</v>
      </c>
    </row>
    <row r="60" spans="1:30" x14ac:dyDescent="0.2">
      <c r="A60" s="38">
        <v>2018</v>
      </c>
      <c r="B60" s="46">
        <v>27400</v>
      </c>
      <c r="C60" s="47">
        <v>96116</v>
      </c>
      <c r="D60" s="48">
        <f t="shared" ref="D60:D62" si="14">B60+C60</f>
        <v>123516</v>
      </c>
      <c r="E60" s="36">
        <f t="shared" ref="E60:E62" si="15">B60/D60</f>
        <v>0.22183360860131482</v>
      </c>
      <c r="F60">
        <v>7998</v>
      </c>
      <c r="G60">
        <v>7758</v>
      </c>
      <c r="H60" s="35">
        <f>SUM(F60+G60)</f>
        <v>15756</v>
      </c>
      <c r="I60" s="36">
        <f>F60/H60</f>
        <v>0.50761614623000761</v>
      </c>
      <c r="J60" s="35">
        <v>2012</v>
      </c>
      <c r="K60" s="35">
        <v>7271</v>
      </c>
      <c r="L60" s="35">
        <f t="shared" si="5"/>
        <v>9283</v>
      </c>
      <c r="M60" s="36">
        <f t="shared" si="0"/>
        <v>0.21674027792739417</v>
      </c>
      <c r="N60">
        <v>2627</v>
      </c>
      <c r="O60">
        <v>4146</v>
      </c>
      <c r="P60" s="35">
        <f>N60+O60</f>
        <v>6773</v>
      </c>
      <c r="Q60" s="36">
        <f>N60/P60</f>
        <v>0.387863575963384</v>
      </c>
      <c r="R60">
        <v>13147</v>
      </c>
      <c r="S60">
        <v>18567</v>
      </c>
      <c r="T60" s="35">
        <f t="shared" ref="T60" si="16">R60+S60</f>
        <v>31714</v>
      </c>
      <c r="U60" s="36">
        <f t="shared" ref="U60" si="17">R60/T60</f>
        <v>0.41454877971873622</v>
      </c>
      <c r="V60">
        <v>80104</v>
      </c>
      <c r="W60">
        <v>47440</v>
      </c>
      <c r="X60" s="35">
        <f t="shared" ref="X60" si="18">V60+W60</f>
        <v>127544</v>
      </c>
      <c r="Y60" s="36">
        <f t="shared" ref="Y60" si="19">V60/X60</f>
        <v>0.62804992786802982</v>
      </c>
      <c r="Z60" s="37">
        <v>17097</v>
      </c>
      <c r="AA60" s="37">
        <v>66400</v>
      </c>
      <c r="AB60" s="37">
        <f t="shared" ref="AB60" si="20">Z60+AA60</f>
        <v>83497</v>
      </c>
      <c r="AC60" s="29">
        <f t="shared" ref="AC60" si="21">Z60/AB60</f>
        <v>0.20476184773105621</v>
      </c>
    </row>
    <row r="61" spans="1:30" x14ac:dyDescent="0.2">
      <c r="A61" s="38">
        <v>2019</v>
      </c>
      <c r="B61" s="46">
        <v>29126</v>
      </c>
      <c r="C61" s="47">
        <v>99141</v>
      </c>
      <c r="D61" s="48">
        <f t="shared" si="14"/>
        <v>128267</v>
      </c>
      <c r="E61" s="36">
        <f t="shared" si="15"/>
        <v>0.22707321446669837</v>
      </c>
      <c r="F61">
        <v>7865</v>
      </c>
      <c r="G61">
        <v>7542</v>
      </c>
      <c r="H61" s="35">
        <f t="shared" ref="H61:H62" si="22">SUM(F61+G61)</f>
        <v>15407</v>
      </c>
      <c r="I61" s="36">
        <f t="shared" ref="I61:I62" si="23">F61/H61</f>
        <v>0.51048224832868172</v>
      </c>
      <c r="J61" s="35">
        <v>2050</v>
      </c>
      <c r="K61" s="35">
        <v>7387</v>
      </c>
      <c r="L61" s="35">
        <f t="shared" ref="L61:L62" si="24">J61+K61</f>
        <v>9437</v>
      </c>
      <c r="M61" s="36">
        <f t="shared" ref="M61:M62" si="25">J61/L61</f>
        <v>0.21723005192328071</v>
      </c>
      <c r="N61">
        <v>2660</v>
      </c>
      <c r="O61">
        <v>3691</v>
      </c>
      <c r="P61" s="35">
        <f t="shared" ref="P61:P62" si="26">N61+O61</f>
        <v>6351</v>
      </c>
      <c r="Q61" s="36">
        <f t="shared" ref="Q61:Q62" si="27">N61/P61</f>
        <v>0.41883168005038579</v>
      </c>
      <c r="R61">
        <v>13738</v>
      </c>
      <c r="S61">
        <v>19410</v>
      </c>
      <c r="T61" s="35">
        <f t="shared" ref="T61:T62" si="28">R61+S61</f>
        <v>33148</v>
      </c>
      <c r="U61" s="36">
        <f t="shared" ref="U61:U62" si="29">R61/T61</f>
        <v>0.4144443103656329</v>
      </c>
      <c r="V61">
        <v>82961</v>
      </c>
      <c r="W61">
        <v>47127</v>
      </c>
      <c r="X61" s="35">
        <f t="shared" ref="X61:X62" si="30">V61+W61</f>
        <v>130088</v>
      </c>
      <c r="Y61" s="36">
        <f t="shared" ref="Y61:Y62" si="31">V61/X61</f>
        <v>0.63772984441301273</v>
      </c>
      <c r="Z61" s="37">
        <v>19474</v>
      </c>
      <c r="AA61" s="37">
        <v>73051</v>
      </c>
      <c r="AB61" s="37">
        <f t="shared" ref="AB61:AB62" si="32">Z61+AA61</f>
        <v>92525</v>
      </c>
      <c r="AC61" s="29">
        <f t="shared" ref="AC61:AC62" si="33">Z61/AB61</f>
        <v>0.2104728451769792</v>
      </c>
    </row>
    <row r="62" spans="1:30" x14ac:dyDescent="0.2">
      <c r="A62" s="38">
        <v>2020</v>
      </c>
      <c r="B62" s="46">
        <v>30987</v>
      </c>
      <c r="C62" s="49">
        <v>99076</v>
      </c>
      <c r="D62" s="48">
        <f t="shared" si="14"/>
        <v>130063</v>
      </c>
      <c r="E62" s="36">
        <f t="shared" si="15"/>
        <v>0.23824608074548487</v>
      </c>
      <c r="F62">
        <v>8176</v>
      </c>
      <c r="G62">
        <v>7252</v>
      </c>
      <c r="H62" s="35">
        <f t="shared" si="22"/>
        <v>15428</v>
      </c>
      <c r="I62" s="36">
        <f t="shared" si="23"/>
        <v>0.52994555353901995</v>
      </c>
      <c r="J62" s="35">
        <v>2335</v>
      </c>
      <c r="K62" s="35">
        <v>7122</v>
      </c>
      <c r="L62" s="35">
        <f t="shared" si="24"/>
        <v>9457</v>
      </c>
      <c r="M62" s="36">
        <f t="shared" si="25"/>
        <v>0.24690705297663107</v>
      </c>
      <c r="N62">
        <v>2633</v>
      </c>
      <c r="O62">
        <v>3253</v>
      </c>
      <c r="P62" s="35">
        <f t="shared" si="26"/>
        <v>5886</v>
      </c>
      <c r="Q62" s="36">
        <f t="shared" si="27"/>
        <v>0.44733265375467213</v>
      </c>
      <c r="R62">
        <v>14121</v>
      </c>
      <c r="S62">
        <v>20055</v>
      </c>
      <c r="T62" s="35">
        <f t="shared" si="28"/>
        <v>34176</v>
      </c>
      <c r="U62" s="36">
        <f t="shared" si="29"/>
        <v>0.41318469101123595</v>
      </c>
      <c r="V62">
        <v>88377</v>
      </c>
      <c r="W62">
        <v>47619</v>
      </c>
      <c r="X62" s="35">
        <f t="shared" si="30"/>
        <v>135996</v>
      </c>
      <c r="Y62" s="36">
        <f t="shared" si="31"/>
        <v>0.64984999558810552</v>
      </c>
      <c r="Z62" s="37">
        <v>22167</v>
      </c>
      <c r="AA62" s="37">
        <v>79403</v>
      </c>
      <c r="AB62" s="37">
        <f t="shared" si="32"/>
        <v>101570</v>
      </c>
      <c r="AC62" s="29">
        <f t="shared" si="33"/>
        <v>0.21824357585901349</v>
      </c>
    </row>
    <row r="63" spans="1:30" x14ac:dyDescent="0.2">
      <c r="A63" s="32"/>
      <c r="B63" s="20"/>
      <c r="C63" s="21"/>
      <c r="D63" s="35"/>
      <c r="E63" s="36"/>
      <c r="F63" s="20"/>
      <c r="G63" s="21"/>
      <c r="H63" s="21"/>
      <c r="I63" s="22"/>
      <c r="J63" s="35"/>
      <c r="K63" s="35"/>
      <c r="L63" s="35"/>
      <c r="M63" s="36"/>
      <c r="N63" s="20"/>
      <c r="O63" s="21"/>
      <c r="P63" s="21"/>
      <c r="Q63" s="22"/>
      <c r="R63" s="20"/>
      <c r="S63" s="21"/>
      <c r="T63" s="21"/>
      <c r="U63" s="22"/>
      <c r="V63" s="20"/>
      <c r="W63" s="21"/>
      <c r="X63" s="21"/>
      <c r="Y63" s="22"/>
      <c r="Z63" s="21"/>
      <c r="AA63" s="21"/>
      <c r="AB63" s="21"/>
      <c r="AC63" s="22"/>
    </row>
    <row r="64" spans="1:30" x14ac:dyDescent="0.2">
      <c r="B64" s="6" t="s">
        <v>10</v>
      </c>
      <c r="C64" s="21"/>
      <c r="D64" s="21"/>
      <c r="E64" s="22"/>
      <c r="F64" s="20"/>
      <c r="G64" s="21"/>
      <c r="H64" s="21"/>
      <c r="I64" s="22"/>
      <c r="J64" s="20"/>
      <c r="K64" s="21"/>
      <c r="L64" s="21"/>
      <c r="M64" s="22"/>
      <c r="N64" s="20"/>
      <c r="O64" s="21"/>
      <c r="P64" s="21"/>
      <c r="Q64" s="22"/>
      <c r="R64" s="20"/>
      <c r="S64" s="21"/>
      <c r="T64" s="21"/>
      <c r="U64" s="22"/>
      <c r="V64" s="20"/>
      <c r="W64" s="21"/>
      <c r="X64" s="21"/>
      <c r="Y64" s="22"/>
      <c r="Z64" s="21"/>
      <c r="AA64" s="21"/>
      <c r="AB64" s="21"/>
      <c r="AC64" s="22"/>
    </row>
    <row r="65" spans="2:29" x14ac:dyDescent="0.2">
      <c r="B65" s="7" t="s">
        <v>35</v>
      </c>
      <c r="C65" s="21"/>
      <c r="D65" s="21"/>
      <c r="E65" s="22"/>
      <c r="F65" s="20"/>
      <c r="G65" s="21"/>
      <c r="H65" s="21"/>
      <c r="I65" s="22"/>
      <c r="J65" s="20"/>
      <c r="K65" s="21"/>
      <c r="L65" s="21"/>
      <c r="M65" s="22"/>
      <c r="N65" s="20"/>
      <c r="O65" s="21"/>
      <c r="P65" s="21"/>
      <c r="Q65" s="22"/>
      <c r="R65" s="20"/>
      <c r="S65" s="21"/>
      <c r="T65" s="21"/>
      <c r="U65" s="22"/>
      <c r="V65" s="20"/>
      <c r="W65" s="21"/>
      <c r="X65" s="21"/>
      <c r="Y65" s="22"/>
      <c r="Z65" s="21"/>
      <c r="AA65" s="21"/>
      <c r="AB65" s="21"/>
      <c r="AC65" s="22"/>
    </row>
    <row r="66" spans="2:29" x14ac:dyDescent="0.2">
      <c r="B66" s="7" t="s">
        <v>36</v>
      </c>
      <c r="C66" s="21"/>
      <c r="D66" s="21"/>
      <c r="E66" s="22"/>
      <c r="F66" s="20"/>
      <c r="G66" s="21"/>
      <c r="H66" s="21"/>
      <c r="I66" s="22"/>
      <c r="J66" s="20"/>
      <c r="K66" s="21"/>
      <c r="L66" s="21"/>
      <c r="M66" s="22"/>
      <c r="N66" s="23"/>
      <c r="O66" s="21"/>
      <c r="P66" s="21"/>
      <c r="Q66" s="22"/>
      <c r="R66" s="20"/>
      <c r="S66" s="21"/>
      <c r="T66" s="21"/>
      <c r="U66" s="22"/>
      <c r="V66" s="20"/>
      <c r="W66" s="21"/>
      <c r="X66" s="21"/>
      <c r="Y66" s="22"/>
      <c r="Z66" s="21"/>
      <c r="AA66" s="21"/>
      <c r="AB66" s="21"/>
      <c r="AC66" s="22"/>
    </row>
    <row r="67" spans="2:29" x14ac:dyDescent="0.2">
      <c r="C67" s="21"/>
      <c r="D67" s="21"/>
      <c r="E67" s="22"/>
      <c r="F67" s="20"/>
      <c r="G67" s="21"/>
      <c r="H67" s="21"/>
      <c r="I67" s="22"/>
      <c r="J67" s="20"/>
      <c r="K67" s="21"/>
      <c r="L67" s="21"/>
      <c r="M67" s="22"/>
      <c r="N67" s="20"/>
      <c r="O67" s="21"/>
      <c r="P67" s="21"/>
      <c r="Q67" s="22"/>
      <c r="R67" s="20"/>
      <c r="S67" s="21"/>
      <c r="T67" s="21"/>
      <c r="U67" s="22"/>
      <c r="V67" s="20"/>
      <c r="W67" s="21"/>
      <c r="X67" s="21"/>
      <c r="Y67" s="22"/>
      <c r="Z67" s="21"/>
      <c r="AA67" s="21"/>
      <c r="AB67" s="21"/>
      <c r="AC67" s="22"/>
    </row>
    <row r="68" spans="2:29" x14ac:dyDescent="0.2">
      <c r="B68" s="6" t="s">
        <v>27</v>
      </c>
      <c r="C68" s="21"/>
      <c r="D68" s="21"/>
      <c r="E68" s="22"/>
      <c r="F68" s="20"/>
      <c r="G68" s="21"/>
      <c r="H68" s="21"/>
      <c r="I68" s="22"/>
      <c r="J68" s="20"/>
      <c r="K68" s="21"/>
      <c r="L68" s="21"/>
      <c r="M68" s="22"/>
      <c r="N68" s="20"/>
      <c r="O68" s="21"/>
      <c r="P68" s="21"/>
      <c r="Q68" s="22"/>
      <c r="R68" s="20"/>
      <c r="S68" s="21"/>
      <c r="T68" s="21"/>
      <c r="U68" s="22"/>
      <c r="V68" s="20"/>
      <c r="W68" s="21"/>
      <c r="X68" s="21"/>
      <c r="Y68" s="22"/>
      <c r="Z68" s="21"/>
      <c r="AA68" s="21"/>
      <c r="AB68" s="21"/>
      <c r="AC68" s="22"/>
    </row>
    <row r="69" spans="2:29" x14ac:dyDescent="0.2">
      <c r="B69" t="s">
        <v>28</v>
      </c>
      <c r="C69" s="21"/>
      <c r="D69" s="21"/>
      <c r="E69" s="22"/>
      <c r="F69" s="20"/>
      <c r="G69" s="21"/>
      <c r="H69" s="21"/>
      <c r="I69" s="22"/>
      <c r="J69" s="20"/>
      <c r="K69" s="21"/>
      <c r="L69" s="21"/>
      <c r="M69" s="22"/>
      <c r="N69" s="20"/>
      <c r="O69" s="21"/>
      <c r="P69" s="21"/>
      <c r="Q69" s="22"/>
      <c r="R69" s="20"/>
      <c r="S69" s="21"/>
      <c r="T69" s="21"/>
      <c r="U69" s="22"/>
      <c r="V69" s="20"/>
      <c r="W69" s="21"/>
      <c r="X69" s="21"/>
      <c r="Y69" s="22"/>
      <c r="Z69" s="21"/>
      <c r="AA69" s="21"/>
      <c r="AB69" s="21"/>
      <c r="AC69" s="22"/>
    </row>
    <row r="70" spans="2:29" x14ac:dyDescent="0.2">
      <c r="B70" t="s">
        <v>29</v>
      </c>
      <c r="C70" s="21"/>
      <c r="D70" s="21"/>
      <c r="E70" s="22"/>
      <c r="F70" s="20"/>
      <c r="G70" s="21"/>
      <c r="H70" s="21"/>
      <c r="I70" s="22"/>
      <c r="J70" s="20"/>
      <c r="K70" s="21"/>
      <c r="L70" s="21"/>
      <c r="M70" s="22"/>
      <c r="N70" s="20"/>
      <c r="O70" s="21"/>
      <c r="P70" s="21"/>
      <c r="Q70" s="22"/>
      <c r="R70" s="20"/>
      <c r="S70" s="21"/>
      <c r="T70" s="21"/>
      <c r="U70" s="22"/>
      <c r="V70" s="20"/>
      <c r="W70" s="21"/>
      <c r="X70" s="21"/>
      <c r="Y70" s="22"/>
      <c r="Z70" s="21"/>
      <c r="AA70" s="21"/>
      <c r="AB70" s="21"/>
      <c r="AC70" s="22"/>
    </row>
    <row r="71" spans="2:29" x14ac:dyDescent="0.2">
      <c r="B71" t="s">
        <v>30</v>
      </c>
      <c r="C71" s="21"/>
      <c r="D71" s="21"/>
      <c r="E71" s="22"/>
      <c r="F71" s="20"/>
      <c r="G71" s="21"/>
      <c r="H71" s="21"/>
      <c r="I71" s="22"/>
      <c r="J71" s="20"/>
      <c r="K71" s="21"/>
      <c r="L71" s="21"/>
      <c r="M71" s="22"/>
      <c r="N71" s="20"/>
      <c r="O71" s="21"/>
      <c r="P71" s="21"/>
      <c r="Q71" s="22"/>
      <c r="R71" s="20"/>
      <c r="S71" s="21"/>
      <c r="T71" s="21"/>
      <c r="U71" s="22"/>
      <c r="V71" s="20"/>
      <c r="W71" s="21"/>
      <c r="X71" s="21"/>
      <c r="Y71" s="22"/>
      <c r="Z71" s="21"/>
      <c r="AA71" s="21"/>
      <c r="AB71" s="21"/>
      <c r="AC71" s="22"/>
    </row>
    <row r="72" spans="2:29" x14ac:dyDescent="0.2">
      <c r="B72" t="s">
        <v>31</v>
      </c>
      <c r="C72" s="21"/>
      <c r="D72" s="21"/>
      <c r="E72" s="22"/>
      <c r="F72" s="20"/>
      <c r="G72" s="21"/>
      <c r="H72" s="21"/>
      <c r="I72" s="22"/>
      <c r="J72" s="20"/>
      <c r="K72" s="21"/>
      <c r="L72" s="21"/>
      <c r="M72" s="22"/>
      <c r="N72" s="20"/>
      <c r="O72" s="21"/>
      <c r="P72" s="21"/>
      <c r="Q72" s="22"/>
      <c r="R72" s="20"/>
      <c r="S72" s="21"/>
      <c r="T72" s="21"/>
      <c r="U72" s="22"/>
      <c r="V72" s="20"/>
      <c r="W72" s="21"/>
      <c r="X72" s="21"/>
      <c r="Y72" s="22"/>
      <c r="Z72" s="21"/>
      <c r="AA72" s="21"/>
      <c r="AB72" s="21"/>
      <c r="AC72" s="22"/>
    </row>
    <row r="73" spans="2:29" x14ac:dyDescent="0.2">
      <c r="C73" s="21"/>
      <c r="D73" s="21"/>
      <c r="E73" s="22"/>
      <c r="F73" s="20"/>
      <c r="G73" s="21"/>
      <c r="H73" s="21"/>
      <c r="I73" s="22"/>
      <c r="J73" s="20"/>
      <c r="K73" s="21"/>
      <c r="L73" s="21"/>
      <c r="M73" s="22"/>
      <c r="N73" s="20"/>
      <c r="O73" s="21"/>
      <c r="P73" s="21"/>
      <c r="Q73" s="22"/>
      <c r="R73" s="20"/>
      <c r="S73" s="21"/>
      <c r="T73" s="21"/>
      <c r="U73" s="22"/>
      <c r="V73" s="20"/>
      <c r="W73" s="21"/>
      <c r="X73" s="21"/>
      <c r="Y73" s="22"/>
      <c r="Z73" s="21"/>
      <c r="AA73" s="21"/>
      <c r="AB73" s="21"/>
      <c r="AC73" s="22"/>
    </row>
    <row r="74" spans="2:29" x14ac:dyDescent="0.2">
      <c r="B74" t="s">
        <v>32</v>
      </c>
      <c r="C74" s="21"/>
      <c r="D74" s="21"/>
      <c r="E74" s="22"/>
      <c r="F74" s="20"/>
      <c r="G74" s="21"/>
      <c r="H74" s="21"/>
      <c r="I74" s="22"/>
      <c r="J74" s="20"/>
      <c r="K74" s="21"/>
      <c r="L74" s="21"/>
      <c r="M74" s="22"/>
      <c r="N74" s="20"/>
      <c r="O74" s="21"/>
      <c r="P74" s="21"/>
      <c r="Q74" s="22"/>
      <c r="R74" s="20"/>
      <c r="S74" s="21"/>
      <c r="T74" s="21"/>
      <c r="U74" s="22"/>
      <c r="V74" s="20"/>
      <c r="W74" s="21"/>
      <c r="X74" s="21"/>
      <c r="Y74" s="22"/>
      <c r="Z74" s="21"/>
      <c r="AA74" s="21"/>
      <c r="AB74" s="21"/>
      <c r="AC74" s="22"/>
    </row>
    <row r="75" spans="2:29" x14ac:dyDescent="0.2">
      <c r="B75" t="s">
        <v>33</v>
      </c>
      <c r="C75" s="21"/>
      <c r="D75" s="21"/>
      <c r="E75" s="22"/>
      <c r="F75" s="20"/>
      <c r="G75" s="21"/>
      <c r="H75" s="21"/>
      <c r="I75" s="22"/>
      <c r="J75" s="20"/>
      <c r="K75" s="21"/>
      <c r="L75" s="21"/>
      <c r="M75" s="22"/>
      <c r="N75" s="20"/>
      <c r="O75" s="21"/>
      <c r="P75" s="21"/>
      <c r="Q75" s="22"/>
      <c r="R75" s="20"/>
      <c r="S75" s="21"/>
      <c r="T75" s="21"/>
      <c r="U75" s="22"/>
      <c r="V75" s="20"/>
      <c r="W75" s="21"/>
      <c r="X75" s="21"/>
      <c r="Y75" s="22"/>
      <c r="Z75" s="21"/>
      <c r="AA75" s="21"/>
      <c r="AB75" s="21"/>
      <c r="AC75" s="22"/>
    </row>
    <row r="76" spans="2:29" x14ac:dyDescent="0.2">
      <c r="B76" t="s">
        <v>13</v>
      </c>
      <c r="C76" s="21"/>
      <c r="D76" s="21"/>
      <c r="E76" s="22"/>
      <c r="F76" s="20"/>
      <c r="G76" s="21"/>
      <c r="H76" s="21"/>
      <c r="I76" s="22"/>
      <c r="J76" s="20"/>
      <c r="K76" s="21"/>
      <c r="L76" s="21"/>
      <c r="M76" s="22"/>
      <c r="N76" s="20"/>
      <c r="O76" s="21"/>
      <c r="P76" s="21"/>
      <c r="Q76" s="22"/>
      <c r="R76" s="20"/>
      <c r="S76" s="21"/>
      <c r="T76" s="21"/>
      <c r="U76" s="22"/>
      <c r="V76" s="20"/>
      <c r="W76" s="21"/>
      <c r="X76" s="21"/>
      <c r="Y76" s="22"/>
      <c r="Z76" s="21"/>
      <c r="AA76" s="21"/>
      <c r="AB76" s="21"/>
      <c r="AC76" s="22"/>
    </row>
    <row r="77" spans="2:29" x14ac:dyDescent="0.2">
      <c r="B77" t="s">
        <v>34</v>
      </c>
      <c r="C77" s="21"/>
      <c r="D77" s="21"/>
      <c r="E77" s="22"/>
      <c r="F77" s="20"/>
      <c r="G77" s="21"/>
      <c r="H77" s="21"/>
      <c r="I77" s="22"/>
      <c r="J77" s="20"/>
      <c r="K77" s="21"/>
      <c r="L77" s="21"/>
      <c r="M77" s="22"/>
      <c r="N77" s="20"/>
      <c r="O77" s="21"/>
      <c r="P77" s="21"/>
      <c r="Q77" s="22"/>
      <c r="R77" s="20"/>
      <c r="S77" s="21"/>
      <c r="T77" s="21"/>
      <c r="U77" s="22"/>
      <c r="V77" s="20"/>
      <c r="W77" s="21"/>
      <c r="X77" s="21"/>
      <c r="Y77" s="22"/>
      <c r="Z77" s="21"/>
      <c r="AA77" s="21"/>
      <c r="AB77" s="21"/>
      <c r="AC77" s="22"/>
    </row>
    <row r="78" spans="2:29" x14ac:dyDescent="0.2">
      <c r="B78" t="s">
        <v>39</v>
      </c>
      <c r="C78" s="21"/>
      <c r="D78" s="21"/>
      <c r="E78" s="22"/>
      <c r="F78" s="20"/>
      <c r="G78" s="21"/>
      <c r="H78" s="21"/>
      <c r="I78" s="22"/>
      <c r="J78" s="20"/>
      <c r="K78" s="21"/>
      <c r="L78" s="21"/>
      <c r="M78" s="22"/>
      <c r="N78" s="20"/>
      <c r="O78" s="21"/>
      <c r="P78" s="21"/>
      <c r="Q78" s="22"/>
      <c r="R78" s="20"/>
      <c r="S78" s="21"/>
      <c r="T78" s="21"/>
      <c r="U78" s="22"/>
      <c r="V78" s="20"/>
      <c r="W78" s="21"/>
      <c r="X78" s="21"/>
      <c r="Y78" s="22"/>
      <c r="Z78" s="21"/>
      <c r="AA78" s="21"/>
      <c r="AB78" s="21"/>
      <c r="AC78" s="22"/>
    </row>
    <row r="79" spans="2:29" x14ac:dyDescent="0.2">
      <c r="B79" s="20"/>
      <c r="C79" s="21"/>
      <c r="D79" s="21"/>
      <c r="E79" s="22"/>
      <c r="F79" s="20"/>
      <c r="G79" s="21"/>
      <c r="H79" s="21"/>
      <c r="I79" s="22"/>
      <c r="J79" s="20"/>
      <c r="K79" s="21"/>
      <c r="L79" s="21"/>
      <c r="M79" s="22"/>
      <c r="N79" s="20"/>
      <c r="O79" s="21"/>
      <c r="P79" s="21"/>
      <c r="Q79" s="22"/>
      <c r="R79" s="20"/>
      <c r="S79" s="21"/>
      <c r="T79" s="21"/>
      <c r="U79" s="22"/>
      <c r="V79" s="20"/>
      <c r="W79" s="21"/>
      <c r="X79" s="21"/>
      <c r="Y79" s="22"/>
      <c r="Z79" s="21"/>
      <c r="AA79" s="21"/>
      <c r="AB79" s="21"/>
      <c r="AC79" s="22"/>
    </row>
    <row r="80" spans="2:29" ht="25" x14ac:dyDescent="0.2">
      <c r="B80" s="20"/>
      <c r="C80" s="21"/>
      <c r="D80" s="21"/>
      <c r="E80" s="22"/>
      <c r="F80" s="20"/>
      <c r="G80" s="21"/>
      <c r="H80" s="21"/>
      <c r="I80" s="22"/>
      <c r="J80" s="28"/>
      <c r="K80" s="21"/>
      <c r="L80" s="21"/>
      <c r="M80" s="22"/>
      <c r="N80" s="20"/>
      <c r="O80" s="21"/>
      <c r="P80" s="21"/>
      <c r="Q80" s="22"/>
      <c r="R80" s="20"/>
      <c r="S80" s="21"/>
      <c r="T80" s="21"/>
      <c r="U80" s="22"/>
      <c r="V80" s="20"/>
      <c r="W80" s="21"/>
      <c r="X80" s="21"/>
      <c r="Y80" s="22"/>
      <c r="Z80" s="21"/>
      <c r="AA80" s="21"/>
      <c r="AB80" s="21"/>
      <c r="AC80" s="22"/>
    </row>
  </sheetData>
  <mergeCells count="14">
    <mergeCell ref="Z4:AC4"/>
    <mergeCell ref="B6:E6"/>
    <mergeCell ref="F6:I6"/>
    <mergeCell ref="J6:M6"/>
    <mergeCell ref="N6:Q6"/>
    <mergeCell ref="R6:U6"/>
    <mergeCell ref="V6:Y6"/>
    <mergeCell ref="Z6:AC6"/>
    <mergeCell ref="B4:E4"/>
    <mergeCell ref="F4:I4"/>
    <mergeCell ref="J4:M4"/>
    <mergeCell ref="N4:Q4"/>
    <mergeCell ref="R4:U4"/>
    <mergeCell ref="V4:Y4"/>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3"/>
  <sheetViews>
    <sheetView workbookViewId="0">
      <pane ySplit="4" topLeftCell="A5" activePane="bottomLeft" state="frozen"/>
      <selection pane="bottomLeft"/>
    </sheetView>
  </sheetViews>
  <sheetFormatPr baseColWidth="10" defaultColWidth="11" defaultRowHeight="16" x14ac:dyDescent="0.2"/>
  <cols>
    <col min="1" max="1" width="9" customWidth="1"/>
    <col min="2" max="7" width="20" customWidth="1"/>
    <col min="9" max="9" width="15.33203125" customWidth="1"/>
  </cols>
  <sheetData>
    <row r="1" spans="1:9" x14ac:dyDescent="0.2">
      <c r="A1" t="s">
        <v>14</v>
      </c>
    </row>
    <row r="2" spans="1:9" x14ac:dyDescent="0.2">
      <c r="A2" t="s">
        <v>15</v>
      </c>
      <c r="E2" t="s">
        <v>23</v>
      </c>
    </row>
    <row r="3" spans="1:9" x14ac:dyDescent="0.2">
      <c r="A3" t="s">
        <v>16</v>
      </c>
    </row>
    <row r="4" spans="1:9" x14ac:dyDescent="0.2">
      <c r="A4" s="2" t="s">
        <v>17</v>
      </c>
      <c r="B4" s="59" t="s">
        <v>18</v>
      </c>
      <c r="C4" s="60"/>
      <c r="D4" s="59" t="s">
        <v>19</v>
      </c>
      <c r="E4" s="60"/>
      <c r="F4" s="59" t="s">
        <v>20</v>
      </c>
      <c r="G4" s="60"/>
      <c r="I4" s="44" t="s">
        <v>22</v>
      </c>
    </row>
    <row r="5" spans="1:9" ht="56" x14ac:dyDescent="0.2">
      <c r="A5" s="2" t="s">
        <v>8</v>
      </c>
      <c r="B5" s="2" t="s">
        <v>40</v>
      </c>
      <c r="C5" s="2" t="s">
        <v>41</v>
      </c>
      <c r="D5" s="2" t="s">
        <v>40</v>
      </c>
      <c r="E5" s="2" t="s">
        <v>41</v>
      </c>
      <c r="F5" s="2" t="s">
        <v>40</v>
      </c>
      <c r="G5" s="2" t="s">
        <v>41</v>
      </c>
      <c r="I5" s="44"/>
    </row>
    <row r="6" spans="1:9" x14ac:dyDescent="0.2">
      <c r="A6" s="3" t="s">
        <v>21</v>
      </c>
      <c r="B6" s="10" t="s">
        <v>8</v>
      </c>
      <c r="C6" s="10" t="s">
        <v>8</v>
      </c>
      <c r="D6" s="10" t="s">
        <v>8</v>
      </c>
      <c r="E6" s="10" t="s">
        <v>8</v>
      </c>
      <c r="F6" s="10" t="s">
        <v>8</v>
      </c>
      <c r="G6" s="10" t="s">
        <v>8</v>
      </c>
      <c r="I6" s="14"/>
    </row>
    <row r="7" spans="1:9" x14ac:dyDescent="0.2">
      <c r="A7" s="8">
        <v>1966</v>
      </c>
      <c r="B7" s="11">
        <v>222971</v>
      </c>
      <c r="C7" s="10"/>
      <c r="D7" s="11">
        <v>301037</v>
      </c>
      <c r="E7" s="10"/>
      <c r="F7" s="12">
        <v>524008</v>
      </c>
      <c r="G7" s="13"/>
      <c r="I7" s="30">
        <f t="shared" ref="I7:I38" si="0">(B7+C7)/(F7+G7)</f>
        <v>0.42551067922627134</v>
      </c>
    </row>
    <row r="8" spans="1:9" x14ac:dyDescent="0.2">
      <c r="A8" s="8">
        <v>1967</v>
      </c>
      <c r="B8" s="11">
        <v>238133</v>
      </c>
      <c r="C8" s="10"/>
      <c r="D8" s="11">
        <v>324236</v>
      </c>
      <c r="E8" s="10"/>
      <c r="F8" s="12">
        <v>562369</v>
      </c>
      <c r="G8" s="13"/>
      <c r="I8" s="30">
        <f t="shared" si="0"/>
        <v>0.42344617146393204</v>
      </c>
    </row>
    <row r="9" spans="1:9" x14ac:dyDescent="0.2">
      <c r="A9" s="8">
        <v>1968</v>
      </c>
      <c r="B9" s="11">
        <v>277116</v>
      </c>
      <c r="C9" s="10"/>
      <c r="D9" s="11">
        <v>359747</v>
      </c>
      <c r="E9" s="10"/>
      <c r="F9" s="12">
        <v>636863</v>
      </c>
      <c r="G9" s="13"/>
      <c r="I9" s="30">
        <f t="shared" si="0"/>
        <v>0.435126549980137</v>
      </c>
    </row>
    <row r="10" spans="1:9" x14ac:dyDescent="0.2">
      <c r="A10" s="8">
        <v>1969</v>
      </c>
      <c r="B10" s="11">
        <v>321138</v>
      </c>
      <c r="C10" s="10"/>
      <c r="D10" s="11">
        <v>412865</v>
      </c>
      <c r="E10" s="10"/>
      <c r="F10" s="12">
        <v>734003</v>
      </c>
      <c r="G10" s="13"/>
      <c r="I10" s="30">
        <f t="shared" si="0"/>
        <v>0.43751592295944297</v>
      </c>
    </row>
    <row r="11" spans="1:9" x14ac:dyDescent="0.2">
      <c r="A11" s="8">
        <v>1970</v>
      </c>
      <c r="B11" s="11">
        <v>344465</v>
      </c>
      <c r="C11" s="10"/>
      <c r="D11" s="11">
        <v>453605</v>
      </c>
      <c r="E11" s="10"/>
      <c r="F11" s="12">
        <v>798070</v>
      </c>
      <c r="G11" s="13"/>
      <c r="I11" s="30">
        <f t="shared" si="0"/>
        <v>0.43162253937624517</v>
      </c>
    </row>
    <row r="12" spans="1:9" x14ac:dyDescent="0.2">
      <c r="A12" s="8">
        <v>1971</v>
      </c>
      <c r="B12" s="11">
        <v>367687</v>
      </c>
      <c r="C12" s="10"/>
      <c r="D12" s="11">
        <v>478423</v>
      </c>
      <c r="E12" s="10"/>
      <c r="F12" s="12">
        <v>846110</v>
      </c>
      <c r="G12" s="13"/>
      <c r="I12" s="30">
        <f t="shared" si="0"/>
        <v>0.43456170001536443</v>
      </c>
    </row>
    <row r="13" spans="1:9" x14ac:dyDescent="0.2">
      <c r="A13" s="8">
        <v>1972</v>
      </c>
      <c r="B13" s="11">
        <v>390479</v>
      </c>
      <c r="C13" s="10"/>
      <c r="D13" s="11">
        <v>503631</v>
      </c>
      <c r="E13" s="10"/>
      <c r="F13" s="12">
        <v>894110</v>
      </c>
      <c r="G13" s="13"/>
      <c r="I13" s="30">
        <f t="shared" si="0"/>
        <v>0.43672366934717205</v>
      </c>
    </row>
    <row r="14" spans="1:9" x14ac:dyDescent="0.2">
      <c r="A14" s="8">
        <v>1973</v>
      </c>
      <c r="B14" s="11">
        <v>408738</v>
      </c>
      <c r="C14" s="10"/>
      <c r="D14" s="11">
        <v>521534</v>
      </c>
      <c r="E14" s="10"/>
      <c r="F14" s="12">
        <v>930272</v>
      </c>
      <c r="G14" s="13"/>
      <c r="I14" s="30">
        <f t="shared" si="0"/>
        <v>0.43937472051185028</v>
      </c>
    </row>
    <row r="15" spans="1:9" x14ac:dyDescent="0.2">
      <c r="A15" s="8">
        <v>1974</v>
      </c>
      <c r="B15" s="11">
        <v>423469</v>
      </c>
      <c r="C15" s="10"/>
      <c r="D15" s="11">
        <v>530907</v>
      </c>
      <c r="E15" s="10"/>
      <c r="F15" s="12">
        <v>954376</v>
      </c>
      <c r="G15" s="13"/>
      <c r="I15" s="30">
        <f t="shared" si="0"/>
        <v>0.44371296009120093</v>
      </c>
    </row>
    <row r="16" spans="1:9" x14ac:dyDescent="0.2">
      <c r="A16" s="8">
        <v>1975</v>
      </c>
      <c r="B16" s="11">
        <v>423239</v>
      </c>
      <c r="C16" s="10"/>
      <c r="D16" s="11">
        <v>508424</v>
      </c>
      <c r="E16" s="10"/>
      <c r="F16" s="12">
        <v>931663</v>
      </c>
      <c r="G16" s="13"/>
      <c r="I16" s="30">
        <f t="shared" si="0"/>
        <v>0.45428336211698866</v>
      </c>
    </row>
    <row r="17" spans="1:9" x14ac:dyDescent="0.2">
      <c r="A17" s="8">
        <v>1976</v>
      </c>
      <c r="B17" s="11">
        <v>425894</v>
      </c>
      <c r="C17" s="10"/>
      <c r="D17" s="11">
        <v>508549</v>
      </c>
      <c r="E17" s="10"/>
      <c r="F17" s="12">
        <v>934443</v>
      </c>
      <c r="G17" s="13"/>
      <c r="I17" s="30">
        <f t="shared" si="0"/>
        <v>0.45577311831754319</v>
      </c>
    </row>
    <row r="18" spans="1:9" x14ac:dyDescent="0.2">
      <c r="A18" s="8">
        <v>1977</v>
      </c>
      <c r="B18" s="11">
        <v>429107</v>
      </c>
      <c r="C18" s="10"/>
      <c r="D18" s="11">
        <v>499121</v>
      </c>
      <c r="E18" s="10"/>
      <c r="F18" s="12">
        <v>928228</v>
      </c>
      <c r="G18" s="13"/>
      <c r="I18" s="30">
        <f t="shared" si="0"/>
        <v>0.46228620554432748</v>
      </c>
    </row>
    <row r="19" spans="1:9" x14ac:dyDescent="0.2">
      <c r="A19" s="8">
        <v>1978</v>
      </c>
      <c r="B19" s="11">
        <v>439135</v>
      </c>
      <c r="C19" s="10"/>
      <c r="D19" s="11">
        <v>491066</v>
      </c>
      <c r="E19" s="10"/>
      <c r="F19" s="12">
        <v>930201</v>
      </c>
      <c r="G19" s="13"/>
      <c r="I19" s="30">
        <f t="shared" si="0"/>
        <v>0.47208614052231723</v>
      </c>
    </row>
    <row r="20" spans="1:9" x14ac:dyDescent="0.2">
      <c r="A20" s="8">
        <v>1979</v>
      </c>
      <c r="B20" s="11">
        <v>449946</v>
      </c>
      <c r="C20" s="10"/>
      <c r="D20" s="11">
        <v>481394</v>
      </c>
      <c r="E20" s="10"/>
      <c r="F20" s="12">
        <v>931340</v>
      </c>
      <c r="G20" s="13"/>
      <c r="I20" s="30">
        <f t="shared" si="0"/>
        <v>0.48311679945025449</v>
      </c>
    </row>
    <row r="21" spans="1:9" x14ac:dyDescent="0.2">
      <c r="A21" s="8">
        <v>1980</v>
      </c>
      <c r="B21" s="11">
        <v>462501</v>
      </c>
      <c r="C21" s="10"/>
      <c r="D21" s="11">
        <v>477750</v>
      </c>
      <c r="E21" s="10"/>
      <c r="F21" s="12">
        <v>940251</v>
      </c>
      <c r="G21" s="13"/>
      <c r="I21" s="30">
        <f t="shared" si="0"/>
        <v>0.49189099506408396</v>
      </c>
    </row>
    <row r="22" spans="1:9" x14ac:dyDescent="0.2">
      <c r="A22" s="8">
        <v>1981</v>
      </c>
      <c r="B22" s="11">
        <v>472541</v>
      </c>
      <c r="C22" s="10"/>
      <c r="D22" s="11">
        <v>474336</v>
      </c>
      <c r="E22" s="10"/>
      <c r="F22" s="12">
        <v>946877</v>
      </c>
      <c r="G22" s="13"/>
      <c r="I22" s="30">
        <f t="shared" si="0"/>
        <v>0.49905214721658675</v>
      </c>
    </row>
    <row r="23" spans="1:9" x14ac:dyDescent="0.2">
      <c r="A23" s="8">
        <v>1982</v>
      </c>
      <c r="B23" s="11">
        <v>486500</v>
      </c>
      <c r="C23" s="10"/>
      <c r="D23" s="11">
        <v>477543</v>
      </c>
      <c r="E23" s="10"/>
      <c r="F23" s="12">
        <v>964043</v>
      </c>
      <c r="G23" s="13"/>
      <c r="I23" s="30">
        <f t="shared" si="0"/>
        <v>0.50464553966991099</v>
      </c>
    </row>
    <row r="24" spans="1:9" x14ac:dyDescent="0.2">
      <c r="A24" s="8">
        <v>1983</v>
      </c>
      <c r="B24" s="11">
        <v>497284</v>
      </c>
      <c r="C24" s="10"/>
      <c r="D24" s="11">
        <v>483395</v>
      </c>
      <c r="E24" s="10"/>
      <c r="F24" s="12">
        <v>980679</v>
      </c>
      <c r="G24" s="13"/>
      <c r="I24" s="30">
        <f t="shared" si="0"/>
        <v>0.50708131814793622</v>
      </c>
    </row>
    <row r="25" spans="1:9" x14ac:dyDescent="0.2">
      <c r="A25" s="8">
        <v>1984</v>
      </c>
      <c r="B25" s="11">
        <v>499595</v>
      </c>
      <c r="C25" s="10"/>
      <c r="D25" s="11">
        <v>486750</v>
      </c>
      <c r="E25" s="10"/>
      <c r="F25" s="12">
        <v>986345</v>
      </c>
      <c r="G25" s="13"/>
      <c r="I25" s="30">
        <f t="shared" si="0"/>
        <v>0.50651141334928451</v>
      </c>
    </row>
    <row r="26" spans="1:9" x14ac:dyDescent="0.2">
      <c r="A26" s="8">
        <v>1985</v>
      </c>
      <c r="B26" s="11">
        <v>504217</v>
      </c>
      <c r="C26" s="10"/>
      <c r="D26" s="11">
        <v>486660</v>
      </c>
      <c r="E26" s="10"/>
      <c r="F26" s="12">
        <v>990877</v>
      </c>
      <c r="G26" s="13"/>
      <c r="I26" s="30">
        <f t="shared" si="0"/>
        <v>0.50885932360928754</v>
      </c>
    </row>
    <row r="27" spans="1:9" x14ac:dyDescent="0.2">
      <c r="A27" s="8">
        <v>1986</v>
      </c>
      <c r="B27" s="11">
        <v>510061</v>
      </c>
      <c r="C27" s="10"/>
      <c r="D27" s="11">
        <v>490143</v>
      </c>
      <c r="E27" s="10"/>
      <c r="F27" s="12">
        <v>1000204</v>
      </c>
      <c r="G27" s="13"/>
      <c r="I27" s="30">
        <f t="shared" si="0"/>
        <v>0.50995696877836916</v>
      </c>
    </row>
    <row r="28" spans="1:9" x14ac:dyDescent="0.2">
      <c r="A28" s="8">
        <v>1987</v>
      </c>
      <c r="B28" s="11">
        <v>518529</v>
      </c>
      <c r="C28" s="10"/>
      <c r="D28" s="11">
        <v>485003</v>
      </c>
      <c r="E28" s="10"/>
      <c r="F28" s="12">
        <v>1003532</v>
      </c>
      <c r="G28" s="13"/>
      <c r="I28" s="30">
        <f t="shared" si="0"/>
        <v>0.51670400146681916</v>
      </c>
    </row>
    <row r="29" spans="1:9" x14ac:dyDescent="0.2">
      <c r="A29" s="8">
        <v>1988</v>
      </c>
      <c r="B29" s="11">
        <v>524797</v>
      </c>
      <c r="C29" s="10"/>
      <c r="D29" s="11">
        <v>481236</v>
      </c>
      <c r="E29" s="10"/>
      <c r="F29" s="12">
        <v>1006033</v>
      </c>
      <c r="G29" s="13"/>
      <c r="I29" s="30">
        <f t="shared" si="0"/>
        <v>0.52164988623633624</v>
      </c>
    </row>
    <row r="30" spans="1:9" x14ac:dyDescent="0.2">
      <c r="A30" s="8">
        <v>1989</v>
      </c>
      <c r="B30" s="11">
        <v>542605</v>
      </c>
      <c r="C30" s="10"/>
      <c r="D30" s="11">
        <v>487566</v>
      </c>
      <c r="E30" s="10"/>
      <c r="F30" s="12">
        <v>1030171</v>
      </c>
      <c r="G30" s="13"/>
      <c r="I30" s="30">
        <f t="shared" si="0"/>
        <v>0.52671352620098988</v>
      </c>
    </row>
    <row r="31" spans="1:9" x14ac:dyDescent="0.2">
      <c r="A31" s="8">
        <v>1990</v>
      </c>
      <c r="B31" s="11">
        <v>566284</v>
      </c>
      <c r="C31" s="10"/>
      <c r="D31" s="11">
        <v>495867</v>
      </c>
      <c r="E31" s="10"/>
      <c r="F31" s="12">
        <v>1062151</v>
      </c>
      <c r="G31" s="13"/>
      <c r="I31" s="30">
        <f t="shared" si="0"/>
        <v>0.53314830000630797</v>
      </c>
    </row>
    <row r="32" spans="1:9" x14ac:dyDescent="0.2">
      <c r="A32" s="8">
        <v>1991</v>
      </c>
      <c r="B32" s="11">
        <v>599045</v>
      </c>
      <c r="C32" s="10"/>
      <c r="D32" s="11">
        <v>508952</v>
      </c>
      <c r="E32" s="10"/>
      <c r="F32" s="12">
        <v>1107997</v>
      </c>
      <c r="G32" s="13"/>
      <c r="I32" s="30">
        <f t="shared" si="0"/>
        <v>0.54065579599944769</v>
      </c>
    </row>
    <row r="33" spans="1:9" x14ac:dyDescent="0.2">
      <c r="A33" s="8">
        <v>1992</v>
      </c>
      <c r="B33" s="11">
        <v>624677</v>
      </c>
      <c r="C33" s="10"/>
      <c r="D33" s="11">
        <v>525395</v>
      </c>
      <c r="E33" s="10"/>
      <c r="F33" s="12">
        <v>1150072</v>
      </c>
      <c r="G33" s="13"/>
      <c r="I33" s="30">
        <f t="shared" si="0"/>
        <v>0.54316338455331492</v>
      </c>
    </row>
    <row r="34" spans="1:9" x14ac:dyDescent="0.2">
      <c r="A34" s="8">
        <v>1993</v>
      </c>
      <c r="B34" s="11">
        <v>641742</v>
      </c>
      <c r="C34" s="10"/>
      <c r="D34" s="11">
        <v>537536</v>
      </c>
      <c r="E34" s="10"/>
      <c r="F34" s="12">
        <v>1179278</v>
      </c>
      <c r="G34" s="13"/>
      <c r="I34" s="30">
        <f t="shared" si="0"/>
        <v>0.54418211821131235</v>
      </c>
    </row>
    <row r="35" spans="1:9" x14ac:dyDescent="0.2">
      <c r="A35" s="8">
        <v>1994</v>
      </c>
      <c r="B35" s="11">
        <v>646080</v>
      </c>
      <c r="C35" s="10"/>
      <c r="D35" s="11">
        <v>537061</v>
      </c>
      <c r="E35" s="10"/>
      <c r="F35" s="12">
        <v>1183141</v>
      </c>
      <c r="G35" s="13"/>
      <c r="I35" s="30">
        <f t="shared" si="0"/>
        <v>0.5460718544957871</v>
      </c>
    </row>
    <row r="36" spans="1:9" x14ac:dyDescent="0.2">
      <c r="A36" s="8">
        <v>1995</v>
      </c>
      <c r="B36" s="11">
        <v>643290</v>
      </c>
      <c r="C36" s="40"/>
      <c r="D36" s="11">
        <v>531146</v>
      </c>
      <c r="E36" s="40"/>
      <c r="F36" s="12">
        <v>1174436</v>
      </c>
      <c r="G36" s="13"/>
      <c r="I36" s="30">
        <f t="shared" si="0"/>
        <v>0.54774376807250458</v>
      </c>
    </row>
    <row r="37" spans="1:9" x14ac:dyDescent="0.2">
      <c r="A37" s="8">
        <v>1996</v>
      </c>
      <c r="B37" s="11">
        <v>651873</v>
      </c>
      <c r="C37" s="40"/>
      <c r="D37" s="11">
        <v>527593</v>
      </c>
      <c r="E37" s="40"/>
      <c r="F37" s="12">
        <v>1179466</v>
      </c>
      <c r="G37" s="13"/>
      <c r="I37" s="30">
        <f t="shared" si="0"/>
        <v>0.55268485908029563</v>
      </c>
    </row>
    <row r="38" spans="1:9" x14ac:dyDescent="0.2">
      <c r="A38" s="8">
        <v>1997</v>
      </c>
      <c r="B38" s="11">
        <v>661931</v>
      </c>
      <c r="C38" s="40"/>
      <c r="D38" s="11">
        <v>525636</v>
      </c>
      <c r="E38" s="40"/>
      <c r="F38" s="12">
        <v>1187567</v>
      </c>
      <c r="G38" s="13"/>
      <c r="I38" s="30">
        <f t="shared" si="0"/>
        <v>0.55738413074799154</v>
      </c>
    </row>
    <row r="39" spans="1:9" x14ac:dyDescent="0.2">
      <c r="A39" s="8">
        <v>1998</v>
      </c>
      <c r="B39" s="11">
        <v>674036</v>
      </c>
      <c r="C39" s="40"/>
      <c r="D39" s="11">
        <v>524902</v>
      </c>
      <c r="E39" s="40"/>
      <c r="F39" s="12">
        <v>1198938</v>
      </c>
      <c r="G39" s="13"/>
      <c r="I39" s="30">
        <f t="shared" ref="I39:I61" si="1">(B39+C39)/(F39+G39)</f>
        <v>0.5621942085412257</v>
      </c>
    </row>
    <row r="40" spans="1:9" x14ac:dyDescent="0.2">
      <c r="A40" s="8">
        <v>1999</v>
      </c>
      <c r="B40" s="11">
        <v>692634</v>
      </c>
      <c r="C40" s="40"/>
      <c r="D40" s="11">
        <v>525235</v>
      </c>
      <c r="E40" s="40"/>
      <c r="F40" s="12">
        <v>1217869</v>
      </c>
      <c r="G40" s="13"/>
      <c r="I40" s="30">
        <f t="shared" si="1"/>
        <v>0.56872619304703542</v>
      </c>
    </row>
    <row r="41" spans="1:9" x14ac:dyDescent="0.2">
      <c r="A41" s="8">
        <v>2000</v>
      </c>
      <c r="B41" s="11">
        <v>718559</v>
      </c>
      <c r="C41" s="40"/>
      <c r="D41" s="11">
        <v>536059</v>
      </c>
      <c r="E41" s="40"/>
      <c r="F41" s="12">
        <v>1254618</v>
      </c>
      <c r="G41" s="13"/>
      <c r="I41" s="30">
        <f t="shared" si="1"/>
        <v>0.57273130147981299</v>
      </c>
    </row>
    <row r="42" spans="1:9" x14ac:dyDescent="0.2">
      <c r="A42" s="8">
        <v>2001</v>
      </c>
      <c r="B42" s="11">
        <v>722887</v>
      </c>
      <c r="C42" s="11">
        <v>31958</v>
      </c>
      <c r="D42" s="11">
        <v>537421</v>
      </c>
      <c r="E42" s="11">
        <v>22380</v>
      </c>
      <c r="F42" s="12">
        <v>1260308</v>
      </c>
      <c r="G42" s="12">
        <v>54338</v>
      </c>
      <c r="I42" s="30">
        <f t="shared" si="1"/>
        <v>0.57418118641824489</v>
      </c>
    </row>
    <row r="43" spans="1:9" x14ac:dyDescent="0.2">
      <c r="A43" s="8">
        <v>2002</v>
      </c>
      <c r="B43" s="11">
        <v>753330</v>
      </c>
      <c r="C43" s="11">
        <v>36034</v>
      </c>
      <c r="D43" s="11">
        <v>555640</v>
      </c>
      <c r="E43" s="11">
        <v>25290</v>
      </c>
      <c r="F43" s="12">
        <v>1308970</v>
      </c>
      <c r="G43" s="12">
        <v>61324</v>
      </c>
      <c r="I43" s="30">
        <f t="shared" si="1"/>
        <v>0.57605448173895524</v>
      </c>
    </row>
    <row r="44" spans="1:9" x14ac:dyDescent="0.2">
      <c r="A44" s="8">
        <v>2003</v>
      </c>
      <c r="B44" s="11">
        <v>786757</v>
      </c>
      <c r="C44" s="11">
        <v>37568</v>
      </c>
      <c r="D44" s="11">
        <v>578937</v>
      </c>
      <c r="E44" s="11">
        <v>26302</v>
      </c>
      <c r="F44" s="12">
        <v>1365694</v>
      </c>
      <c r="G44" s="12">
        <v>63870</v>
      </c>
      <c r="I44" s="30">
        <f t="shared" si="1"/>
        <v>0.57662685965790972</v>
      </c>
    </row>
    <row r="45" spans="1:9" x14ac:dyDescent="0.2">
      <c r="A45" s="8">
        <v>2004</v>
      </c>
      <c r="B45" s="11">
        <v>815833</v>
      </c>
      <c r="C45" s="11">
        <v>40896</v>
      </c>
      <c r="D45" s="11">
        <v>601588</v>
      </c>
      <c r="E45" s="11">
        <v>29535</v>
      </c>
      <c r="F45" s="12">
        <v>1417421</v>
      </c>
      <c r="G45" s="12">
        <v>70431</v>
      </c>
      <c r="I45" s="30">
        <f t="shared" si="1"/>
        <v>0.57581600858149873</v>
      </c>
    </row>
    <row r="46" spans="1:9" x14ac:dyDescent="0.2">
      <c r="A46" s="8">
        <v>2005</v>
      </c>
      <c r="B46" s="11">
        <v>837643</v>
      </c>
      <c r="C46" s="11">
        <v>44903</v>
      </c>
      <c r="D46" s="11">
        <v>618758</v>
      </c>
      <c r="E46" s="11">
        <v>32075</v>
      </c>
      <c r="F46" s="12">
        <v>1456401</v>
      </c>
      <c r="G46" s="12">
        <v>76978</v>
      </c>
      <c r="I46" s="30">
        <f t="shared" si="1"/>
        <v>0.57555633669171158</v>
      </c>
    </row>
    <row r="47" spans="1:9" x14ac:dyDescent="0.2">
      <c r="A47" s="8">
        <v>2006</v>
      </c>
      <c r="B47" s="11">
        <v>866363</v>
      </c>
      <c r="C47" s="11">
        <v>46047</v>
      </c>
      <c r="D47" s="11">
        <v>636559</v>
      </c>
      <c r="E47" s="11">
        <v>31780</v>
      </c>
      <c r="F47" s="12">
        <v>1502922</v>
      </c>
      <c r="G47" s="12">
        <v>77827</v>
      </c>
      <c r="I47" s="30">
        <f t="shared" si="1"/>
        <v>0.57720106101601198</v>
      </c>
    </row>
    <row r="48" spans="1:9" x14ac:dyDescent="0.2">
      <c r="A48" s="8">
        <v>2007</v>
      </c>
      <c r="B48" s="11">
        <v>886311</v>
      </c>
      <c r="C48" s="11">
        <v>47120</v>
      </c>
      <c r="D48" s="11">
        <v>655393</v>
      </c>
      <c r="E48" s="11">
        <v>32695</v>
      </c>
      <c r="F48" s="12">
        <v>1541704</v>
      </c>
      <c r="G48" s="12">
        <v>79815</v>
      </c>
      <c r="I48" s="30">
        <f t="shared" si="1"/>
        <v>0.57565221252418253</v>
      </c>
    </row>
    <row r="49" spans="1:9" x14ac:dyDescent="0.2">
      <c r="A49" s="8">
        <v>2008</v>
      </c>
      <c r="B49" s="11">
        <v>906625</v>
      </c>
      <c r="C49" s="11">
        <v>47681</v>
      </c>
      <c r="D49" s="11">
        <v>673788</v>
      </c>
      <c r="E49" s="11">
        <v>32856</v>
      </c>
      <c r="F49" s="12">
        <v>1580413</v>
      </c>
      <c r="G49" s="12">
        <v>80537</v>
      </c>
      <c r="I49" s="30">
        <f t="shared" si="1"/>
        <v>0.57455432132213491</v>
      </c>
    </row>
    <row r="50" spans="1:9" x14ac:dyDescent="0.2">
      <c r="A50" s="8">
        <v>2009</v>
      </c>
      <c r="B50" s="11">
        <v>927600</v>
      </c>
      <c r="C50" s="11">
        <v>48253</v>
      </c>
      <c r="D50" s="11">
        <v>691428</v>
      </c>
      <c r="E50" s="11">
        <v>33827</v>
      </c>
      <c r="F50" s="12">
        <v>1619028</v>
      </c>
      <c r="G50" s="12">
        <v>82080</v>
      </c>
      <c r="I50" s="30">
        <f t="shared" si="1"/>
        <v>0.57365728689771611</v>
      </c>
    </row>
    <row r="51" spans="1:9" x14ac:dyDescent="0.2">
      <c r="A51" s="8">
        <v>2010</v>
      </c>
      <c r="B51" s="11">
        <v>954891</v>
      </c>
      <c r="C51" s="11">
        <v>50161</v>
      </c>
      <c r="D51" s="11">
        <v>713336</v>
      </c>
      <c r="E51" s="11">
        <v>36108</v>
      </c>
      <c r="F51" s="12">
        <v>1668227</v>
      </c>
      <c r="G51" s="12">
        <v>86269</v>
      </c>
      <c r="I51" s="30">
        <f t="shared" si="1"/>
        <v>0.57284371124243083</v>
      </c>
    </row>
    <row r="52" spans="1:9" x14ac:dyDescent="0.2">
      <c r="A52" s="8">
        <v>2011</v>
      </c>
      <c r="B52" s="11">
        <v>993872</v>
      </c>
      <c r="C52" s="11">
        <v>53606</v>
      </c>
      <c r="D52" s="11">
        <v>740357</v>
      </c>
      <c r="E52" s="11">
        <v>38513</v>
      </c>
      <c r="F52" s="12">
        <v>1734229</v>
      </c>
      <c r="G52" s="12">
        <v>92119</v>
      </c>
      <c r="I52" s="30">
        <f t="shared" si="1"/>
        <v>0.57353691629415637</v>
      </c>
    </row>
    <row r="53" spans="1:9" x14ac:dyDescent="0.2">
      <c r="A53" s="8">
        <v>2012</v>
      </c>
      <c r="B53" s="11">
        <v>1038472</v>
      </c>
      <c r="C53" s="11">
        <v>55673</v>
      </c>
      <c r="D53" s="11">
        <v>772175</v>
      </c>
      <c r="E53" s="11">
        <v>40268</v>
      </c>
      <c r="F53" s="12">
        <v>1810647</v>
      </c>
      <c r="G53" s="12">
        <v>95941</v>
      </c>
      <c r="I53" s="30">
        <f t="shared" si="1"/>
        <v>0.57387595012661363</v>
      </c>
    </row>
    <row r="54" spans="1:9" x14ac:dyDescent="0.2">
      <c r="A54" s="15">
        <v>2013</v>
      </c>
      <c r="B54" s="11">
        <v>1066182</v>
      </c>
      <c r="C54" s="11">
        <v>56364</v>
      </c>
      <c r="D54" s="11">
        <v>794852</v>
      </c>
      <c r="E54" s="11">
        <v>40590</v>
      </c>
      <c r="F54" s="12">
        <v>1861034</v>
      </c>
      <c r="G54" s="12">
        <v>96954</v>
      </c>
      <c r="I54" s="30">
        <f t="shared" si="1"/>
        <v>0.57331607752447922</v>
      </c>
    </row>
    <row r="55" spans="1:9" x14ac:dyDescent="0.2">
      <c r="A55" s="27">
        <v>2014</v>
      </c>
      <c r="B55" s="11">
        <v>1081488</v>
      </c>
      <c r="C55" s="11">
        <v>55694</v>
      </c>
      <c r="D55" s="11">
        <v>809453</v>
      </c>
      <c r="E55" s="11">
        <v>40273</v>
      </c>
      <c r="F55" s="12">
        <v>1890941</v>
      </c>
      <c r="G55" s="12">
        <v>95967</v>
      </c>
      <c r="I55" s="30">
        <f t="shared" si="1"/>
        <v>0.57233752141518379</v>
      </c>
    </row>
    <row r="56" spans="1:9" x14ac:dyDescent="0.2">
      <c r="A56" s="53">
        <v>2015</v>
      </c>
      <c r="B56" s="11">
        <v>1095703</v>
      </c>
      <c r="C56" s="11">
        <v>55909</v>
      </c>
      <c r="D56" s="11">
        <v>820426</v>
      </c>
      <c r="E56" s="11">
        <v>40517</v>
      </c>
      <c r="F56" s="12">
        <v>1916129</v>
      </c>
      <c r="G56" s="12">
        <v>96426</v>
      </c>
      <c r="I56" s="30">
        <f t="shared" si="1"/>
        <v>0.5722139270728005</v>
      </c>
    </row>
    <row r="57" spans="1:9" x14ac:dyDescent="0.2">
      <c r="A57" s="54">
        <v>2016</v>
      </c>
      <c r="B57" s="39">
        <v>1170188</v>
      </c>
      <c r="C57" s="39">
        <v>0</v>
      </c>
      <c r="D57" s="39">
        <v>871549</v>
      </c>
      <c r="E57" s="39">
        <v>0</v>
      </c>
      <c r="F57" s="12">
        <f t="shared" ref="F57" si="2">B57+D57</f>
        <v>2041737</v>
      </c>
      <c r="G57" s="12"/>
      <c r="I57" s="30">
        <f t="shared" si="1"/>
        <v>0.57313356225605938</v>
      </c>
    </row>
    <row r="58" spans="1:9" x14ac:dyDescent="0.2">
      <c r="A58" s="55">
        <v>2017</v>
      </c>
      <c r="B58" s="51">
        <v>1192387</v>
      </c>
      <c r="C58" s="51">
        <v>0</v>
      </c>
      <c r="D58" s="51">
        <v>886856</v>
      </c>
      <c r="E58" s="51">
        <v>0</v>
      </c>
      <c r="F58" s="12">
        <v>2079243</v>
      </c>
      <c r="G58" s="12"/>
      <c r="I58" s="30">
        <f t="shared" si="1"/>
        <v>0.57347169137998777</v>
      </c>
    </row>
    <row r="59" spans="1:9" x14ac:dyDescent="0.2">
      <c r="A59" s="52">
        <v>2018</v>
      </c>
      <c r="B59" s="39">
        <v>1212086</v>
      </c>
      <c r="C59" s="39"/>
      <c r="D59" s="39">
        <v>897561</v>
      </c>
      <c r="E59" s="39"/>
      <c r="F59" s="12">
        <v>2109647</v>
      </c>
      <c r="G59" s="12"/>
      <c r="I59" s="30">
        <f t="shared" si="1"/>
        <v>0.57454446170378271</v>
      </c>
    </row>
    <row r="60" spans="1:9" x14ac:dyDescent="0.2">
      <c r="A60" s="52">
        <v>2019</v>
      </c>
      <c r="B60" s="39">
        <v>1228651</v>
      </c>
      <c r="C60" s="39"/>
      <c r="D60" s="39">
        <v>908420</v>
      </c>
      <c r="E60" s="39"/>
      <c r="F60" s="12">
        <v>2137071</v>
      </c>
      <c r="G60" s="12"/>
      <c r="I60" s="50">
        <f t="shared" si="1"/>
        <v>0.57492287340944681</v>
      </c>
    </row>
    <row r="61" spans="1:9" x14ac:dyDescent="0.2">
      <c r="A61" s="52">
        <v>2020</v>
      </c>
      <c r="B61" s="39">
        <v>1252407</v>
      </c>
      <c r="C61" s="39"/>
      <c r="D61" s="39">
        <v>911999</v>
      </c>
      <c r="E61" s="39"/>
      <c r="F61" s="12">
        <v>2164406</v>
      </c>
      <c r="G61" s="12"/>
      <c r="I61" s="50">
        <f t="shared" si="1"/>
        <v>0.57863774171758908</v>
      </c>
    </row>
    <row r="63" spans="1:9" x14ac:dyDescent="0.2">
      <c r="A63" t="s">
        <v>37</v>
      </c>
    </row>
  </sheetData>
  <mergeCells count="3">
    <mergeCell ref="B4:C4"/>
    <mergeCell ref="D4:E4"/>
    <mergeCell ref="F4:G4"/>
  </mergeCells>
  <phoneticPr fontId="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Major Data</vt:lpstr>
      <vt:lpstr>All BA Data</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Microsoft Office User</cp:lastModifiedBy>
  <cp:lastPrinted>2020-06-24T02:50:57Z</cp:lastPrinted>
  <dcterms:created xsi:type="dcterms:W3CDTF">2014-06-02T18:36:49Z</dcterms:created>
  <dcterms:modified xsi:type="dcterms:W3CDTF">2022-08-10T14:26:44Z</dcterms:modified>
</cp:coreProperties>
</file>