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donnell/Downloads/APS Ed Div Stats/"/>
    </mc:Choice>
  </mc:AlternateContent>
  <xr:revisionPtr revIDLastSave="0" documentId="13_ncr:1_{D2582ADA-1278-D048-B2BA-12C01B1BA9C2}" xr6:coauthVersionLast="47" xr6:coauthVersionMax="47" xr10:uidLastSave="{00000000-0000-0000-0000-000000000000}"/>
  <bookViews>
    <workbookView xWindow="-34980" yWindow="-3100" windowWidth="30520" windowHeight="16980" activeTab="1" xr2:uid="{00000000-000D-0000-FFFF-FFFF00000000}"/>
  </bookViews>
  <sheets>
    <sheet name="Data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5" i="1" l="1"/>
  <c r="G125" i="1" s="1"/>
  <c r="F126" i="1"/>
  <c r="G126" i="1"/>
  <c r="F127" i="1"/>
  <c r="G127" i="1" s="1"/>
  <c r="C125" i="1"/>
  <c r="D125" i="1"/>
  <c r="C126" i="1"/>
  <c r="D126" i="1"/>
  <c r="C127" i="1"/>
  <c r="D127" i="1"/>
  <c r="O62" i="1"/>
  <c r="O63" i="1"/>
  <c r="L61" i="1"/>
  <c r="L62" i="1"/>
  <c r="L63" i="1"/>
  <c r="G60" i="1"/>
  <c r="G61" i="1"/>
  <c r="G62" i="1"/>
  <c r="G63" i="1"/>
  <c r="D62" i="1"/>
  <c r="D63" i="1"/>
  <c r="F73" i="1" l="1"/>
  <c r="F74" i="1"/>
  <c r="F75" i="1"/>
  <c r="F81" i="1"/>
  <c r="F82" i="1"/>
  <c r="F83" i="1"/>
  <c r="F89" i="1"/>
  <c r="F90" i="1"/>
  <c r="F91" i="1"/>
  <c r="O9" i="1"/>
  <c r="O10" i="1"/>
  <c r="O11" i="1"/>
  <c r="O12" i="1"/>
  <c r="O13" i="1"/>
  <c r="O14" i="1"/>
  <c r="O15" i="1"/>
  <c r="F79" i="1" s="1"/>
  <c r="G79" i="1" s="1"/>
  <c r="O16" i="1"/>
  <c r="O17" i="1"/>
  <c r="O18" i="1"/>
  <c r="O19" i="1"/>
  <c r="O20" i="1"/>
  <c r="O21" i="1"/>
  <c r="O22" i="1"/>
  <c r="O23" i="1"/>
  <c r="F87" i="1" s="1"/>
  <c r="G87" i="1" s="1"/>
  <c r="O24" i="1"/>
  <c r="O25" i="1"/>
  <c r="O26" i="1"/>
  <c r="O27" i="1"/>
  <c r="O28" i="1"/>
  <c r="O29" i="1"/>
  <c r="L9" i="1"/>
  <c r="L10" i="1"/>
  <c r="L11" i="1"/>
  <c r="L12" i="1"/>
  <c r="L13" i="1"/>
  <c r="L14" i="1"/>
  <c r="L15" i="1"/>
  <c r="L16" i="1"/>
  <c r="L17" i="1"/>
  <c r="C81" i="1" s="1"/>
  <c r="D81" i="1" s="1"/>
  <c r="L18" i="1"/>
  <c r="L19" i="1"/>
  <c r="L20" i="1"/>
  <c r="L21" i="1"/>
  <c r="L22" i="1"/>
  <c r="L23" i="1"/>
  <c r="L24" i="1"/>
  <c r="L25" i="1"/>
  <c r="L26" i="1"/>
  <c r="L27" i="1"/>
  <c r="L28" i="1"/>
  <c r="L29" i="1"/>
  <c r="G9" i="1"/>
  <c r="G73" i="1" s="1"/>
  <c r="G10" i="1"/>
  <c r="G74" i="1" s="1"/>
  <c r="G11" i="1"/>
  <c r="G75" i="1" s="1"/>
  <c r="G12" i="1"/>
  <c r="F76" i="1" s="1"/>
  <c r="G13" i="1"/>
  <c r="F77" i="1" s="1"/>
  <c r="G14" i="1"/>
  <c r="F78" i="1" s="1"/>
  <c r="G78" i="1" s="1"/>
  <c r="G15" i="1"/>
  <c r="G16" i="1"/>
  <c r="F80" i="1" s="1"/>
  <c r="G80" i="1" s="1"/>
  <c r="G17" i="1"/>
  <c r="G81" i="1" s="1"/>
  <c r="G18" i="1"/>
  <c r="G82" i="1" s="1"/>
  <c r="G19" i="1"/>
  <c r="G83" i="1" s="1"/>
  <c r="G20" i="1"/>
  <c r="F84" i="1" s="1"/>
  <c r="G21" i="1"/>
  <c r="F85" i="1" s="1"/>
  <c r="G22" i="1"/>
  <c r="F86" i="1" s="1"/>
  <c r="G86" i="1" s="1"/>
  <c r="G23" i="1"/>
  <c r="G24" i="1"/>
  <c r="F88" i="1" s="1"/>
  <c r="G88" i="1" s="1"/>
  <c r="G25" i="1"/>
  <c r="G89" i="1" s="1"/>
  <c r="G26" i="1"/>
  <c r="G90" i="1" s="1"/>
  <c r="G27" i="1"/>
  <c r="G91" i="1" s="1"/>
  <c r="G28" i="1"/>
  <c r="F92" i="1" s="1"/>
  <c r="G29" i="1"/>
  <c r="F93" i="1" s="1"/>
  <c r="D9" i="1"/>
  <c r="D10" i="1"/>
  <c r="D11" i="1"/>
  <c r="C75" i="1" s="1"/>
  <c r="D75" i="1" s="1"/>
  <c r="D12" i="1"/>
  <c r="D13" i="1"/>
  <c r="C77" i="1" s="1"/>
  <c r="D14" i="1"/>
  <c r="C78" i="1" s="1"/>
  <c r="D15" i="1"/>
  <c r="D16" i="1"/>
  <c r="D17" i="1"/>
  <c r="D18" i="1"/>
  <c r="D19" i="1"/>
  <c r="C83" i="1" s="1"/>
  <c r="D83" i="1" s="1"/>
  <c r="D20" i="1"/>
  <c r="D21" i="1"/>
  <c r="C85" i="1" s="1"/>
  <c r="D22" i="1"/>
  <c r="D23" i="1"/>
  <c r="D24" i="1"/>
  <c r="D25" i="1"/>
  <c r="D26" i="1"/>
  <c r="D27" i="1"/>
  <c r="C91" i="1" s="1"/>
  <c r="D91" i="1" s="1"/>
  <c r="D28" i="1"/>
  <c r="D29" i="1"/>
  <c r="C93" i="1" s="1"/>
  <c r="C92" i="1"/>
  <c r="D92" i="1" s="1"/>
  <c r="G93" i="1" l="1"/>
  <c r="G85" i="1"/>
  <c r="G77" i="1"/>
  <c r="G76" i="1"/>
  <c r="G92" i="1"/>
  <c r="G84" i="1"/>
  <c r="C90" i="1"/>
  <c r="D90" i="1" s="1"/>
  <c r="C74" i="1"/>
  <c r="D74" i="1" s="1"/>
  <c r="C84" i="1"/>
  <c r="D84" i="1" s="1"/>
  <c r="C76" i="1"/>
  <c r="C89" i="1"/>
  <c r="D89" i="1" s="1"/>
  <c r="C73" i="1"/>
  <c r="D73" i="1" s="1"/>
  <c r="C88" i="1"/>
  <c r="D88" i="1" s="1"/>
  <c r="C80" i="1"/>
  <c r="D80" i="1" s="1"/>
  <c r="C87" i="1"/>
  <c r="D87" i="1" s="1"/>
  <c r="C79" i="1"/>
  <c r="D79" i="1" s="1"/>
  <c r="C82" i="1"/>
  <c r="D82" i="1" s="1"/>
  <c r="D76" i="1"/>
  <c r="D78" i="1"/>
  <c r="C86" i="1"/>
  <c r="D86" i="1" s="1"/>
  <c r="D93" i="1"/>
  <c r="D85" i="1"/>
  <c r="D77" i="1"/>
  <c r="O61" i="1" l="1"/>
  <c r="D61" i="1"/>
  <c r="D60" i="1" l="1"/>
  <c r="L60" i="1"/>
  <c r="C124" i="1" s="1"/>
  <c r="D59" i="1"/>
  <c r="L5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O59" i="1"/>
  <c r="O60" i="1"/>
  <c r="G59" i="1"/>
  <c r="F124" i="1"/>
  <c r="D124" i="1" l="1"/>
  <c r="C123" i="1"/>
  <c r="D123" i="1" s="1"/>
  <c r="G124" i="1"/>
  <c r="F123" i="1"/>
  <c r="G123" i="1" s="1"/>
  <c r="O58" i="1"/>
  <c r="G58" i="1"/>
  <c r="D58" i="1"/>
  <c r="G57" i="1"/>
  <c r="O57" i="1"/>
  <c r="D57" i="1"/>
  <c r="O56" i="1"/>
  <c r="G56" i="1"/>
  <c r="D56" i="1"/>
  <c r="C120" i="1" s="1"/>
  <c r="D120" i="1" s="1"/>
  <c r="G55" i="1"/>
  <c r="O55" i="1"/>
  <c r="G54" i="1"/>
  <c r="O54" i="1"/>
  <c r="G53" i="1"/>
  <c r="O53" i="1"/>
  <c r="G52" i="1"/>
  <c r="O52" i="1"/>
  <c r="G51" i="1"/>
  <c r="O51" i="1"/>
  <c r="G50" i="1"/>
  <c r="O50" i="1"/>
  <c r="G49" i="1"/>
  <c r="O49" i="1"/>
  <c r="G48" i="1"/>
  <c r="O48" i="1"/>
  <c r="G47" i="1"/>
  <c r="O47" i="1"/>
  <c r="G46" i="1"/>
  <c r="O46" i="1"/>
  <c r="G45" i="1"/>
  <c r="O45" i="1"/>
  <c r="G44" i="1"/>
  <c r="O44" i="1"/>
  <c r="G43" i="1"/>
  <c r="O43" i="1"/>
  <c r="G42" i="1"/>
  <c r="O42" i="1"/>
  <c r="G41" i="1"/>
  <c r="O41" i="1"/>
  <c r="G40" i="1"/>
  <c r="O40" i="1"/>
  <c r="G39" i="1"/>
  <c r="O39" i="1"/>
  <c r="G38" i="1"/>
  <c r="O38" i="1"/>
  <c r="G37" i="1"/>
  <c r="O37" i="1"/>
  <c r="G36" i="1"/>
  <c r="O36" i="1"/>
  <c r="G35" i="1"/>
  <c r="O35" i="1"/>
  <c r="G34" i="1"/>
  <c r="O34" i="1"/>
  <c r="G33" i="1"/>
  <c r="O33" i="1"/>
  <c r="G32" i="1"/>
  <c r="O32" i="1"/>
  <c r="G31" i="1"/>
  <c r="O31" i="1"/>
  <c r="G30" i="1"/>
  <c r="F94" i="1" s="1"/>
  <c r="G94" i="1" s="1"/>
  <c r="O30" i="1"/>
  <c r="D45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L30" i="1"/>
  <c r="C94" i="1" l="1"/>
  <c r="D94" i="1"/>
  <c r="F96" i="1"/>
  <c r="G96" i="1" s="1"/>
  <c r="F98" i="1"/>
  <c r="G98" i="1" s="1"/>
  <c r="F100" i="1"/>
  <c r="G100" i="1" s="1"/>
  <c r="F102" i="1"/>
  <c r="G102" i="1" s="1"/>
  <c r="F120" i="1"/>
  <c r="G120" i="1" s="1"/>
  <c r="F104" i="1"/>
  <c r="G104" i="1" s="1"/>
  <c r="F106" i="1"/>
  <c r="G106" i="1" s="1"/>
  <c r="F108" i="1"/>
  <c r="G108" i="1" s="1"/>
  <c r="F110" i="1"/>
  <c r="G110" i="1" s="1"/>
  <c r="F112" i="1"/>
  <c r="G112" i="1" s="1"/>
  <c r="F114" i="1"/>
  <c r="G114" i="1" s="1"/>
  <c r="F116" i="1"/>
  <c r="G116" i="1" s="1"/>
  <c r="F118" i="1"/>
  <c r="G118" i="1" s="1"/>
  <c r="C97" i="1"/>
  <c r="D97" i="1" s="1"/>
  <c r="C103" i="1"/>
  <c r="D103" i="1" s="1"/>
  <c r="C105" i="1"/>
  <c r="D105" i="1" s="1"/>
  <c r="C112" i="1"/>
  <c r="D112" i="1" s="1"/>
  <c r="C114" i="1"/>
  <c r="D114" i="1" s="1"/>
  <c r="C116" i="1"/>
  <c r="D116" i="1" s="1"/>
  <c r="C118" i="1"/>
  <c r="D118" i="1" s="1"/>
  <c r="C99" i="1"/>
  <c r="D99" i="1" s="1"/>
  <c r="C107" i="1"/>
  <c r="D107" i="1" s="1"/>
  <c r="C95" i="1"/>
  <c r="D95" i="1" s="1"/>
  <c r="C101" i="1"/>
  <c r="D101" i="1" s="1"/>
  <c r="C110" i="1"/>
  <c r="D110" i="1" s="1"/>
  <c r="F95" i="1"/>
  <c r="G95" i="1" s="1"/>
  <c r="F97" i="1"/>
  <c r="G97" i="1" s="1"/>
  <c r="F99" i="1"/>
  <c r="G99" i="1" s="1"/>
  <c r="F101" i="1"/>
  <c r="G101" i="1" s="1"/>
  <c r="F103" i="1"/>
  <c r="G103" i="1" s="1"/>
  <c r="F105" i="1"/>
  <c r="G105" i="1" s="1"/>
  <c r="F107" i="1"/>
  <c r="G107" i="1" s="1"/>
  <c r="F109" i="1"/>
  <c r="G109" i="1" s="1"/>
  <c r="F111" i="1"/>
  <c r="G111" i="1" s="1"/>
  <c r="F113" i="1"/>
  <c r="G113" i="1" s="1"/>
  <c r="F115" i="1"/>
  <c r="G115" i="1" s="1"/>
  <c r="F117" i="1"/>
  <c r="G117" i="1" s="1"/>
  <c r="F119" i="1"/>
  <c r="G119" i="1" s="1"/>
  <c r="C96" i="1"/>
  <c r="D96" i="1" s="1"/>
  <c r="C98" i="1"/>
  <c r="D98" i="1" s="1"/>
  <c r="C100" i="1"/>
  <c r="D100" i="1" s="1"/>
  <c r="C102" i="1"/>
  <c r="D102" i="1" s="1"/>
  <c r="C104" i="1"/>
  <c r="D104" i="1" s="1"/>
  <c r="C106" i="1"/>
  <c r="D106" i="1" s="1"/>
  <c r="C108" i="1"/>
  <c r="D108" i="1" s="1"/>
  <c r="C111" i="1"/>
  <c r="D111" i="1" s="1"/>
  <c r="C113" i="1"/>
  <c r="D113" i="1" s="1"/>
  <c r="C115" i="1"/>
  <c r="D115" i="1" s="1"/>
  <c r="C117" i="1"/>
  <c r="D117" i="1" s="1"/>
  <c r="C119" i="1"/>
  <c r="D119" i="1" s="1"/>
  <c r="C109" i="1"/>
  <c r="D109" i="1" s="1"/>
  <c r="C121" i="1"/>
  <c r="D121" i="1" s="1"/>
  <c r="F121" i="1"/>
  <c r="G121" i="1" s="1"/>
  <c r="C122" i="1"/>
  <c r="D122" i="1" s="1"/>
  <c r="F122" i="1"/>
  <c r="G122" i="1" s="1"/>
</calcChain>
</file>

<file path=xl/sharedStrings.xml><?xml version="1.0" encoding="utf-8"?>
<sst xmlns="http://schemas.openxmlformats.org/spreadsheetml/2006/main" count="51" uniqueCount="27">
  <si>
    <t>Year: All values</t>
  </si>
  <si>
    <t>Level of Degree or Other Award: Doctorate Degrees, Doctorate Degree-Research/Scholarship, Doctorate Degree-Professional Practice, Doctorate Degree-Other, Bachelor's Degrees</t>
  </si>
  <si>
    <t>Gender</t>
  </si>
  <si>
    <t>Female</t>
  </si>
  <si>
    <t>Male</t>
  </si>
  <si>
    <t>Level of Degree or Other Award</t>
  </si>
  <si>
    <t>Doctorate Degrees</t>
  </si>
  <si>
    <t>Doctorate Degree-Research/Scholarship</t>
  </si>
  <si>
    <t>Bachelor's Degrees</t>
  </si>
  <si>
    <t/>
  </si>
  <si>
    <t>Year</t>
  </si>
  <si>
    <t>Notes:</t>
  </si>
  <si>
    <t>The following selection groups were used in the table:</t>
  </si>
  <si>
    <t>Total Doctorates</t>
  </si>
  <si>
    <t>Total Bachelor's</t>
  </si>
  <si>
    <t>Total Female Doctorates</t>
  </si>
  <si>
    <t>Total Female Bachelor's</t>
  </si>
  <si>
    <t>Total Male Doctorates</t>
  </si>
  <si>
    <t>Total Male Bachelor's</t>
  </si>
  <si>
    <t xml:space="preserve">**Data for the recent expansion of the definition of "physics" is unavailable for before 1987. </t>
  </si>
  <si>
    <t>Percent Female</t>
  </si>
  <si>
    <t>Physics : 13.1329 Physics Teacher Education, 14.1201 Engineering Physics/Applied Physics, 40.0202 Astrophysics, 40.0299 Astronomy and Astrophysics, Other, 40.0801 Physics, General, 40.0802 Atomic/Molecular Physics, 40.0804 Elementary Particle Physics, 40.0806 Nuclear Physics, 40.0807 Optics/Optical Sciences, 40.0808 Condensed Matter and Materials Physics, 40.0810 Theoretical and Mathematical Physics, 40.0899 Physics, Other</t>
  </si>
  <si>
    <t>Academic Discipline, 6-digit Classification of Instructional Program (CIP): 13.1329 Physics Teacher Education, 14.1201 Engineering Physics/Applied Physics, 40.0202 Astrophysics, 40.0299 Astronomy and Astrophysics, Other, 40.0801 Physics, General, 40.0802 Atomic/Molecular Physics, 40.0804 Elementary Particle Physics, 40.0806 Nuclear Physics, 40.0807 Optics/Optical Sciences, 40.0808 Condensed Matter and Materials Physics, 40.0810 Theoretical and Mathematical Physics, 40.0899 Physics, Other</t>
  </si>
  <si>
    <t>Degrees/Awards Conferred (NCES population of institutions) (Sum)</t>
  </si>
  <si>
    <t>Degrees/Awards Conferred-2nd Major (NCES population of institutions) (Sum)</t>
  </si>
  <si>
    <t>*Degrees/Awards Conferred-2nd Major data was not available until 2001, and has not been independently collected since 2015.</t>
  </si>
  <si>
    <t>Gender: Male and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</si>
</sst>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Verdana"/>
      <family val="2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4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" fillId="4" borderId="0" applyNumberFormat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/>
    <xf numFmtId="3" fontId="0" fillId="0" borderId="1" xfId="0" applyNumberFormat="1" applyBorder="1"/>
    <xf numFmtId="0" fontId="0" fillId="2" borderId="1" xfId="0" applyNumberFormat="1" applyFill="1" applyBorder="1" applyAlignment="1">
      <alignment horizontal="left" vertical="center"/>
    </xf>
    <xf numFmtId="0" fontId="6" fillId="0" borderId="0" xfId="0" applyFont="1"/>
    <xf numFmtId="3" fontId="0" fillId="0" borderId="0" xfId="0" applyNumberFormat="1"/>
    <xf numFmtId="9" fontId="0" fillId="0" borderId="0" xfId="1" applyFont="1"/>
    <xf numFmtId="0" fontId="2" fillId="0" borderId="0" xfId="0" applyFont="1"/>
    <xf numFmtId="0" fontId="2" fillId="0" borderId="1" xfId="52" applyBorder="1"/>
    <xf numFmtId="3" fontId="2" fillId="0" borderId="1" xfId="52" applyNumberFormat="1" applyBorder="1"/>
    <xf numFmtId="0" fontId="2" fillId="0" borderId="1" xfId="52" applyBorder="1"/>
    <xf numFmtId="3" fontId="2" fillId="0" borderId="1" xfId="52" applyNumberFormat="1" applyBorder="1"/>
    <xf numFmtId="0" fontId="2" fillId="0" borderId="1" xfId="52" applyBorder="1"/>
    <xf numFmtId="3" fontId="2" fillId="0" borderId="1" xfId="52" applyNumberFormat="1" applyBorder="1"/>
    <xf numFmtId="0" fontId="2" fillId="0" borderId="1" xfId="52" applyBorder="1"/>
    <xf numFmtId="3" fontId="2" fillId="0" borderId="1" xfId="52" applyNumberFormat="1" applyBorder="1"/>
    <xf numFmtId="0" fontId="0" fillId="2" borderId="9" xfId="0" applyNumberFormat="1" applyFill="1" applyBorder="1" applyAlignment="1">
      <alignment horizontal="left" vertical="center"/>
    </xf>
    <xf numFmtId="0" fontId="2" fillId="0" borderId="9" xfId="52" applyBorder="1"/>
    <xf numFmtId="3" fontId="0" fillId="0" borderId="9" xfId="0" applyNumberFormat="1" applyBorder="1"/>
    <xf numFmtId="0" fontId="0" fillId="2" borderId="2" xfId="0" applyNumberForma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 applyBorder="1"/>
    <xf numFmtId="0" fontId="0" fillId="2" borderId="10" xfId="0" applyNumberFormat="1" applyFill="1" applyBorder="1" applyAlignment="1">
      <alignment horizontal="left" vertical="center"/>
    </xf>
    <xf numFmtId="0" fontId="0" fillId="2" borderId="11" xfId="0" applyNumberFormat="1" applyFill="1" applyBorder="1" applyAlignment="1">
      <alignment horizontal="left" vertical="center"/>
    </xf>
    <xf numFmtId="0" fontId="0" fillId="3" borderId="10" xfId="0" applyFill="1" applyBorder="1" applyAlignment="1">
      <alignment horizontal="left"/>
    </xf>
    <xf numFmtId="0" fontId="0" fillId="0" borderId="12" xfId="0" applyBorder="1"/>
    <xf numFmtId="9" fontId="0" fillId="0" borderId="13" xfId="1" applyFont="1" applyBorder="1"/>
    <xf numFmtId="0" fontId="0" fillId="3" borderId="1" xfId="0" applyNumberFormat="1" applyFill="1" applyBorder="1" applyAlignment="1">
      <alignment horizontal="left" vertical="center"/>
    </xf>
    <xf numFmtId="0" fontId="0" fillId="3" borderId="2" xfId="0" applyNumberFormat="1" applyFill="1" applyBorder="1" applyAlignment="1">
      <alignment horizontal="left" vertical="center"/>
    </xf>
    <xf numFmtId="0" fontId="0" fillId="3" borderId="10" xfId="0" applyNumberFormat="1" applyFill="1" applyBorder="1" applyAlignment="1">
      <alignment horizontal="left" vertical="center"/>
    </xf>
    <xf numFmtId="0" fontId="0" fillId="0" borderId="1" xfId="0" applyBorder="1"/>
    <xf numFmtId="0" fontId="0" fillId="2" borderId="14" xfId="0" applyNumberFormat="1" applyFill="1" applyBorder="1" applyAlignment="1">
      <alignment horizontal="left" vertical="center"/>
    </xf>
    <xf numFmtId="0" fontId="0" fillId="3" borderId="14" xfId="0" applyNumberFormat="1" applyFill="1" applyBorder="1" applyAlignment="1">
      <alignment horizontal="left" vertical="center"/>
    </xf>
    <xf numFmtId="0" fontId="2" fillId="0" borderId="15" xfId="52" applyBorder="1"/>
    <xf numFmtId="3" fontId="0" fillId="0" borderId="2" xfId="0" applyNumberFormat="1" applyBorder="1"/>
    <xf numFmtId="3" fontId="0" fillId="0" borderId="15" xfId="0" applyNumberFormat="1" applyBorder="1"/>
    <xf numFmtId="0" fontId="0" fillId="0" borderId="2" xfId="0" applyBorder="1"/>
    <xf numFmtId="0" fontId="2" fillId="0" borderId="14" xfId="52" applyBorder="1"/>
    <xf numFmtId="3" fontId="2" fillId="0" borderId="14" xfId="52" applyNumberFormat="1" applyBorder="1"/>
    <xf numFmtId="3" fontId="0" fillId="0" borderId="14" xfId="0" applyNumberFormat="1" applyBorder="1"/>
    <xf numFmtId="3" fontId="1" fillId="0" borderId="14" xfId="53" applyNumberFormat="1" applyFill="1" applyBorder="1"/>
    <xf numFmtId="0" fontId="0" fillId="0" borderId="1" xfId="0" applyBorder="1"/>
    <xf numFmtId="3" fontId="0" fillId="0" borderId="16" xfId="0" applyNumberFormat="1" applyBorder="1"/>
    <xf numFmtId="9" fontId="0" fillId="0" borderId="16" xfId="1" applyFont="1" applyBorder="1"/>
    <xf numFmtId="9" fontId="0" fillId="0" borderId="17" xfId="1" applyFont="1" applyBorder="1"/>
    <xf numFmtId="3" fontId="0" fillId="0" borderId="18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54">
    <cellStyle name="40% - Accent3" xfId="53" builtinId="3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Normal 2" xfId="52" xr:uid="{00000000-0005-0000-0000-000033000000}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BEBE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Physics Degrees Earned by Women</a:t>
            </a:r>
          </a:p>
        </c:rich>
      </c:tx>
      <c:layout>
        <c:manualLayout>
          <c:xMode val="edge"/>
          <c:yMode val="edge"/>
          <c:x val="0.32175835392508489"/>
          <c:y val="3.69950359465936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692579238145204E-2"/>
          <c:y val="0.13008199246833277"/>
          <c:w val="0.86530203694559904"/>
          <c:h val="0.75344094488188962"/>
        </c:manualLayout>
      </c:layout>
      <c:scatterChart>
        <c:scatterStyle val="lineMarker"/>
        <c:varyColors val="0"/>
        <c:ser>
          <c:idx val="0"/>
          <c:order val="0"/>
          <c:tx>
            <c:v> Bachelor's</c:v>
          </c:tx>
          <c:spPr>
            <a:ln w="4762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Data!$E$73:$E$127</c:f>
              <c:numCache>
                <c:formatCode>General</c:formatCod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Data!$G$73:$G$127</c:f>
              <c:numCache>
                <c:formatCode>0%</c:formatCode>
                <c:ptCount val="55"/>
                <c:pt idx="0">
                  <c:v>4.8611111111111112E-2</c:v>
                </c:pt>
                <c:pt idx="1">
                  <c:v>5.6412423410099305E-2</c:v>
                </c:pt>
                <c:pt idx="2">
                  <c:v>5.8671952428146677E-2</c:v>
                </c:pt>
                <c:pt idx="3">
                  <c:v>5.8175248419150859E-2</c:v>
                </c:pt>
                <c:pt idx="4">
                  <c:v>6.169135570973186E-2</c:v>
                </c:pt>
                <c:pt idx="5">
                  <c:v>6.7572892040977148E-2</c:v>
                </c:pt>
                <c:pt idx="6">
                  <c:v>6.9537136706135635E-2</c:v>
                </c:pt>
                <c:pt idx="7">
                  <c:v>7.3336457357075918E-2</c:v>
                </c:pt>
                <c:pt idx="8">
                  <c:v>8.5058051489146899E-2</c:v>
                </c:pt>
                <c:pt idx="9">
                  <c:v>9.7416576964477933E-2</c:v>
                </c:pt>
                <c:pt idx="10">
                  <c:v>0.10948081264108352</c:v>
                </c:pt>
                <c:pt idx="11">
                  <c:v>0.10467836257309941</c:v>
                </c:pt>
                <c:pt idx="12">
                  <c:v>0.11081081081081082</c:v>
                </c:pt>
                <c:pt idx="13">
                  <c:v>0.11953265428400239</c:v>
                </c:pt>
                <c:pt idx="14">
                  <c:v>0.12775978804827789</c:v>
                </c:pt>
                <c:pt idx="15">
                  <c:v>0.12554489973844812</c:v>
                </c:pt>
                <c:pt idx="16">
                  <c:v>0.13266187050359712</c:v>
                </c:pt>
                <c:pt idx="17">
                  <c:v>0.12710526315789475</c:v>
                </c:pt>
                <c:pt idx="18">
                  <c:v>0.14282070900280541</c:v>
                </c:pt>
                <c:pt idx="19">
                  <c:v>0.13646314765263926</c:v>
                </c:pt>
                <c:pt idx="20">
                  <c:v>0.14585820004774408</c:v>
                </c:pt>
                <c:pt idx="21">
                  <c:v>0.16076696165191739</c:v>
                </c:pt>
                <c:pt idx="22">
                  <c:v>0.14588918677390528</c:v>
                </c:pt>
                <c:pt idx="23">
                  <c:v>0.14530095036958818</c:v>
                </c:pt>
                <c:pt idx="24">
                  <c:v>0.16125493637560334</c:v>
                </c:pt>
                <c:pt idx="25">
                  <c:v>0.15763440860215053</c:v>
                </c:pt>
                <c:pt idx="26">
                  <c:v>0.16434108527131783</c:v>
                </c:pt>
                <c:pt idx="27">
                  <c:v>0.16771582733812951</c:v>
                </c:pt>
                <c:pt idx="28">
                  <c:v>0.17414067835192351</c:v>
                </c:pt>
                <c:pt idx="29">
                  <c:v>0.17645648525533444</c:v>
                </c:pt>
                <c:pt idx="30">
                  <c:v>0.18599453687608641</c:v>
                </c:pt>
                <c:pt idx="31">
                  <c:v>0.19155757413839167</c:v>
                </c:pt>
                <c:pt idx="32">
                  <c:v>0.19201269505421847</c:v>
                </c:pt>
                <c:pt idx="33">
                  <c:v>0.21394162652309437</c:v>
                </c:pt>
                <c:pt idx="34">
                  <c:v>0.21591825759612798</c:v>
                </c:pt>
                <c:pt idx="35">
                  <c:v>0.22316658572122389</c:v>
                </c:pt>
                <c:pt idx="36">
                  <c:v>0.22940913160250673</c:v>
                </c:pt>
                <c:pt idx="37">
                  <c:v>0.2201912858660999</c:v>
                </c:pt>
                <c:pt idx="38">
                  <c:v>0.22629908766362555</c:v>
                </c:pt>
                <c:pt idx="39">
                  <c:v>0.2221153846153846</c:v>
                </c:pt>
                <c:pt idx="40">
                  <c:v>0.21199715201139196</c:v>
                </c:pt>
                <c:pt idx="41">
                  <c:v>0.21122724207687121</c:v>
                </c:pt>
                <c:pt idx="42">
                  <c:v>0.20299500831946754</c:v>
                </c:pt>
                <c:pt idx="43">
                  <c:v>0.19689119170984457</c:v>
                </c:pt>
                <c:pt idx="44">
                  <c:v>0.20446818844099077</c:v>
                </c:pt>
                <c:pt idx="45">
                  <c:v>0.19831486971446405</c:v>
                </c:pt>
                <c:pt idx="46">
                  <c:v>0.19674749528096414</c:v>
                </c:pt>
                <c:pt idx="47">
                  <c:v>0.19552017271623262</c:v>
                </c:pt>
                <c:pt idx="48">
                  <c:v>0.19622447669192244</c:v>
                </c:pt>
                <c:pt idx="49">
                  <c:v>0.1860236220472441</c:v>
                </c:pt>
                <c:pt idx="50">
                  <c:v>0.19781115380137385</c:v>
                </c:pt>
                <c:pt idx="51">
                  <c:v>0.20707643456566116</c:v>
                </c:pt>
                <c:pt idx="52">
                  <c:v>0.21674027792739417</c:v>
                </c:pt>
                <c:pt idx="53">
                  <c:v>0.21723005192328071</c:v>
                </c:pt>
                <c:pt idx="54">
                  <c:v>0.24690705297663107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7-EF47-8910-7D3B740027F3}"/>
            </c:ext>
          </c:extLst>
        </c:ser>
        <c:ser>
          <c:idx val="1"/>
          <c:order val="1"/>
          <c:tx>
            <c:v> PhD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Data!$B$73:$B$127</c:f>
              <c:numCache>
                <c:formatCode>General</c:formatCode>
                <c:ptCount val="5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Data!$D$73:$D$127</c:f>
              <c:numCache>
                <c:formatCode>0%</c:formatCode>
                <c:ptCount val="55"/>
                <c:pt idx="0">
                  <c:v>2.1582733812949641E-2</c:v>
                </c:pt>
                <c:pt idx="1">
                  <c:v>2.5359256128486898E-2</c:v>
                </c:pt>
                <c:pt idx="2">
                  <c:v>2.0634920634920634E-2</c:v>
                </c:pt>
                <c:pt idx="3">
                  <c:v>2.4691358024691357E-2</c:v>
                </c:pt>
                <c:pt idx="4">
                  <c:v>2.571230020847811E-2</c:v>
                </c:pt>
                <c:pt idx="5">
                  <c:v>2.9014844804318488E-2</c:v>
                </c:pt>
                <c:pt idx="6">
                  <c:v>3.1994047619047616E-2</c:v>
                </c:pt>
                <c:pt idx="7">
                  <c:v>3.811659192825112E-2</c:v>
                </c:pt>
                <c:pt idx="8">
                  <c:v>4.2152466367713005E-2</c:v>
                </c:pt>
                <c:pt idx="9">
                  <c:v>4.8148148148148148E-2</c:v>
                </c:pt>
                <c:pt idx="10">
                  <c:v>4.5135406218655971E-2</c:v>
                </c:pt>
                <c:pt idx="11">
                  <c:v>5.8201058201058198E-2</c:v>
                </c:pt>
                <c:pt idx="12">
                  <c:v>5.6128293241695305E-2</c:v>
                </c:pt>
                <c:pt idx="13">
                  <c:v>7.1895424836601302E-2</c:v>
                </c:pt>
                <c:pt idx="14">
                  <c:v>7.5903614457831323E-2</c:v>
                </c:pt>
                <c:pt idx="15">
                  <c:v>7.0438799076212477E-2</c:v>
                </c:pt>
                <c:pt idx="16">
                  <c:v>7.560137457044673E-2</c:v>
                </c:pt>
                <c:pt idx="17">
                  <c:v>7.1019473081328749E-2</c:v>
                </c:pt>
                <c:pt idx="18">
                  <c:v>7.9748163693599161E-2</c:v>
                </c:pt>
                <c:pt idx="19">
                  <c:v>8.8328075709779186E-2</c:v>
                </c:pt>
                <c:pt idx="20">
                  <c:v>9.0099009900990096E-2</c:v>
                </c:pt>
                <c:pt idx="21">
                  <c:v>9.5111111111111105E-2</c:v>
                </c:pt>
                <c:pt idx="22">
                  <c:v>9.9384344766930519E-2</c:v>
                </c:pt>
                <c:pt idx="23">
                  <c:v>9.308283518360376E-2</c:v>
                </c:pt>
                <c:pt idx="24">
                  <c:v>0.10184442662389735</c:v>
                </c:pt>
                <c:pt idx="25">
                  <c:v>0.10893416927899686</c:v>
                </c:pt>
                <c:pt idx="26">
                  <c:v>0.11386138613861387</c:v>
                </c:pt>
                <c:pt idx="27">
                  <c:v>0.13179448994787787</c:v>
                </c:pt>
                <c:pt idx="28">
                  <c:v>0.12426422498364945</c:v>
                </c:pt>
                <c:pt idx="29">
                  <c:v>0.12196765498652291</c:v>
                </c:pt>
                <c:pt idx="30">
                  <c:v>0.12736773350751143</c:v>
                </c:pt>
                <c:pt idx="31">
                  <c:v>0.13079019073569481</c:v>
                </c:pt>
                <c:pt idx="32">
                  <c:v>0.13477653631284917</c:v>
                </c:pt>
                <c:pt idx="33">
                  <c:v>0.1281657712970069</c:v>
                </c:pt>
                <c:pt idx="34">
                  <c:v>0.12810248198558846</c:v>
                </c:pt>
                <c:pt idx="35">
                  <c:v>0.14262023217247097</c:v>
                </c:pt>
                <c:pt idx="36">
                  <c:v>0.15666965085049239</c:v>
                </c:pt>
                <c:pt idx="37">
                  <c:v>0.17719298245614035</c:v>
                </c:pt>
                <c:pt idx="38">
                  <c:v>0.16279069767441862</c:v>
                </c:pt>
                <c:pt idx="39">
                  <c:v>0.15114503816793892</c:v>
                </c:pt>
                <c:pt idx="40">
                  <c:v>0.17744252873563218</c:v>
                </c:pt>
                <c:pt idx="41">
                  <c:v>0.18284574468085107</c:v>
                </c:pt>
                <c:pt idx="42">
                  <c:v>0.18600252206809584</c:v>
                </c:pt>
                <c:pt idx="43">
                  <c:v>0.18844984802431611</c:v>
                </c:pt>
                <c:pt idx="44">
                  <c:v>0.1952264381884945</c:v>
                </c:pt>
                <c:pt idx="45">
                  <c:v>0.18558456299659479</c:v>
                </c:pt>
                <c:pt idx="46">
                  <c:v>0.20412595005428882</c:v>
                </c:pt>
                <c:pt idx="47">
                  <c:v>0.19828049435787212</c:v>
                </c:pt>
                <c:pt idx="48">
                  <c:v>0.19138755980861244</c:v>
                </c:pt>
                <c:pt idx="49">
                  <c:v>0.20348539210661198</c:v>
                </c:pt>
                <c:pt idx="50">
                  <c:v>0.1981753674607197</c:v>
                </c:pt>
                <c:pt idx="51">
                  <c:v>0.17895271987798678</c:v>
                </c:pt>
                <c:pt idx="52">
                  <c:v>0.21803037726604604</c:v>
                </c:pt>
                <c:pt idx="53">
                  <c:v>0.21227115289460663</c:v>
                </c:pt>
                <c:pt idx="54">
                  <c:v>0.20629921259842521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7-EF47-8910-7D3B7400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71512"/>
        <c:axId val="2147375192"/>
      </c:scatterChart>
      <c:valAx>
        <c:axId val="-2133571512"/>
        <c:scaling>
          <c:orientation val="minMax"/>
          <c:max val="2020"/>
          <c:min val="1970"/>
        </c:scaling>
        <c:delete val="0"/>
        <c:axPos val="b"/>
        <c:majorGridlines>
          <c:spPr>
            <a:ln>
              <a:solidFill>
                <a:schemeClr val="tx1"/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147375192"/>
        <c:crosses val="autoZero"/>
        <c:crossBetween val="midCat"/>
        <c:majorUnit val="10"/>
      </c:valAx>
      <c:valAx>
        <c:axId val="214737519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sysDot"/>
            </a:ln>
          </c:spPr>
        </c:majorGridlines>
        <c:numFmt formatCode="0%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3571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9.0637224947012665E-2"/>
          <c:y val="0.13728361754170551"/>
          <c:w val="0.14957127069733755"/>
          <c:h val="0.10779189014844079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10" workbookViewId="0"/>
  </sheetViews>
  <pageMargins left="0.25" right="0.25" top="0.75" bottom="0.75" header="0.3" footer="0.3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727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0.52441</cdr:x>
      <cdr:y>0.95243</cdr:y>
    </cdr:from>
    <cdr:to>
      <cdr:x>1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494670" y="5551680"/>
          <a:ext cx="4076202" cy="27729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tx1"/>
              </a:solidFill>
              <a:latin typeface="Arial"/>
              <a:cs typeface="Arial"/>
            </a:rPr>
            <a:t>Source: IPEDS </a:t>
          </a:r>
          <a:r>
            <a:rPr lang="en-US" sz="1200" baseline="0">
              <a:solidFill>
                <a:schemeClr val="tx1"/>
              </a:solidFill>
              <a:latin typeface="Arial"/>
              <a:cs typeface="Arial"/>
            </a:rPr>
            <a:t>and</a:t>
          </a:r>
          <a:r>
            <a:rPr lang="en-US" sz="1200">
              <a:solidFill>
                <a:schemeClr val="tx1"/>
              </a:solidFill>
              <a:latin typeface="Arial"/>
              <a:cs typeface="Arial"/>
            </a:rPr>
            <a:t> APS</a:t>
          </a:r>
        </a:p>
      </cdr:txBody>
    </cdr:sp>
  </cdr:relSizeAnchor>
  <cdr:relSizeAnchor xmlns:cdr="http://schemas.openxmlformats.org/drawingml/2006/chartDrawing">
    <cdr:from>
      <cdr:x>0.11359</cdr:x>
      <cdr:y>0</cdr:y>
    </cdr:from>
    <cdr:to>
      <cdr:x>0.20797</cdr:x>
      <cdr:y>0.12112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5A656B76-BBF7-F041-940D-B2379D77329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74436" y="0"/>
          <a:ext cx="809625" cy="70757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Primaries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FF"/>
      </a:accent1>
      <a:accent2>
        <a:srgbClr val="FF0000"/>
      </a:accent2>
      <a:accent3>
        <a:srgbClr val="00FF00"/>
      </a:accent3>
      <a:accent4>
        <a:srgbClr val="800080"/>
      </a:accent4>
      <a:accent5>
        <a:srgbClr val="996633"/>
      </a:accent5>
      <a:accent6>
        <a:srgbClr val="FF800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showRuler="0" workbookViewId="0"/>
  </sheetViews>
  <sheetFormatPr baseColWidth="10" defaultColWidth="8.83203125" defaultRowHeight="13" x14ac:dyDescent="0.15"/>
  <cols>
    <col min="1" max="1" width="9" customWidth="1"/>
    <col min="2" max="15" width="20" customWidth="1"/>
  </cols>
  <sheetData>
    <row r="1" spans="1:15" x14ac:dyDescent="0.15">
      <c r="A1" t="s">
        <v>0</v>
      </c>
    </row>
    <row r="2" spans="1:15" x14ac:dyDescent="0.15">
      <c r="A2" s="9" t="s">
        <v>26</v>
      </c>
    </row>
    <row r="3" spans="1:15" x14ac:dyDescent="0.15">
      <c r="A3" s="9" t="s">
        <v>22</v>
      </c>
    </row>
    <row r="4" spans="1:15" x14ac:dyDescent="0.15">
      <c r="A4" t="s">
        <v>1</v>
      </c>
    </row>
    <row r="5" spans="1:15" ht="14" x14ac:dyDescent="0.15">
      <c r="A5" s="1" t="s">
        <v>2</v>
      </c>
      <c r="B5" s="54" t="s">
        <v>3</v>
      </c>
      <c r="C5" s="55"/>
      <c r="D5" s="55"/>
      <c r="E5" s="55"/>
      <c r="F5" s="55"/>
      <c r="G5" s="56"/>
      <c r="H5" s="50" t="s">
        <v>4</v>
      </c>
      <c r="I5" s="51"/>
      <c r="J5" s="51"/>
      <c r="K5" s="51"/>
      <c r="L5" s="51"/>
      <c r="M5" s="51"/>
      <c r="N5" s="51"/>
      <c r="O5" s="51"/>
    </row>
    <row r="6" spans="1:15" ht="56" x14ac:dyDescent="0.15">
      <c r="A6" s="1" t="s">
        <v>5</v>
      </c>
      <c r="B6" s="1" t="s">
        <v>6</v>
      </c>
      <c r="C6" s="1" t="s">
        <v>7</v>
      </c>
      <c r="D6" s="48" t="s">
        <v>15</v>
      </c>
      <c r="E6" s="52" t="s">
        <v>8</v>
      </c>
      <c r="F6" s="53"/>
      <c r="G6" s="48" t="s">
        <v>16</v>
      </c>
      <c r="H6" s="52" t="s">
        <v>6</v>
      </c>
      <c r="I6" s="53"/>
      <c r="J6" s="52" t="s">
        <v>7</v>
      </c>
      <c r="K6" s="53"/>
      <c r="L6" s="48" t="s">
        <v>17</v>
      </c>
      <c r="M6" s="52" t="s">
        <v>8</v>
      </c>
      <c r="N6" s="53"/>
      <c r="O6" s="48" t="s">
        <v>18</v>
      </c>
    </row>
    <row r="7" spans="1:15" ht="56" x14ac:dyDescent="0.15">
      <c r="A7" s="1" t="s">
        <v>9</v>
      </c>
      <c r="B7" s="1" t="s">
        <v>23</v>
      </c>
      <c r="C7" s="1" t="s">
        <v>23</v>
      </c>
      <c r="D7" s="49"/>
      <c r="E7" s="1" t="s">
        <v>23</v>
      </c>
      <c r="F7" s="1" t="s">
        <v>24</v>
      </c>
      <c r="G7" s="49"/>
      <c r="H7" s="1" t="s">
        <v>23</v>
      </c>
      <c r="I7" s="1" t="s">
        <v>24</v>
      </c>
      <c r="J7" s="1" t="s">
        <v>23</v>
      </c>
      <c r="K7" s="1" t="s">
        <v>24</v>
      </c>
      <c r="L7" s="49"/>
      <c r="M7" s="1" t="s">
        <v>23</v>
      </c>
      <c r="N7" s="1" t="s">
        <v>24</v>
      </c>
      <c r="O7" s="49"/>
    </row>
    <row r="8" spans="1:15" x14ac:dyDescent="0.15">
      <c r="A8" s="2" t="s">
        <v>10</v>
      </c>
      <c r="B8" s="3" t="s">
        <v>9</v>
      </c>
      <c r="C8" s="3" t="s">
        <v>9</v>
      </c>
      <c r="D8" s="3"/>
      <c r="E8" s="3" t="s">
        <v>9</v>
      </c>
      <c r="F8" s="3" t="s">
        <v>9</v>
      </c>
      <c r="G8" s="3"/>
      <c r="H8" s="3" t="s">
        <v>9</v>
      </c>
      <c r="I8" s="3" t="s">
        <v>9</v>
      </c>
      <c r="J8" s="3" t="s">
        <v>9</v>
      </c>
      <c r="K8" s="3" t="s">
        <v>9</v>
      </c>
      <c r="L8" s="3"/>
      <c r="M8" s="3" t="s">
        <v>9</v>
      </c>
      <c r="N8" s="3" t="s">
        <v>9</v>
      </c>
      <c r="O8" s="3"/>
    </row>
    <row r="9" spans="1:15" x14ac:dyDescent="0.15">
      <c r="A9" s="5">
        <v>1966</v>
      </c>
      <c r="B9" s="4">
        <v>21</v>
      </c>
      <c r="C9" s="43"/>
      <c r="D9" s="4">
        <f t="shared" ref="D9:D29" si="0">B9+C9</f>
        <v>21</v>
      </c>
      <c r="E9" s="4">
        <v>224</v>
      </c>
      <c r="F9" s="43"/>
      <c r="G9" s="4">
        <f t="shared" ref="G9:G29" si="1">E9+F9</f>
        <v>224</v>
      </c>
      <c r="H9" s="4">
        <v>952</v>
      </c>
      <c r="I9" s="43"/>
      <c r="J9" s="43"/>
      <c r="K9" s="43"/>
      <c r="L9" s="4">
        <f t="shared" ref="L9:L29" si="2">SUM(H9:K9)</f>
        <v>952</v>
      </c>
      <c r="M9" s="4">
        <v>4384</v>
      </c>
      <c r="N9" s="43"/>
      <c r="O9" s="4">
        <f t="shared" ref="O9:O29" si="3">M9+N9</f>
        <v>4384</v>
      </c>
    </row>
    <row r="10" spans="1:15" x14ac:dyDescent="0.15">
      <c r="A10" s="5">
        <v>1967</v>
      </c>
      <c r="B10" s="4">
        <v>30</v>
      </c>
      <c r="C10" s="43"/>
      <c r="D10" s="4">
        <f t="shared" si="0"/>
        <v>30</v>
      </c>
      <c r="E10" s="4">
        <v>267</v>
      </c>
      <c r="F10" s="43"/>
      <c r="G10" s="4">
        <f t="shared" si="1"/>
        <v>267</v>
      </c>
      <c r="H10" s="4">
        <v>1153</v>
      </c>
      <c r="I10" s="43"/>
      <c r="J10" s="43"/>
      <c r="K10" s="43"/>
      <c r="L10" s="4">
        <f t="shared" si="2"/>
        <v>1153</v>
      </c>
      <c r="M10" s="4">
        <v>4466</v>
      </c>
      <c r="N10" s="43"/>
      <c r="O10" s="4">
        <f t="shared" si="3"/>
        <v>4466</v>
      </c>
    </row>
    <row r="11" spans="1:15" x14ac:dyDescent="0.15">
      <c r="A11" s="5">
        <v>1968</v>
      </c>
      <c r="B11" s="4">
        <v>26</v>
      </c>
      <c r="C11" s="43"/>
      <c r="D11" s="4">
        <f t="shared" si="0"/>
        <v>26</v>
      </c>
      <c r="E11" s="4">
        <v>296</v>
      </c>
      <c r="F11" s="43"/>
      <c r="G11" s="4">
        <f t="shared" si="1"/>
        <v>296</v>
      </c>
      <c r="H11" s="4">
        <v>1234</v>
      </c>
      <c r="I11" s="43"/>
      <c r="J11" s="43"/>
      <c r="K11" s="43"/>
      <c r="L11" s="4">
        <f t="shared" si="2"/>
        <v>1234</v>
      </c>
      <c r="M11" s="4">
        <v>4749</v>
      </c>
      <c r="N11" s="43"/>
      <c r="O11" s="4">
        <f t="shared" si="3"/>
        <v>4749</v>
      </c>
    </row>
    <row r="12" spans="1:15" x14ac:dyDescent="0.15">
      <c r="A12" s="5">
        <v>1969</v>
      </c>
      <c r="B12" s="4">
        <v>32</v>
      </c>
      <c r="C12" s="43"/>
      <c r="D12" s="4">
        <f t="shared" si="0"/>
        <v>32</v>
      </c>
      <c r="E12" s="4">
        <v>322</v>
      </c>
      <c r="F12" s="43"/>
      <c r="G12" s="4">
        <f t="shared" si="1"/>
        <v>322</v>
      </c>
      <c r="H12" s="4">
        <v>1264</v>
      </c>
      <c r="I12" s="43"/>
      <c r="J12" s="43"/>
      <c r="K12" s="43"/>
      <c r="L12" s="4">
        <f t="shared" si="2"/>
        <v>1264</v>
      </c>
      <c r="M12" s="4">
        <v>5213</v>
      </c>
      <c r="N12" s="43"/>
      <c r="O12" s="4">
        <f t="shared" si="3"/>
        <v>5213</v>
      </c>
    </row>
    <row r="13" spans="1:15" x14ac:dyDescent="0.15">
      <c r="A13" s="5">
        <v>1970</v>
      </c>
      <c r="B13" s="4">
        <v>37</v>
      </c>
      <c r="C13" s="43"/>
      <c r="D13" s="4">
        <f t="shared" si="0"/>
        <v>37</v>
      </c>
      <c r="E13" s="4">
        <v>329</v>
      </c>
      <c r="F13" s="43"/>
      <c r="G13" s="4">
        <f t="shared" si="1"/>
        <v>329</v>
      </c>
      <c r="H13" s="4">
        <v>1402</v>
      </c>
      <c r="I13" s="43"/>
      <c r="J13" s="43"/>
      <c r="K13" s="43"/>
      <c r="L13" s="4">
        <f t="shared" si="2"/>
        <v>1402</v>
      </c>
      <c r="M13" s="4">
        <v>5004</v>
      </c>
      <c r="N13" s="43"/>
      <c r="O13" s="4">
        <f t="shared" si="3"/>
        <v>5004</v>
      </c>
    </row>
    <row r="14" spans="1:15" x14ac:dyDescent="0.15">
      <c r="A14" s="5">
        <v>1971</v>
      </c>
      <c r="B14" s="4">
        <v>43</v>
      </c>
      <c r="C14" s="43"/>
      <c r="D14" s="4">
        <f t="shared" si="0"/>
        <v>43</v>
      </c>
      <c r="E14" s="4">
        <v>343</v>
      </c>
      <c r="F14" s="43"/>
      <c r="G14" s="4">
        <f t="shared" si="1"/>
        <v>343</v>
      </c>
      <c r="H14" s="4">
        <v>1439</v>
      </c>
      <c r="I14" s="43"/>
      <c r="J14" s="43"/>
      <c r="K14" s="43"/>
      <c r="L14" s="4">
        <f t="shared" si="2"/>
        <v>1439</v>
      </c>
      <c r="M14" s="4">
        <v>4733</v>
      </c>
      <c r="N14" s="43"/>
      <c r="O14" s="4">
        <f t="shared" si="3"/>
        <v>4733</v>
      </c>
    </row>
    <row r="15" spans="1:15" x14ac:dyDescent="0.15">
      <c r="A15" s="5">
        <v>1972</v>
      </c>
      <c r="B15" s="4">
        <v>43</v>
      </c>
      <c r="C15" s="43"/>
      <c r="D15" s="4">
        <f t="shared" si="0"/>
        <v>43</v>
      </c>
      <c r="E15" s="4">
        <v>323</v>
      </c>
      <c r="F15" s="43"/>
      <c r="G15" s="4">
        <f t="shared" si="1"/>
        <v>323</v>
      </c>
      <c r="H15" s="4">
        <v>1301</v>
      </c>
      <c r="I15" s="43"/>
      <c r="J15" s="43"/>
      <c r="K15" s="43"/>
      <c r="L15" s="4">
        <f t="shared" si="2"/>
        <v>1301</v>
      </c>
      <c r="M15" s="4">
        <v>4322</v>
      </c>
      <c r="N15" s="43"/>
      <c r="O15" s="4">
        <f t="shared" si="3"/>
        <v>4322</v>
      </c>
    </row>
    <row r="16" spans="1:15" x14ac:dyDescent="0.15">
      <c r="A16" s="5">
        <v>1973</v>
      </c>
      <c r="B16" s="4">
        <v>51</v>
      </c>
      <c r="C16" s="43"/>
      <c r="D16" s="4">
        <f t="shared" si="0"/>
        <v>51</v>
      </c>
      <c r="E16" s="4">
        <v>313</v>
      </c>
      <c r="F16" s="43"/>
      <c r="G16" s="4">
        <f t="shared" si="1"/>
        <v>313</v>
      </c>
      <c r="H16" s="4">
        <v>1287</v>
      </c>
      <c r="I16" s="43"/>
      <c r="J16" s="43"/>
      <c r="K16" s="43"/>
      <c r="L16" s="4">
        <f t="shared" si="2"/>
        <v>1287</v>
      </c>
      <c r="M16" s="4">
        <v>3955</v>
      </c>
      <c r="N16" s="43"/>
      <c r="O16" s="4">
        <f t="shared" si="3"/>
        <v>3955</v>
      </c>
    </row>
    <row r="17" spans="1:15" x14ac:dyDescent="0.15">
      <c r="A17" s="5">
        <v>1974</v>
      </c>
      <c r="B17" s="4">
        <v>47</v>
      </c>
      <c r="C17" s="43"/>
      <c r="D17" s="4">
        <f t="shared" si="0"/>
        <v>47</v>
      </c>
      <c r="E17" s="4">
        <v>337</v>
      </c>
      <c r="F17" s="43"/>
      <c r="G17" s="4">
        <f t="shared" si="1"/>
        <v>337</v>
      </c>
      <c r="H17" s="4">
        <v>1068</v>
      </c>
      <c r="I17" s="43"/>
      <c r="J17" s="43"/>
      <c r="K17" s="43"/>
      <c r="L17" s="4">
        <f t="shared" si="2"/>
        <v>1068</v>
      </c>
      <c r="M17" s="4">
        <v>3625</v>
      </c>
      <c r="N17" s="43"/>
      <c r="O17" s="4">
        <f t="shared" si="3"/>
        <v>3625</v>
      </c>
    </row>
    <row r="18" spans="1:15" x14ac:dyDescent="0.15">
      <c r="A18" s="5">
        <v>1975</v>
      </c>
      <c r="B18" s="4">
        <v>52</v>
      </c>
      <c r="C18" s="43"/>
      <c r="D18" s="4">
        <f t="shared" si="0"/>
        <v>52</v>
      </c>
      <c r="E18" s="4">
        <v>362</v>
      </c>
      <c r="F18" s="43"/>
      <c r="G18" s="4">
        <f t="shared" si="1"/>
        <v>362</v>
      </c>
      <c r="H18" s="4">
        <v>1028</v>
      </c>
      <c r="I18" s="43"/>
      <c r="J18" s="43"/>
      <c r="K18" s="43"/>
      <c r="L18" s="4">
        <f t="shared" si="2"/>
        <v>1028</v>
      </c>
      <c r="M18" s="4">
        <v>3354</v>
      </c>
      <c r="N18" s="43"/>
      <c r="O18" s="4">
        <f t="shared" si="3"/>
        <v>3354</v>
      </c>
    </row>
    <row r="19" spans="1:15" x14ac:dyDescent="0.15">
      <c r="A19" s="5">
        <v>1976</v>
      </c>
      <c r="B19" s="4">
        <v>45</v>
      </c>
      <c r="C19" s="43"/>
      <c r="D19" s="4">
        <f t="shared" si="0"/>
        <v>45</v>
      </c>
      <c r="E19" s="4">
        <v>388</v>
      </c>
      <c r="F19" s="43"/>
      <c r="G19" s="4">
        <f t="shared" si="1"/>
        <v>388</v>
      </c>
      <c r="H19" s="4">
        <v>952</v>
      </c>
      <c r="I19" s="43"/>
      <c r="J19" s="43"/>
      <c r="K19" s="43"/>
      <c r="L19" s="4">
        <f t="shared" si="2"/>
        <v>952</v>
      </c>
      <c r="M19" s="4">
        <v>3156</v>
      </c>
      <c r="N19" s="43"/>
      <c r="O19" s="4">
        <f t="shared" si="3"/>
        <v>3156</v>
      </c>
    </row>
    <row r="20" spans="1:15" x14ac:dyDescent="0.15">
      <c r="A20" s="5">
        <v>1977</v>
      </c>
      <c r="B20" s="4">
        <v>55</v>
      </c>
      <c r="C20" s="43"/>
      <c r="D20" s="4">
        <f t="shared" si="0"/>
        <v>55</v>
      </c>
      <c r="E20" s="4">
        <v>358</v>
      </c>
      <c r="F20" s="43"/>
      <c r="G20" s="4">
        <f t="shared" si="1"/>
        <v>358</v>
      </c>
      <c r="H20" s="4">
        <v>890</v>
      </c>
      <c r="I20" s="43"/>
      <c r="J20" s="43"/>
      <c r="K20" s="43"/>
      <c r="L20" s="4">
        <f t="shared" si="2"/>
        <v>890</v>
      </c>
      <c r="M20" s="4">
        <v>3062</v>
      </c>
      <c r="N20" s="43"/>
      <c r="O20" s="4">
        <f t="shared" si="3"/>
        <v>3062</v>
      </c>
    </row>
    <row r="21" spans="1:15" x14ac:dyDescent="0.15">
      <c r="A21" s="5">
        <v>1978</v>
      </c>
      <c r="B21" s="4">
        <v>49</v>
      </c>
      <c r="C21" s="43"/>
      <c r="D21" s="4">
        <f t="shared" si="0"/>
        <v>49</v>
      </c>
      <c r="E21" s="4">
        <v>369</v>
      </c>
      <c r="F21" s="43"/>
      <c r="G21" s="4">
        <f t="shared" si="1"/>
        <v>369</v>
      </c>
      <c r="H21" s="4">
        <v>824</v>
      </c>
      <c r="I21" s="43"/>
      <c r="J21" s="43"/>
      <c r="K21" s="43"/>
      <c r="L21" s="4">
        <f t="shared" si="2"/>
        <v>824</v>
      </c>
      <c r="M21" s="4">
        <v>2961</v>
      </c>
      <c r="N21" s="43"/>
      <c r="O21" s="4">
        <f t="shared" si="3"/>
        <v>2961</v>
      </c>
    </row>
    <row r="22" spans="1:15" x14ac:dyDescent="0.15">
      <c r="A22" s="5">
        <v>1979</v>
      </c>
      <c r="B22" s="4">
        <v>66</v>
      </c>
      <c r="C22" s="43"/>
      <c r="D22" s="4">
        <f t="shared" si="0"/>
        <v>66</v>
      </c>
      <c r="E22" s="4">
        <v>399</v>
      </c>
      <c r="F22" s="43"/>
      <c r="G22" s="4">
        <f t="shared" si="1"/>
        <v>399</v>
      </c>
      <c r="H22" s="4">
        <v>852</v>
      </c>
      <c r="I22" s="43"/>
      <c r="J22" s="43"/>
      <c r="K22" s="43"/>
      <c r="L22" s="4">
        <f t="shared" si="2"/>
        <v>852</v>
      </c>
      <c r="M22" s="4">
        <v>2939</v>
      </c>
      <c r="N22" s="43"/>
      <c r="O22" s="4">
        <f t="shared" si="3"/>
        <v>2939</v>
      </c>
    </row>
    <row r="23" spans="1:15" x14ac:dyDescent="0.15">
      <c r="A23" s="5">
        <v>1980</v>
      </c>
      <c r="B23" s="4">
        <v>63</v>
      </c>
      <c r="C23" s="43"/>
      <c r="D23" s="4">
        <f t="shared" si="0"/>
        <v>63</v>
      </c>
      <c r="E23" s="4">
        <v>434</v>
      </c>
      <c r="F23" s="43"/>
      <c r="G23" s="4">
        <f t="shared" si="1"/>
        <v>434</v>
      </c>
      <c r="H23" s="4">
        <v>767</v>
      </c>
      <c r="I23" s="43"/>
      <c r="J23" s="43"/>
      <c r="K23" s="43"/>
      <c r="L23" s="4">
        <f t="shared" si="2"/>
        <v>767</v>
      </c>
      <c r="M23" s="4">
        <v>2963</v>
      </c>
      <c r="N23" s="43"/>
      <c r="O23" s="4">
        <f t="shared" si="3"/>
        <v>2963</v>
      </c>
    </row>
    <row r="24" spans="1:15" x14ac:dyDescent="0.15">
      <c r="A24" s="5">
        <v>1981</v>
      </c>
      <c r="B24" s="4">
        <v>61</v>
      </c>
      <c r="C24" s="43"/>
      <c r="D24" s="4">
        <f t="shared" si="0"/>
        <v>61</v>
      </c>
      <c r="E24" s="4">
        <v>432</v>
      </c>
      <c r="F24" s="43"/>
      <c r="G24" s="4">
        <f t="shared" si="1"/>
        <v>432</v>
      </c>
      <c r="H24" s="4">
        <v>805</v>
      </c>
      <c r="I24" s="43"/>
      <c r="J24" s="43"/>
      <c r="K24" s="43"/>
      <c r="L24" s="4">
        <f t="shared" si="2"/>
        <v>805</v>
      </c>
      <c r="M24" s="4">
        <v>3009</v>
      </c>
      <c r="N24" s="43"/>
      <c r="O24" s="4">
        <f t="shared" si="3"/>
        <v>3009</v>
      </c>
    </row>
    <row r="25" spans="1:15" x14ac:dyDescent="0.15">
      <c r="A25" s="5">
        <v>1982</v>
      </c>
      <c r="B25" s="4">
        <v>66</v>
      </c>
      <c r="C25" s="43"/>
      <c r="D25" s="4">
        <f t="shared" si="0"/>
        <v>66</v>
      </c>
      <c r="E25" s="4">
        <v>461</v>
      </c>
      <c r="F25" s="43"/>
      <c r="G25" s="4">
        <f t="shared" si="1"/>
        <v>461</v>
      </c>
      <c r="H25" s="4">
        <v>807</v>
      </c>
      <c r="I25" s="43"/>
      <c r="J25" s="43"/>
      <c r="K25" s="43"/>
      <c r="L25" s="4">
        <f t="shared" si="2"/>
        <v>807</v>
      </c>
      <c r="M25" s="4">
        <v>3014</v>
      </c>
      <c r="N25" s="43"/>
      <c r="O25" s="4">
        <f t="shared" si="3"/>
        <v>3014</v>
      </c>
    </row>
    <row r="26" spans="1:15" x14ac:dyDescent="0.15">
      <c r="A26" s="5">
        <v>1983</v>
      </c>
      <c r="B26" s="4">
        <v>62</v>
      </c>
      <c r="C26" s="43"/>
      <c r="D26" s="4">
        <f t="shared" si="0"/>
        <v>62</v>
      </c>
      <c r="E26" s="4">
        <v>483</v>
      </c>
      <c r="F26" s="43"/>
      <c r="G26" s="4">
        <f t="shared" si="1"/>
        <v>483</v>
      </c>
      <c r="H26" s="4">
        <v>811</v>
      </c>
      <c r="I26" s="43"/>
      <c r="J26" s="43"/>
      <c r="K26" s="43"/>
      <c r="L26" s="4">
        <f t="shared" si="2"/>
        <v>811</v>
      </c>
      <c r="M26" s="4">
        <v>3317</v>
      </c>
      <c r="N26" s="43"/>
      <c r="O26" s="4">
        <f t="shared" si="3"/>
        <v>3317</v>
      </c>
    </row>
    <row r="27" spans="1:15" x14ac:dyDescent="0.15">
      <c r="A27" s="5">
        <v>1984</v>
      </c>
      <c r="B27" s="4">
        <v>76</v>
      </c>
      <c r="C27" s="43"/>
      <c r="D27" s="4">
        <f t="shared" si="0"/>
        <v>76</v>
      </c>
      <c r="E27" s="4">
        <v>560</v>
      </c>
      <c r="F27" s="43"/>
      <c r="G27" s="4">
        <f t="shared" si="1"/>
        <v>560</v>
      </c>
      <c r="H27" s="4">
        <v>877</v>
      </c>
      <c r="I27" s="43"/>
      <c r="J27" s="43"/>
      <c r="K27" s="43"/>
      <c r="L27" s="4">
        <f t="shared" si="2"/>
        <v>877</v>
      </c>
      <c r="M27" s="4">
        <v>3361</v>
      </c>
      <c r="N27" s="43"/>
      <c r="O27" s="4">
        <f t="shared" si="3"/>
        <v>3361</v>
      </c>
    </row>
    <row r="28" spans="1:15" x14ac:dyDescent="0.15">
      <c r="A28" s="5">
        <v>1985</v>
      </c>
      <c r="B28" s="4">
        <v>84</v>
      </c>
      <c r="C28" s="43"/>
      <c r="D28" s="4">
        <f t="shared" si="0"/>
        <v>84</v>
      </c>
      <c r="E28" s="4">
        <v>561</v>
      </c>
      <c r="F28" s="43"/>
      <c r="G28" s="4">
        <f t="shared" si="1"/>
        <v>561</v>
      </c>
      <c r="H28" s="4">
        <v>867</v>
      </c>
      <c r="I28" s="43"/>
      <c r="J28" s="43"/>
      <c r="K28" s="43"/>
      <c r="L28" s="4">
        <f t="shared" si="2"/>
        <v>867</v>
      </c>
      <c r="M28" s="4">
        <v>3550</v>
      </c>
      <c r="N28" s="43"/>
      <c r="O28" s="4">
        <f t="shared" si="3"/>
        <v>3550</v>
      </c>
    </row>
    <row r="29" spans="1:15" x14ac:dyDescent="0.15">
      <c r="A29" s="5">
        <v>1986</v>
      </c>
      <c r="B29" s="4">
        <v>91</v>
      </c>
      <c r="C29" s="43"/>
      <c r="D29" s="4">
        <f t="shared" si="0"/>
        <v>91</v>
      </c>
      <c r="E29" s="4">
        <v>611</v>
      </c>
      <c r="F29" s="43"/>
      <c r="G29" s="4">
        <f t="shared" si="1"/>
        <v>611</v>
      </c>
      <c r="H29" s="4">
        <v>919</v>
      </c>
      <c r="I29" s="43"/>
      <c r="J29" s="43"/>
      <c r="K29" s="43"/>
      <c r="L29" s="4">
        <f t="shared" si="2"/>
        <v>919</v>
      </c>
      <c r="M29" s="4">
        <v>3578</v>
      </c>
      <c r="N29" s="43"/>
      <c r="O29" s="4">
        <f t="shared" si="3"/>
        <v>3578</v>
      </c>
    </row>
    <row r="30" spans="1:15" x14ac:dyDescent="0.15">
      <c r="A30" s="5">
        <v>1987</v>
      </c>
      <c r="B30" s="11">
        <v>107</v>
      </c>
      <c r="C30" s="10"/>
      <c r="D30" s="4">
        <f>B30+C30</f>
        <v>107</v>
      </c>
      <c r="E30" s="13">
        <v>763</v>
      </c>
      <c r="F30" s="12"/>
      <c r="G30" s="4">
        <f>E30+F30</f>
        <v>763</v>
      </c>
      <c r="H30" s="15">
        <v>1018</v>
      </c>
      <c r="I30" s="14"/>
      <c r="J30" s="14"/>
      <c r="K30" s="14"/>
      <c r="L30" s="4">
        <f>SUM(H30:K30)</f>
        <v>1018</v>
      </c>
      <c r="M30" s="17">
        <v>3983</v>
      </c>
      <c r="N30" s="16"/>
      <c r="O30" s="4">
        <f>M30+N30</f>
        <v>3983</v>
      </c>
    </row>
    <row r="31" spans="1:15" x14ac:dyDescent="0.15">
      <c r="A31" s="5">
        <v>1988</v>
      </c>
      <c r="B31" s="11">
        <v>113</v>
      </c>
      <c r="C31" s="10"/>
      <c r="D31" s="4">
        <f t="shared" ref="D31:D55" si="4">B31+C31</f>
        <v>113</v>
      </c>
      <c r="E31" s="13">
        <v>653</v>
      </c>
      <c r="F31" s="12"/>
      <c r="G31" s="4">
        <f t="shared" ref="G31:G55" si="5">E31+F31</f>
        <v>653</v>
      </c>
      <c r="H31" s="15">
        <v>1024</v>
      </c>
      <c r="I31" s="14"/>
      <c r="J31" s="14"/>
      <c r="K31" s="14"/>
      <c r="L31" s="4">
        <f t="shared" ref="L31:L63" si="6">SUM(H31:K31)</f>
        <v>1024</v>
      </c>
      <c r="M31" s="17">
        <v>3823</v>
      </c>
      <c r="N31" s="16"/>
      <c r="O31" s="4">
        <f t="shared" ref="O31:O55" si="7">M31+N31</f>
        <v>3823</v>
      </c>
    </row>
    <row r="32" spans="1:15" x14ac:dyDescent="0.15">
      <c r="A32" s="5">
        <v>1989</v>
      </c>
      <c r="B32" s="11">
        <v>109</v>
      </c>
      <c r="C32" s="10"/>
      <c r="D32" s="4">
        <f t="shared" si="4"/>
        <v>109</v>
      </c>
      <c r="E32" s="13">
        <v>688</v>
      </c>
      <c r="F32" s="12"/>
      <c r="G32" s="4">
        <f t="shared" si="5"/>
        <v>688</v>
      </c>
      <c r="H32" s="15">
        <v>1062</v>
      </c>
      <c r="I32" s="14"/>
      <c r="J32" s="14"/>
      <c r="K32" s="14"/>
      <c r="L32" s="4">
        <f t="shared" si="6"/>
        <v>1062</v>
      </c>
      <c r="M32" s="17">
        <v>4047</v>
      </c>
      <c r="N32" s="16"/>
      <c r="O32" s="4">
        <f t="shared" si="7"/>
        <v>4047</v>
      </c>
    </row>
    <row r="33" spans="1:15" x14ac:dyDescent="0.15">
      <c r="A33" s="5">
        <v>1990</v>
      </c>
      <c r="B33" s="11">
        <v>127</v>
      </c>
      <c r="C33" s="10"/>
      <c r="D33" s="4">
        <f t="shared" si="4"/>
        <v>127</v>
      </c>
      <c r="E33" s="13">
        <v>735</v>
      </c>
      <c r="F33" s="12"/>
      <c r="G33" s="4">
        <f t="shared" si="5"/>
        <v>735</v>
      </c>
      <c r="H33" s="15">
        <v>1120</v>
      </c>
      <c r="I33" s="14"/>
      <c r="J33" s="14"/>
      <c r="K33" s="14"/>
      <c r="L33" s="4">
        <f t="shared" si="6"/>
        <v>1120</v>
      </c>
      <c r="M33" s="17">
        <v>3823</v>
      </c>
      <c r="N33" s="16"/>
      <c r="O33" s="4">
        <f t="shared" si="7"/>
        <v>3823</v>
      </c>
    </row>
    <row r="34" spans="1:15" x14ac:dyDescent="0.15">
      <c r="A34" s="5">
        <v>1991</v>
      </c>
      <c r="B34" s="11">
        <v>139</v>
      </c>
      <c r="C34" s="10"/>
      <c r="D34" s="4">
        <f t="shared" si="4"/>
        <v>139</v>
      </c>
      <c r="E34" s="13">
        <v>733</v>
      </c>
      <c r="F34" s="12"/>
      <c r="G34" s="4">
        <f t="shared" si="5"/>
        <v>733</v>
      </c>
      <c r="H34" s="15">
        <v>1137</v>
      </c>
      <c r="I34" s="14"/>
      <c r="J34" s="14"/>
      <c r="K34" s="14"/>
      <c r="L34" s="4">
        <f t="shared" si="6"/>
        <v>1137</v>
      </c>
      <c r="M34" s="17">
        <v>3917</v>
      </c>
      <c r="N34" s="16"/>
      <c r="O34" s="4">
        <f t="shared" si="7"/>
        <v>3917</v>
      </c>
    </row>
    <row r="35" spans="1:15" x14ac:dyDescent="0.15">
      <c r="A35" s="5">
        <v>1992</v>
      </c>
      <c r="B35" s="11">
        <v>161</v>
      </c>
      <c r="C35" s="10"/>
      <c r="D35" s="4">
        <f t="shared" si="4"/>
        <v>161</v>
      </c>
      <c r="E35" s="13">
        <v>742</v>
      </c>
      <c r="F35" s="12"/>
      <c r="G35" s="4">
        <f t="shared" si="5"/>
        <v>742</v>
      </c>
      <c r="H35" s="15">
        <v>1253</v>
      </c>
      <c r="I35" s="14"/>
      <c r="J35" s="14"/>
      <c r="K35" s="14"/>
      <c r="L35" s="4">
        <f t="shared" si="6"/>
        <v>1253</v>
      </c>
      <c r="M35" s="17">
        <v>3773</v>
      </c>
      <c r="N35" s="16"/>
      <c r="O35" s="4">
        <f t="shared" si="7"/>
        <v>3773</v>
      </c>
    </row>
    <row r="36" spans="1:15" x14ac:dyDescent="0.15">
      <c r="A36" s="5">
        <v>1993</v>
      </c>
      <c r="B36" s="11">
        <v>177</v>
      </c>
      <c r="C36" s="10"/>
      <c r="D36" s="4">
        <f t="shared" si="4"/>
        <v>177</v>
      </c>
      <c r="E36" s="13">
        <v>746</v>
      </c>
      <c r="F36" s="12"/>
      <c r="G36" s="4">
        <f t="shared" si="5"/>
        <v>746</v>
      </c>
      <c r="H36" s="15">
        <v>1166</v>
      </c>
      <c r="I36" s="14"/>
      <c r="J36" s="14"/>
      <c r="K36" s="14"/>
      <c r="L36" s="4">
        <f t="shared" si="6"/>
        <v>1166</v>
      </c>
      <c r="M36" s="17">
        <v>3702</v>
      </c>
      <c r="N36" s="16"/>
      <c r="O36" s="4">
        <f t="shared" si="7"/>
        <v>3702</v>
      </c>
    </row>
    <row r="37" spans="1:15" x14ac:dyDescent="0.15">
      <c r="A37" s="5">
        <v>1994</v>
      </c>
      <c r="B37" s="11">
        <v>190</v>
      </c>
      <c r="C37" s="10"/>
      <c r="D37" s="4">
        <f t="shared" si="4"/>
        <v>190</v>
      </c>
      <c r="E37" s="13">
        <v>765</v>
      </c>
      <c r="F37" s="12"/>
      <c r="G37" s="4">
        <f t="shared" si="5"/>
        <v>765</v>
      </c>
      <c r="H37" s="15">
        <v>1339</v>
      </c>
      <c r="I37" s="14"/>
      <c r="J37" s="14"/>
      <c r="K37" s="14"/>
      <c r="L37" s="4">
        <f t="shared" si="6"/>
        <v>1339</v>
      </c>
      <c r="M37" s="17">
        <v>3628</v>
      </c>
      <c r="N37" s="16"/>
      <c r="O37" s="4">
        <f t="shared" si="7"/>
        <v>3628</v>
      </c>
    </row>
    <row r="38" spans="1:15" x14ac:dyDescent="0.15">
      <c r="A38" s="5">
        <v>1995</v>
      </c>
      <c r="B38" s="11">
        <v>181</v>
      </c>
      <c r="C38" s="32"/>
      <c r="D38" s="4">
        <f t="shared" si="4"/>
        <v>181</v>
      </c>
      <c r="E38" s="13">
        <v>736</v>
      </c>
      <c r="F38" s="12"/>
      <c r="G38" s="4">
        <f t="shared" si="5"/>
        <v>736</v>
      </c>
      <c r="H38" s="15">
        <v>1303</v>
      </c>
      <c r="I38" s="14"/>
      <c r="J38" s="14"/>
      <c r="K38" s="14"/>
      <c r="L38" s="4">
        <f t="shared" si="6"/>
        <v>1303</v>
      </c>
      <c r="M38" s="17">
        <v>3435</v>
      </c>
      <c r="N38" s="16"/>
      <c r="O38" s="4">
        <f t="shared" si="7"/>
        <v>3435</v>
      </c>
    </row>
    <row r="39" spans="1:15" x14ac:dyDescent="0.15">
      <c r="A39" s="5">
        <v>1996</v>
      </c>
      <c r="B39" s="4">
        <v>195</v>
      </c>
      <c r="C39" s="32"/>
      <c r="D39" s="4">
        <f t="shared" si="4"/>
        <v>195</v>
      </c>
      <c r="E39" s="4">
        <v>749</v>
      </c>
      <c r="F39" s="32"/>
      <c r="G39" s="4">
        <f t="shared" si="5"/>
        <v>749</v>
      </c>
      <c r="H39" s="4">
        <v>1336</v>
      </c>
      <c r="I39" s="32"/>
      <c r="J39" s="14"/>
      <c r="K39" s="14"/>
      <c r="L39" s="4">
        <f t="shared" si="6"/>
        <v>1336</v>
      </c>
      <c r="M39" s="4">
        <v>3278</v>
      </c>
      <c r="N39" s="32"/>
      <c r="O39" s="4">
        <f t="shared" si="7"/>
        <v>3278</v>
      </c>
    </row>
    <row r="40" spans="1:15" x14ac:dyDescent="0.15">
      <c r="A40" s="5">
        <v>1997</v>
      </c>
      <c r="B40" s="4">
        <v>192</v>
      </c>
      <c r="C40" s="32"/>
      <c r="D40" s="4">
        <f t="shared" si="4"/>
        <v>192</v>
      </c>
      <c r="E40" s="4">
        <v>717</v>
      </c>
      <c r="F40" s="32"/>
      <c r="G40" s="4">
        <f t="shared" si="5"/>
        <v>717</v>
      </c>
      <c r="H40" s="4">
        <v>1276</v>
      </c>
      <c r="I40" s="32"/>
      <c r="J40" s="14"/>
      <c r="K40" s="14"/>
      <c r="L40" s="4">
        <f t="shared" si="6"/>
        <v>1276</v>
      </c>
      <c r="M40" s="4">
        <v>3026</v>
      </c>
      <c r="N40" s="32"/>
      <c r="O40" s="4">
        <f t="shared" si="7"/>
        <v>3026</v>
      </c>
    </row>
    <row r="41" spans="1:15" x14ac:dyDescent="0.15">
      <c r="A41" s="5">
        <v>1998</v>
      </c>
      <c r="B41" s="4">
        <v>193</v>
      </c>
      <c r="C41" s="32"/>
      <c r="D41" s="4">
        <f t="shared" si="4"/>
        <v>193</v>
      </c>
      <c r="E41" s="4">
        <v>726</v>
      </c>
      <c r="F41" s="32"/>
      <c r="G41" s="4">
        <f t="shared" si="5"/>
        <v>726</v>
      </c>
      <c r="H41" s="4">
        <v>1239</v>
      </c>
      <c r="I41" s="32"/>
      <c r="J41" s="14"/>
      <c r="K41" s="14"/>
      <c r="L41" s="4">
        <f t="shared" si="6"/>
        <v>1239</v>
      </c>
      <c r="M41" s="4">
        <v>3055</v>
      </c>
      <c r="N41" s="32"/>
      <c r="O41" s="4">
        <f t="shared" si="7"/>
        <v>3055</v>
      </c>
    </row>
    <row r="42" spans="1:15" x14ac:dyDescent="0.15">
      <c r="A42" s="5">
        <v>1999</v>
      </c>
      <c r="B42" s="4">
        <v>167</v>
      </c>
      <c r="C42" s="32"/>
      <c r="D42" s="4">
        <f t="shared" si="4"/>
        <v>167</v>
      </c>
      <c r="E42" s="4">
        <v>755</v>
      </c>
      <c r="F42" s="32"/>
      <c r="G42" s="4">
        <f t="shared" si="5"/>
        <v>755</v>
      </c>
      <c r="H42" s="4">
        <v>1136</v>
      </c>
      <c r="I42" s="32"/>
      <c r="J42" s="14"/>
      <c r="K42" s="14"/>
      <c r="L42" s="4">
        <f t="shared" si="6"/>
        <v>1136</v>
      </c>
      <c r="M42" s="4">
        <v>2774</v>
      </c>
      <c r="N42" s="32"/>
      <c r="O42" s="4">
        <f t="shared" si="7"/>
        <v>2774</v>
      </c>
    </row>
    <row r="43" spans="1:15" x14ac:dyDescent="0.15">
      <c r="A43" s="5">
        <v>2000</v>
      </c>
      <c r="B43" s="4">
        <v>160</v>
      </c>
      <c r="C43" s="32"/>
      <c r="D43" s="4">
        <f t="shared" si="4"/>
        <v>160</v>
      </c>
      <c r="E43" s="4">
        <v>803</v>
      </c>
      <c r="F43" s="32"/>
      <c r="G43" s="4">
        <f t="shared" si="5"/>
        <v>803</v>
      </c>
      <c r="H43" s="4">
        <v>1089</v>
      </c>
      <c r="I43" s="32"/>
      <c r="J43" s="14"/>
      <c r="K43" s="14"/>
      <c r="L43" s="4">
        <f t="shared" si="6"/>
        <v>1089</v>
      </c>
      <c r="M43" s="4">
        <v>2916</v>
      </c>
      <c r="N43" s="32"/>
      <c r="O43" s="4">
        <f t="shared" si="7"/>
        <v>2916</v>
      </c>
    </row>
    <row r="44" spans="1:15" x14ac:dyDescent="0.15">
      <c r="A44" s="5">
        <v>2001</v>
      </c>
      <c r="B44" s="4">
        <v>172</v>
      </c>
      <c r="C44" s="32"/>
      <c r="D44" s="4">
        <f t="shared" si="4"/>
        <v>172</v>
      </c>
      <c r="E44" s="4">
        <v>837</v>
      </c>
      <c r="F44" s="4">
        <v>82</v>
      </c>
      <c r="G44" s="4">
        <f t="shared" si="5"/>
        <v>919</v>
      </c>
      <c r="H44" s="4">
        <v>1034</v>
      </c>
      <c r="I44" s="32"/>
      <c r="J44" s="14"/>
      <c r="K44" s="14"/>
      <c r="L44" s="4">
        <f t="shared" si="6"/>
        <v>1034</v>
      </c>
      <c r="M44" s="4">
        <v>2974</v>
      </c>
      <c r="N44" s="4">
        <v>225</v>
      </c>
      <c r="O44" s="4">
        <f t="shared" si="7"/>
        <v>3199</v>
      </c>
    </row>
    <row r="45" spans="1:15" x14ac:dyDescent="0.15">
      <c r="A45" s="5">
        <v>2002</v>
      </c>
      <c r="B45" s="4">
        <v>175</v>
      </c>
      <c r="C45" s="32"/>
      <c r="D45" s="4">
        <f t="shared" si="4"/>
        <v>175</v>
      </c>
      <c r="E45" s="4">
        <v>939</v>
      </c>
      <c r="F45" s="4">
        <v>86</v>
      </c>
      <c r="G45" s="4">
        <f t="shared" si="5"/>
        <v>1025</v>
      </c>
      <c r="H45" s="4">
        <v>942</v>
      </c>
      <c r="I45" s="32"/>
      <c r="J45" s="14"/>
      <c r="K45" s="14"/>
      <c r="L45" s="4">
        <f t="shared" si="6"/>
        <v>942</v>
      </c>
      <c r="M45" s="4">
        <v>3141</v>
      </c>
      <c r="N45" s="4">
        <v>302</v>
      </c>
      <c r="O45" s="4">
        <f t="shared" si="7"/>
        <v>3443</v>
      </c>
    </row>
    <row r="46" spans="1:15" x14ac:dyDescent="0.15">
      <c r="A46" s="5">
        <v>2003</v>
      </c>
      <c r="B46" s="4">
        <v>202</v>
      </c>
      <c r="C46" s="32"/>
      <c r="D46" s="4">
        <f t="shared" si="4"/>
        <v>202</v>
      </c>
      <c r="E46" s="4">
        <v>947</v>
      </c>
      <c r="F46" s="4">
        <v>89</v>
      </c>
      <c r="G46" s="4">
        <f t="shared" si="5"/>
        <v>1036</v>
      </c>
      <c r="H46" s="4">
        <v>937</v>
      </c>
      <c r="I46" s="4">
        <v>1</v>
      </c>
      <c r="J46" s="14"/>
      <c r="K46" s="14"/>
      <c r="L46" s="4">
        <f t="shared" si="6"/>
        <v>938</v>
      </c>
      <c r="M46" s="4">
        <v>3414</v>
      </c>
      <c r="N46" s="4">
        <v>255</v>
      </c>
      <c r="O46" s="4">
        <f t="shared" si="7"/>
        <v>3669</v>
      </c>
    </row>
    <row r="47" spans="1:15" x14ac:dyDescent="0.15">
      <c r="A47" s="5">
        <v>2004</v>
      </c>
      <c r="B47" s="4">
        <v>189</v>
      </c>
      <c r="C47" s="32"/>
      <c r="D47" s="4">
        <f t="shared" si="4"/>
        <v>189</v>
      </c>
      <c r="E47" s="4">
        <v>1037</v>
      </c>
      <c r="F47" s="4">
        <v>104</v>
      </c>
      <c r="G47" s="4">
        <f t="shared" si="5"/>
        <v>1141</v>
      </c>
      <c r="H47" s="4">
        <v>972</v>
      </c>
      <c r="I47" s="32"/>
      <c r="J47" s="14"/>
      <c r="K47" s="14"/>
      <c r="L47" s="4">
        <f t="shared" si="6"/>
        <v>972</v>
      </c>
      <c r="M47" s="4">
        <v>3588</v>
      </c>
      <c r="N47" s="4">
        <v>313</v>
      </c>
      <c r="O47" s="4">
        <f t="shared" si="7"/>
        <v>3901</v>
      </c>
    </row>
    <row r="48" spans="1:15" x14ac:dyDescent="0.15">
      <c r="A48" s="5">
        <v>2005</v>
      </c>
      <c r="B48" s="4">
        <v>198</v>
      </c>
      <c r="C48" s="32"/>
      <c r="D48" s="4">
        <f t="shared" si="4"/>
        <v>198</v>
      </c>
      <c r="E48" s="4">
        <v>1045</v>
      </c>
      <c r="F48" s="4">
        <v>110</v>
      </c>
      <c r="G48" s="4">
        <f t="shared" si="5"/>
        <v>1155</v>
      </c>
      <c r="H48" s="4">
        <v>1112</v>
      </c>
      <c r="I48" s="32"/>
      <c r="J48" s="14"/>
      <c r="K48" s="14"/>
      <c r="L48" s="4">
        <f t="shared" si="6"/>
        <v>1112</v>
      </c>
      <c r="M48" s="4">
        <v>3674</v>
      </c>
      <c r="N48" s="4">
        <v>371</v>
      </c>
      <c r="O48" s="4">
        <f t="shared" si="7"/>
        <v>4045</v>
      </c>
    </row>
    <row r="49" spans="1:15" x14ac:dyDescent="0.15">
      <c r="A49" s="5">
        <v>2006</v>
      </c>
      <c r="B49" s="4">
        <v>247</v>
      </c>
      <c r="C49" s="32"/>
      <c r="D49" s="4">
        <f t="shared" si="4"/>
        <v>247</v>
      </c>
      <c r="E49" s="4">
        <v>1071</v>
      </c>
      <c r="F49" s="4">
        <v>120</v>
      </c>
      <c r="G49" s="4">
        <f t="shared" si="5"/>
        <v>1191</v>
      </c>
      <c r="H49" s="4">
        <v>1145</v>
      </c>
      <c r="I49" s="32"/>
      <c r="J49" s="14"/>
      <c r="K49" s="14"/>
      <c r="L49" s="4">
        <f t="shared" si="6"/>
        <v>1145</v>
      </c>
      <c r="M49" s="4">
        <v>4044</v>
      </c>
      <c r="N49" s="4">
        <v>383</v>
      </c>
      <c r="O49" s="4">
        <f t="shared" si="7"/>
        <v>4427</v>
      </c>
    </row>
    <row r="50" spans="1:15" x14ac:dyDescent="0.15">
      <c r="A50" s="5">
        <v>2007</v>
      </c>
      <c r="B50" s="4">
        <v>275</v>
      </c>
      <c r="C50" s="32"/>
      <c r="D50" s="4">
        <f t="shared" si="4"/>
        <v>275</v>
      </c>
      <c r="E50" s="4">
        <v>1148</v>
      </c>
      <c r="F50" s="4">
        <v>105</v>
      </c>
      <c r="G50" s="4">
        <f t="shared" si="5"/>
        <v>1253</v>
      </c>
      <c r="H50" s="4">
        <v>1229</v>
      </c>
      <c r="I50" s="32"/>
      <c r="J50" s="14"/>
      <c r="K50" s="14"/>
      <c r="L50" s="4">
        <f t="shared" si="6"/>
        <v>1229</v>
      </c>
      <c r="M50" s="4">
        <v>4305</v>
      </c>
      <c r="N50" s="4">
        <v>374</v>
      </c>
      <c r="O50" s="4">
        <f t="shared" si="7"/>
        <v>4679</v>
      </c>
    </row>
    <row r="51" spans="1:15" x14ac:dyDescent="0.15">
      <c r="A51" s="5">
        <v>2008</v>
      </c>
      <c r="B51" s="4">
        <v>233</v>
      </c>
      <c r="C51" s="4">
        <v>62</v>
      </c>
      <c r="D51" s="4">
        <f t="shared" si="4"/>
        <v>295</v>
      </c>
      <c r="E51" s="4">
        <v>1118</v>
      </c>
      <c r="F51" s="4">
        <v>102</v>
      </c>
      <c r="G51" s="4">
        <f t="shared" si="5"/>
        <v>1220</v>
      </c>
      <c r="H51" s="4">
        <v>1011</v>
      </c>
      <c r="I51" s="4">
        <v>1</v>
      </c>
      <c r="J51" s="4">
        <v>279</v>
      </c>
      <c r="K51" s="32"/>
      <c r="L51" s="4">
        <f t="shared" si="6"/>
        <v>1291</v>
      </c>
      <c r="M51" s="4">
        <v>4393</v>
      </c>
      <c r="N51" s="4">
        <v>397</v>
      </c>
      <c r="O51" s="4">
        <f t="shared" si="7"/>
        <v>4790</v>
      </c>
    </row>
    <row r="52" spans="1:15" x14ac:dyDescent="0.15">
      <c r="A52" s="5">
        <v>2009</v>
      </c>
      <c r="B52" s="4">
        <v>166</v>
      </c>
      <c r="C52" s="4">
        <v>144</v>
      </c>
      <c r="D52" s="4">
        <f t="shared" si="4"/>
        <v>310</v>
      </c>
      <c r="E52" s="4">
        <v>1063</v>
      </c>
      <c r="F52" s="4">
        <v>115</v>
      </c>
      <c r="G52" s="4">
        <f t="shared" si="5"/>
        <v>1178</v>
      </c>
      <c r="H52" s="4">
        <v>746</v>
      </c>
      <c r="I52" s="32"/>
      <c r="J52" s="4">
        <v>588</v>
      </c>
      <c r="K52" s="4">
        <v>1</v>
      </c>
      <c r="L52" s="4">
        <f t="shared" si="6"/>
        <v>1335</v>
      </c>
      <c r="M52" s="4">
        <v>4380</v>
      </c>
      <c r="N52" s="4">
        <v>425</v>
      </c>
      <c r="O52" s="4">
        <f t="shared" si="7"/>
        <v>4805</v>
      </c>
    </row>
    <row r="53" spans="1:15" x14ac:dyDescent="0.15">
      <c r="A53" s="5">
        <v>2010</v>
      </c>
      <c r="B53" s="10"/>
      <c r="C53" s="4">
        <v>319</v>
      </c>
      <c r="D53" s="4">
        <f t="shared" si="4"/>
        <v>319</v>
      </c>
      <c r="E53" s="4">
        <v>1146</v>
      </c>
      <c r="F53" s="4">
        <v>117</v>
      </c>
      <c r="G53" s="4">
        <f t="shared" si="5"/>
        <v>1263</v>
      </c>
      <c r="H53" s="14"/>
      <c r="I53" s="14"/>
      <c r="J53" s="4">
        <v>1314</v>
      </c>
      <c r="K53" s="4">
        <v>1</v>
      </c>
      <c r="L53" s="4">
        <f t="shared" si="6"/>
        <v>1315</v>
      </c>
      <c r="M53" s="4">
        <v>4497</v>
      </c>
      <c r="N53" s="4">
        <v>417</v>
      </c>
      <c r="O53" s="4">
        <f t="shared" si="7"/>
        <v>4914</v>
      </c>
    </row>
    <row r="54" spans="1:15" x14ac:dyDescent="0.15">
      <c r="A54" s="5">
        <v>2011</v>
      </c>
      <c r="B54" s="10"/>
      <c r="C54" s="4">
        <v>327</v>
      </c>
      <c r="D54" s="4">
        <f t="shared" si="4"/>
        <v>327</v>
      </c>
      <c r="E54" s="4">
        <v>1153</v>
      </c>
      <c r="F54" s="4">
        <v>118</v>
      </c>
      <c r="G54" s="4">
        <f t="shared" si="5"/>
        <v>1271</v>
      </c>
      <c r="H54" s="14"/>
      <c r="I54" s="14"/>
      <c r="J54" s="4">
        <v>1434</v>
      </c>
      <c r="K54" s="4">
        <v>1</v>
      </c>
      <c r="L54" s="4">
        <f t="shared" si="6"/>
        <v>1435</v>
      </c>
      <c r="M54" s="4">
        <v>4687</v>
      </c>
      <c r="N54" s="4">
        <v>451</v>
      </c>
      <c r="O54" s="4">
        <f t="shared" si="7"/>
        <v>5138</v>
      </c>
    </row>
    <row r="55" spans="1:15" x14ac:dyDescent="0.15">
      <c r="A55" s="5">
        <v>2012</v>
      </c>
      <c r="B55" s="10"/>
      <c r="C55" s="4">
        <v>376</v>
      </c>
      <c r="D55" s="4">
        <f t="shared" si="4"/>
        <v>376</v>
      </c>
      <c r="E55" s="4">
        <v>1210</v>
      </c>
      <c r="F55" s="4">
        <v>145</v>
      </c>
      <c r="G55" s="4">
        <f t="shared" si="5"/>
        <v>1355</v>
      </c>
      <c r="H55" s="14"/>
      <c r="I55" s="14"/>
      <c r="J55" s="4">
        <v>1466</v>
      </c>
      <c r="K55" s="32"/>
      <c r="L55" s="4">
        <f t="shared" si="6"/>
        <v>1466</v>
      </c>
      <c r="M55" s="4">
        <v>5027</v>
      </c>
      <c r="N55" s="4">
        <v>505</v>
      </c>
      <c r="O55" s="4">
        <f t="shared" si="7"/>
        <v>5532</v>
      </c>
    </row>
    <row r="56" spans="1:15" x14ac:dyDescent="0.15">
      <c r="A56" s="5">
        <v>2013</v>
      </c>
      <c r="B56" s="10"/>
      <c r="C56" s="4">
        <v>369</v>
      </c>
      <c r="D56" s="4">
        <f t="shared" ref="D56:D63" si="8">B56+C56</f>
        <v>369</v>
      </c>
      <c r="E56" s="4">
        <v>1302</v>
      </c>
      <c r="F56" s="4">
        <v>147</v>
      </c>
      <c r="G56" s="4">
        <f t="shared" ref="G56:G63" si="9">E56+F56</f>
        <v>1449</v>
      </c>
      <c r="H56" s="14"/>
      <c r="I56" s="14"/>
      <c r="J56" s="4">
        <v>1492</v>
      </c>
      <c r="K56" s="32"/>
      <c r="L56" s="4">
        <f t="shared" si="6"/>
        <v>1492</v>
      </c>
      <c r="M56" s="4">
        <v>5436</v>
      </c>
      <c r="N56" s="4">
        <v>526</v>
      </c>
      <c r="O56" s="4">
        <f t="shared" ref="O56:O63" si="10">M56+N56</f>
        <v>5962</v>
      </c>
    </row>
    <row r="57" spans="1:15" x14ac:dyDescent="0.15">
      <c r="A57" s="18">
        <v>2014</v>
      </c>
      <c r="B57" s="19"/>
      <c r="C57" s="4">
        <v>360</v>
      </c>
      <c r="D57" s="20">
        <f t="shared" si="8"/>
        <v>360</v>
      </c>
      <c r="E57" s="4">
        <v>1363</v>
      </c>
      <c r="F57" s="4">
        <v>165</v>
      </c>
      <c r="G57" s="20">
        <f t="shared" si="9"/>
        <v>1528</v>
      </c>
      <c r="H57" s="19"/>
      <c r="I57" s="19"/>
      <c r="J57" s="4">
        <v>1520</v>
      </c>
      <c r="K57" s="4">
        <v>1</v>
      </c>
      <c r="L57" s="4">
        <f t="shared" si="6"/>
        <v>1521</v>
      </c>
      <c r="M57" s="4">
        <v>5670</v>
      </c>
      <c r="N57" s="4">
        <v>589</v>
      </c>
      <c r="O57" s="20">
        <f t="shared" si="10"/>
        <v>6259</v>
      </c>
    </row>
    <row r="58" spans="1:15" x14ac:dyDescent="0.15">
      <c r="A58" s="24">
        <v>2015</v>
      </c>
      <c r="B58" s="35"/>
      <c r="C58" s="36">
        <v>397</v>
      </c>
      <c r="D58" s="37">
        <f t="shared" si="8"/>
        <v>397</v>
      </c>
      <c r="E58" s="36">
        <v>1372</v>
      </c>
      <c r="F58" s="36">
        <v>140</v>
      </c>
      <c r="G58" s="37">
        <f t="shared" si="9"/>
        <v>1512</v>
      </c>
      <c r="H58" s="35"/>
      <c r="I58" s="35"/>
      <c r="J58" s="36">
        <v>1554</v>
      </c>
      <c r="K58" s="38"/>
      <c r="L58" s="36">
        <f t="shared" si="6"/>
        <v>1554</v>
      </c>
      <c r="M58" s="36">
        <v>6071</v>
      </c>
      <c r="N58" s="36">
        <v>545</v>
      </c>
      <c r="O58" s="37">
        <f t="shared" si="10"/>
        <v>6616</v>
      </c>
    </row>
    <row r="59" spans="1:15" ht="16" x14ac:dyDescent="0.2">
      <c r="A59" s="33">
        <v>2016</v>
      </c>
      <c r="B59" s="39"/>
      <c r="C59" s="40">
        <v>391</v>
      </c>
      <c r="D59" s="41">
        <f t="shared" si="8"/>
        <v>391</v>
      </c>
      <c r="E59" s="42">
        <v>1699</v>
      </c>
      <c r="F59" s="40"/>
      <c r="G59" s="41">
        <f t="shared" si="9"/>
        <v>1699</v>
      </c>
      <c r="H59" s="39"/>
      <c r="I59" s="39"/>
      <c r="J59" s="40">
        <v>1582</v>
      </c>
      <c r="K59" s="39"/>
      <c r="L59" s="41">
        <f t="shared" si="6"/>
        <v>1582</v>
      </c>
      <c r="M59" s="42">
        <v>6890</v>
      </c>
      <c r="N59" s="40"/>
      <c r="O59" s="41">
        <f t="shared" si="10"/>
        <v>6890</v>
      </c>
    </row>
    <row r="60" spans="1:15" ht="16" x14ac:dyDescent="0.2">
      <c r="A60" s="33">
        <v>2017</v>
      </c>
      <c r="B60" s="39"/>
      <c r="C60" s="40">
        <v>352</v>
      </c>
      <c r="D60" s="41">
        <f t="shared" si="8"/>
        <v>352</v>
      </c>
      <c r="E60" s="42">
        <v>1826</v>
      </c>
      <c r="F60" s="40"/>
      <c r="G60" s="41">
        <f t="shared" si="9"/>
        <v>1826</v>
      </c>
      <c r="H60" s="39"/>
      <c r="I60" s="39"/>
      <c r="J60" s="40">
        <v>1615</v>
      </c>
      <c r="K60" s="39"/>
      <c r="L60" s="41">
        <f t="shared" si="6"/>
        <v>1615</v>
      </c>
      <c r="M60" s="42">
        <v>6992</v>
      </c>
      <c r="N60" s="40"/>
      <c r="O60" s="41">
        <f t="shared" si="10"/>
        <v>6992</v>
      </c>
    </row>
    <row r="61" spans="1:15" ht="16" x14ac:dyDescent="0.2">
      <c r="A61" s="33">
        <v>2018</v>
      </c>
      <c r="B61" s="39"/>
      <c r="C61" s="40">
        <v>445</v>
      </c>
      <c r="D61" s="41">
        <f t="shared" si="8"/>
        <v>445</v>
      </c>
      <c r="E61" s="42">
        <v>2012</v>
      </c>
      <c r="F61" s="40"/>
      <c r="G61" s="41">
        <f t="shared" si="9"/>
        <v>2012</v>
      </c>
      <c r="H61" s="39"/>
      <c r="I61" s="39"/>
      <c r="J61" s="40">
        <v>1596</v>
      </c>
      <c r="K61" s="39"/>
      <c r="L61" s="41">
        <f t="shared" si="6"/>
        <v>1596</v>
      </c>
      <c r="M61" s="42">
        <v>7271</v>
      </c>
      <c r="N61" s="40"/>
      <c r="O61" s="41">
        <f t="shared" si="10"/>
        <v>7271</v>
      </c>
    </row>
    <row r="62" spans="1:15" ht="16" x14ac:dyDescent="0.2">
      <c r="A62" s="33">
        <v>2019</v>
      </c>
      <c r="B62" s="39"/>
      <c r="C62" s="40">
        <v>429</v>
      </c>
      <c r="D62" s="41">
        <f t="shared" si="8"/>
        <v>429</v>
      </c>
      <c r="E62" s="42">
        <v>2050</v>
      </c>
      <c r="F62" s="40"/>
      <c r="G62" s="41">
        <f t="shared" si="9"/>
        <v>2050</v>
      </c>
      <c r="H62" s="39"/>
      <c r="I62" s="39"/>
      <c r="J62" s="40">
        <v>1592</v>
      </c>
      <c r="K62" s="39"/>
      <c r="L62" s="41">
        <f t="shared" si="6"/>
        <v>1592</v>
      </c>
      <c r="M62" s="42">
        <v>7387</v>
      </c>
      <c r="N62" s="40"/>
      <c r="O62" s="41">
        <f t="shared" si="10"/>
        <v>7387</v>
      </c>
    </row>
    <row r="63" spans="1:15" ht="16" x14ac:dyDescent="0.2">
      <c r="A63" s="33">
        <v>2020</v>
      </c>
      <c r="B63" s="39"/>
      <c r="C63" s="40">
        <v>393</v>
      </c>
      <c r="D63" s="41">
        <f t="shared" si="8"/>
        <v>393</v>
      </c>
      <c r="E63" s="42">
        <v>2335</v>
      </c>
      <c r="F63" s="40"/>
      <c r="G63" s="41">
        <f t="shared" si="9"/>
        <v>2335</v>
      </c>
      <c r="H63" s="39"/>
      <c r="I63" s="39"/>
      <c r="J63" s="40">
        <v>1512</v>
      </c>
      <c r="K63" s="39"/>
      <c r="L63" s="41">
        <f t="shared" si="6"/>
        <v>1512</v>
      </c>
      <c r="M63" s="42">
        <v>7122</v>
      </c>
      <c r="N63" s="40"/>
      <c r="O63" s="41">
        <f t="shared" si="10"/>
        <v>7122</v>
      </c>
    </row>
    <row r="64" spans="1:15" x14ac:dyDescent="0.15">
      <c r="A64" t="s">
        <v>11</v>
      </c>
    </row>
    <row r="65" spans="1:12" x14ac:dyDescent="0.15">
      <c r="A65" t="s">
        <v>12</v>
      </c>
    </row>
    <row r="66" spans="1:12" x14ac:dyDescent="0.15">
      <c r="A66" s="9" t="s">
        <v>21</v>
      </c>
    </row>
    <row r="67" spans="1:12" x14ac:dyDescent="0.15">
      <c r="A67" s="6" t="s">
        <v>25</v>
      </c>
    </row>
    <row r="68" spans="1:12" x14ac:dyDescent="0.15">
      <c r="A68" s="6" t="s">
        <v>19</v>
      </c>
    </row>
    <row r="70" spans="1:12" ht="25" x14ac:dyDescent="0.15">
      <c r="C70" s="48" t="s">
        <v>13</v>
      </c>
      <c r="D70" s="48" t="s">
        <v>20</v>
      </c>
      <c r="F70" s="48" t="s">
        <v>14</v>
      </c>
      <c r="G70" s="48" t="s">
        <v>20</v>
      </c>
      <c r="L70" s="22"/>
    </row>
    <row r="71" spans="1:12" x14ac:dyDescent="0.15">
      <c r="C71" s="49"/>
      <c r="D71" s="49"/>
      <c r="F71" s="49"/>
      <c r="G71" s="49"/>
    </row>
    <row r="72" spans="1:12" x14ac:dyDescent="0.15">
      <c r="B72" s="2" t="s">
        <v>10</v>
      </c>
      <c r="C72" s="7"/>
      <c r="D72" s="8"/>
      <c r="E72" s="2" t="s">
        <v>10</v>
      </c>
      <c r="G72" s="27"/>
    </row>
    <row r="73" spans="1:12" x14ac:dyDescent="0.15">
      <c r="B73" s="5">
        <v>1966</v>
      </c>
      <c r="C73" s="7">
        <f t="shared" ref="C73:C104" si="11">D9+L9</f>
        <v>973</v>
      </c>
      <c r="D73" s="8">
        <f t="shared" ref="D73:D104" si="12">D9/C73</f>
        <v>2.1582733812949641E-2</v>
      </c>
      <c r="E73" s="5">
        <v>1966</v>
      </c>
      <c r="F73" s="7">
        <f t="shared" ref="F73:F104" si="13">G9+O9</f>
        <v>4608</v>
      </c>
      <c r="G73" s="28">
        <f t="shared" ref="G73:G104" si="14">G9/F73</f>
        <v>4.8611111111111112E-2</v>
      </c>
    </row>
    <row r="74" spans="1:12" x14ac:dyDescent="0.15">
      <c r="B74" s="5">
        <v>1967</v>
      </c>
      <c r="C74" s="7">
        <f t="shared" si="11"/>
        <v>1183</v>
      </c>
      <c r="D74" s="8">
        <f t="shared" si="12"/>
        <v>2.5359256128486898E-2</v>
      </c>
      <c r="E74" s="5">
        <v>1967</v>
      </c>
      <c r="F74" s="7">
        <f t="shared" si="13"/>
        <v>4733</v>
      </c>
      <c r="G74" s="28">
        <f t="shared" si="14"/>
        <v>5.6412423410099305E-2</v>
      </c>
    </row>
    <row r="75" spans="1:12" x14ac:dyDescent="0.15">
      <c r="B75" s="5">
        <v>1968</v>
      </c>
      <c r="C75" s="7">
        <f t="shared" si="11"/>
        <v>1260</v>
      </c>
      <c r="D75" s="8">
        <f t="shared" si="12"/>
        <v>2.0634920634920634E-2</v>
      </c>
      <c r="E75" s="5">
        <v>1968</v>
      </c>
      <c r="F75" s="7">
        <f t="shared" si="13"/>
        <v>5045</v>
      </c>
      <c r="G75" s="28">
        <f t="shared" si="14"/>
        <v>5.8671952428146677E-2</v>
      </c>
    </row>
    <row r="76" spans="1:12" x14ac:dyDescent="0.15">
      <c r="B76" s="5">
        <v>1969</v>
      </c>
      <c r="C76" s="7">
        <f t="shared" si="11"/>
        <v>1296</v>
      </c>
      <c r="D76" s="8">
        <f t="shared" si="12"/>
        <v>2.4691358024691357E-2</v>
      </c>
      <c r="E76" s="5">
        <v>1969</v>
      </c>
      <c r="F76" s="7">
        <f t="shared" si="13"/>
        <v>5535</v>
      </c>
      <c r="G76" s="28">
        <f t="shared" si="14"/>
        <v>5.8175248419150859E-2</v>
      </c>
    </row>
    <row r="77" spans="1:12" x14ac:dyDescent="0.15">
      <c r="B77" s="5">
        <v>1970</v>
      </c>
      <c r="C77" s="7">
        <f t="shared" si="11"/>
        <v>1439</v>
      </c>
      <c r="D77" s="8">
        <f t="shared" si="12"/>
        <v>2.571230020847811E-2</v>
      </c>
      <c r="E77" s="5">
        <v>1970</v>
      </c>
      <c r="F77" s="7">
        <f t="shared" si="13"/>
        <v>5333</v>
      </c>
      <c r="G77" s="28">
        <f t="shared" si="14"/>
        <v>6.169135570973186E-2</v>
      </c>
    </row>
    <row r="78" spans="1:12" x14ac:dyDescent="0.15">
      <c r="B78" s="5">
        <v>1971</v>
      </c>
      <c r="C78" s="7">
        <f t="shared" si="11"/>
        <v>1482</v>
      </c>
      <c r="D78" s="8">
        <f t="shared" si="12"/>
        <v>2.9014844804318488E-2</v>
      </c>
      <c r="E78" s="5">
        <v>1971</v>
      </c>
      <c r="F78" s="7">
        <f t="shared" si="13"/>
        <v>5076</v>
      </c>
      <c r="G78" s="28">
        <f t="shared" si="14"/>
        <v>6.7572892040977148E-2</v>
      </c>
    </row>
    <row r="79" spans="1:12" x14ac:dyDescent="0.15">
      <c r="B79" s="5">
        <v>1972</v>
      </c>
      <c r="C79" s="7">
        <f t="shared" si="11"/>
        <v>1344</v>
      </c>
      <c r="D79" s="8">
        <f t="shared" si="12"/>
        <v>3.1994047619047616E-2</v>
      </c>
      <c r="E79" s="5">
        <v>1972</v>
      </c>
      <c r="F79" s="7">
        <f t="shared" si="13"/>
        <v>4645</v>
      </c>
      <c r="G79" s="28">
        <f t="shared" si="14"/>
        <v>6.9537136706135635E-2</v>
      </c>
    </row>
    <row r="80" spans="1:12" x14ac:dyDescent="0.15">
      <c r="B80" s="5">
        <v>1973</v>
      </c>
      <c r="C80" s="7">
        <f t="shared" si="11"/>
        <v>1338</v>
      </c>
      <c r="D80" s="8">
        <f t="shared" si="12"/>
        <v>3.811659192825112E-2</v>
      </c>
      <c r="E80" s="5">
        <v>1973</v>
      </c>
      <c r="F80" s="7">
        <f t="shared" si="13"/>
        <v>4268</v>
      </c>
      <c r="G80" s="28">
        <f t="shared" si="14"/>
        <v>7.3336457357075918E-2</v>
      </c>
    </row>
    <row r="81" spans="2:7" x14ac:dyDescent="0.15">
      <c r="B81" s="5">
        <v>1974</v>
      </c>
      <c r="C81" s="7">
        <f t="shared" si="11"/>
        <v>1115</v>
      </c>
      <c r="D81" s="8">
        <f t="shared" si="12"/>
        <v>4.2152466367713005E-2</v>
      </c>
      <c r="E81" s="5">
        <v>1974</v>
      </c>
      <c r="F81" s="7">
        <f t="shared" si="13"/>
        <v>3962</v>
      </c>
      <c r="G81" s="28">
        <f t="shared" si="14"/>
        <v>8.5058051489146899E-2</v>
      </c>
    </row>
    <row r="82" spans="2:7" x14ac:dyDescent="0.15">
      <c r="B82" s="5">
        <v>1975</v>
      </c>
      <c r="C82" s="7">
        <f t="shared" si="11"/>
        <v>1080</v>
      </c>
      <c r="D82" s="8">
        <f t="shared" si="12"/>
        <v>4.8148148148148148E-2</v>
      </c>
      <c r="E82" s="5">
        <v>1975</v>
      </c>
      <c r="F82" s="7">
        <f t="shared" si="13"/>
        <v>3716</v>
      </c>
      <c r="G82" s="28">
        <f t="shared" si="14"/>
        <v>9.7416576964477933E-2</v>
      </c>
    </row>
    <row r="83" spans="2:7" x14ac:dyDescent="0.15">
      <c r="B83" s="5">
        <v>1976</v>
      </c>
      <c r="C83" s="7">
        <f t="shared" si="11"/>
        <v>997</v>
      </c>
      <c r="D83" s="8">
        <f t="shared" si="12"/>
        <v>4.5135406218655971E-2</v>
      </c>
      <c r="E83" s="5">
        <v>1976</v>
      </c>
      <c r="F83" s="7">
        <f t="shared" si="13"/>
        <v>3544</v>
      </c>
      <c r="G83" s="28">
        <f t="shared" si="14"/>
        <v>0.10948081264108352</v>
      </c>
    </row>
    <row r="84" spans="2:7" x14ac:dyDescent="0.15">
      <c r="B84" s="5">
        <v>1977</v>
      </c>
      <c r="C84" s="7">
        <f t="shared" si="11"/>
        <v>945</v>
      </c>
      <c r="D84" s="8">
        <f t="shared" si="12"/>
        <v>5.8201058201058198E-2</v>
      </c>
      <c r="E84" s="5">
        <v>1977</v>
      </c>
      <c r="F84" s="7">
        <f t="shared" si="13"/>
        <v>3420</v>
      </c>
      <c r="G84" s="28">
        <f t="shared" si="14"/>
        <v>0.10467836257309941</v>
      </c>
    </row>
    <row r="85" spans="2:7" x14ac:dyDescent="0.15">
      <c r="B85" s="5">
        <v>1978</v>
      </c>
      <c r="C85" s="7">
        <f t="shared" si="11"/>
        <v>873</v>
      </c>
      <c r="D85" s="8">
        <f t="shared" si="12"/>
        <v>5.6128293241695305E-2</v>
      </c>
      <c r="E85" s="5">
        <v>1978</v>
      </c>
      <c r="F85" s="7">
        <f t="shared" si="13"/>
        <v>3330</v>
      </c>
      <c r="G85" s="28">
        <f t="shared" si="14"/>
        <v>0.11081081081081082</v>
      </c>
    </row>
    <row r="86" spans="2:7" x14ac:dyDescent="0.15">
      <c r="B86" s="5">
        <v>1979</v>
      </c>
      <c r="C86" s="7">
        <f t="shared" si="11"/>
        <v>918</v>
      </c>
      <c r="D86" s="8">
        <f t="shared" si="12"/>
        <v>7.1895424836601302E-2</v>
      </c>
      <c r="E86" s="5">
        <v>1979</v>
      </c>
      <c r="F86" s="7">
        <f t="shared" si="13"/>
        <v>3338</v>
      </c>
      <c r="G86" s="28">
        <f t="shared" si="14"/>
        <v>0.11953265428400239</v>
      </c>
    </row>
    <row r="87" spans="2:7" x14ac:dyDescent="0.15">
      <c r="B87" s="5">
        <v>1980</v>
      </c>
      <c r="C87" s="7">
        <f t="shared" si="11"/>
        <v>830</v>
      </c>
      <c r="D87" s="8">
        <f t="shared" si="12"/>
        <v>7.5903614457831323E-2</v>
      </c>
      <c r="E87" s="5">
        <v>1980</v>
      </c>
      <c r="F87" s="7">
        <f t="shared" si="13"/>
        <v>3397</v>
      </c>
      <c r="G87" s="28">
        <f t="shared" si="14"/>
        <v>0.12775978804827789</v>
      </c>
    </row>
    <row r="88" spans="2:7" x14ac:dyDescent="0.15">
      <c r="B88" s="5">
        <v>1981</v>
      </c>
      <c r="C88" s="7">
        <f t="shared" si="11"/>
        <v>866</v>
      </c>
      <c r="D88" s="8">
        <f t="shared" si="12"/>
        <v>7.0438799076212477E-2</v>
      </c>
      <c r="E88" s="5">
        <v>1981</v>
      </c>
      <c r="F88" s="7">
        <f t="shared" si="13"/>
        <v>3441</v>
      </c>
      <c r="G88" s="28">
        <f t="shared" si="14"/>
        <v>0.12554489973844812</v>
      </c>
    </row>
    <row r="89" spans="2:7" x14ac:dyDescent="0.15">
      <c r="B89" s="5">
        <v>1982</v>
      </c>
      <c r="C89" s="7">
        <f t="shared" si="11"/>
        <v>873</v>
      </c>
      <c r="D89" s="8">
        <f t="shared" si="12"/>
        <v>7.560137457044673E-2</v>
      </c>
      <c r="E89" s="5">
        <v>1982</v>
      </c>
      <c r="F89" s="7">
        <f t="shared" si="13"/>
        <v>3475</v>
      </c>
      <c r="G89" s="28">
        <f t="shared" si="14"/>
        <v>0.13266187050359712</v>
      </c>
    </row>
    <row r="90" spans="2:7" x14ac:dyDescent="0.15">
      <c r="B90" s="5">
        <v>1983</v>
      </c>
      <c r="C90" s="7">
        <f t="shared" si="11"/>
        <v>873</v>
      </c>
      <c r="D90" s="8">
        <f t="shared" si="12"/>
        <v>7.1019473081328749E-2</v>
      </c>
      <c r="E90" s="5">
        <v>1983</v>
      </c>
      <c r="F90" s="7">
        <f t="shared" si="13"/>
        <v>3800</v>
      </c>
      <c r="G90" s="28">
        <f t="shared" si="14"/>
        <v>0.12710526315789475</v>
      </c>
    </row>
    <row r="91" spans="2:7" x14ac:dyDescent="0.15">
      <c r="B91" s="5">
        <v>1984</v>
      </c>
      <c r="C91" s="7">
        <f t="shared" si="11"/>
        <v>953</v>
      </c>
      <c r="D91" s="8">
        <f t="shared" si="12"/>
        <v>7.9748163693599161E-2</v>
      </c>
      <c r="E91" s="5">
        <v>1984</v>
      </c>
      <c r="F91" s="7">
        <f t="shared" si="13"/>
        <v>3921</v>
      </c>
      <c r="G91" s="28">
        <f t="shared" si="14"/>
        <v>0.14282070900280541</v>
      </c>
    </row>
    <row r="92" spans="2:7" x14ac:dyDescent="0.15">
      <c r="B92" s="5">
        <v>1985</v>
      </c>
      <c r="C92" s="7">
        <f t="shared" si="11"/>
        <v>951</v>
      </c>
      <c r="D92" s="8">
        <f t="shared" si="12"/>
        <v>8.8328075709779186E-2</v>
      </c>
      <c r="E92" s="5">
        <v>1985</v>
      </c>
      <c r="F92" s="7">
        <f t="shared" si="13"/>
        <v>4111</v>
      </c>
      <c r="G92" s="28">
        <f t="shared" si="14"/>
        <v>0.13646314765263926</v>
      </c>
    </row>
    <row r="93" spans="2:7" x14ac:dyDescent="0.15">
      <c r="B93" s="5">
        <v>1986</v>
      </c>
      <c r="C93" s="7">
        <f t="shared" si="11"/>
        <v>1010</v>
      </c>
      <c r="D93" s="8">
        <f t="shared" si="12"/>
        <v>9.0099009900990096E-2</v>
      </c>
      <c r="E93" s="5">
        <v>1986</v>
      </c>
      <c r="F93" s="7">
        <f t="shared" si="13"/>
        <v>4189</v>
      </c>
      <c r="G93" s="28">
        <f t="shared" si="14"/>
        <v>0.14585820004774408</v>
      </c>
    </row>
    <row r="94" spans="2:7" x14ac:dyDescent="0.15">
      <c r="B94" s="5">
        <v>1987</v>
      </c>
      <c r="C94" s="7">
        <f t="shared" si="11"/>
        <v>1125</v>
      </c>
      <c r="D94" s="8">
        <f t="shared" si="12"/>
        <v>9.5111111111111105E-2</v>
      </c>
      <c r="E94" s="5">
        <v>1987</v>
      </c>
      <c r="F94" s="7">
        <f t="shared" si="13"/>
        <v>4746</v>
      </c>
      <c r="G94" s="28">
        <f t="shared" si="14"/>
        <v>0.16076696165191739</v>
      </c>
    </row>
    <row r="95" spans="2:7" x14ac:dyDescent="0.15">
      <c r="B95" s="5">
        <v>1988</v>
      </c>
      <c r="C95" s="7">
        <f t="shared" si="11"/>
        <v>1137</v>
      </c>
      <c r="D95" s="8">
        <f t="shared" si="12"/>
        <v>9.9384344766930519E-2</v>
      </c>
      <c r="E95" s="5">
        <v>1988</v>
      </c>
      <c r="F95" s="7">
        <f t="shared" si="13"/>
        <v>4476</v>
      </c>
      <c r="G95" s="28">
        <f t="shared" si="14"/>
        <v>0.14588918677390528</v>
      </c>
    </row>
    <row r="96" spans="2:7" x14ac:dyDescent="0.15">
      <c r="B96" s="5">
        <v>1989</v>
      </c>
      <c r="C96" s="7">
        <f t="shared" si="11"/>
        <v>1171</v>
      </c>
      <c r="D96" s="8">
        <f t="shared" si="12"/>
        <v>9.308283518360376E-2</v>
      </c>
      <c r="E96" s="5">
        <v>1989</v>
      </c>
      <c r="F96" s="7">
        <f t="shared" si="13"/>
        <v>4735</v>
      </c>
      <c r="G96" s="28">
        <f t="shared" si="14"/>
        <v>0.14530095036958818</v>
      </c>
    </row>
    <row r="97" spans="2:7" x14ac:dyDescent="0.15">
      <c r="B97" s="5">
        <v>1990</v>
      </c>
      <c r="C97" s="7">
        <f t="shared" si="11"/>
        <v>1247</v>
      </c>
      <c r="D97" s="8">
        <f t="shared" si="12"/>
        <v>0.10184442662389735</v>
      </c>
      <c r="E97" s="5">
        <v>1990</v>
      </c>
      <c r="F97" s="7">
        <f t="shared" si="13"/>
        <v>4558</v>
      </c>
      <c r="G97" s="28">
        <f t="shared" si="14"/>
        <v>0.16125493637560334</v>
      </c>
    </row>
    <row r="98" spans="2:7" x14ac:dyDescent="0.15">
      <c r="B98" s="5">
        <v>1991</v>
      </c>
      <c r="C98" s="7">
        <f t="shared" si="11"/>
        <v>1276</v>
      </c>
      <c r="D98" s="8">
        <f t="shared" si="12"/>
        <v>0.10893416927899686</v>
      </c>
      <c r="E98" s="5">
        <v>1991</v>
      </c>
      <c r="F98" s="7">
        <f t="shared" si="13"/>
        <v>4650</v>
      </c>
      <c r="G98" s="28">
        <f t="shared" si="14"/>
        <v>0.15763440860215053</v>
      </c>
    </row>
    <row r="99" spans="2:7" x14ac:dyDescent="0.15">
      <c r="B99" s="5">
        <v>1992</v>
      </c>
      <c r="C99" s="7">
        <f t="shared" si="11"/>
        <v>1414</v>
      </c>
      <c r="D99" s="8">
        <f t="shared" si="12"/>
        <v>0.11386138613861387</v>
      </c>
      <c r="E99" s="5">
        <v>1992</v>
      </c>
      <c r="F99" s="7">
        <f t="shared" si="13"/>
        <v>4515</v>
      </c>
      <c r="G99" s="28">
        <f t="shared" si="14"/>
        <v>0.16434108527131783</v>
      </c>
    </row>
    <row r="100" spans="2:7" x14ac:dyDescent="0.15">
      <c r="B100" s="5">
        <v>1993</v>
      </c>
      <c r="C100" s="7">
        <f t="shared" si="11"/>
        <v>1343</v>
      </c>
      <c r="D100" s="8">
        <f t="shared" si="12"/>
        <v>0.13179448994787787</v>
      </c>
      <c r="E100" s="5">
        <v>1993</v>
      </c>
      <c r="F100" s="7">
        <f t="shared" si="13"/>
        <v>4448</v>
      </c>
      <c r="G100" s="28">
        <f t="shared" si="14"/>
        <v>0.16771582733812951</v>
      </c>
    </row>
    <row r="101" spans="2:7" x14ac:dyDescent="0.15">
      <c r="B101" s="5">
        <v>1994</v>
      </c>
      <c r="C101" s="7">
        <f t="shared" si="11"/>
        <v>1529</v>
      </c>
      <c r="D101" s="8">
        <f t="shared" si="12"/>
        <v>0.12426422498364945</v>
      </c>
      <c r="E101" s="5">
        <v>1994</v>
      </c>
      <c r="F101" s="7">
        <f t="shared" si="13"/>
        <v>4393</v>
      </c>
      <c r="G101" s="28">
        <f t="shared" si="14"/>
        <v>0.17414067835192351</v>
      </c>
    </row>
    <row r="102" spans="2:7" x14ac:dyDescent="0.15">
      <c r="B102" s="5">
        <v>1995</v>
      </c>
      <c r="C102" s="7">
        <f t="shared" si="11"/>
        <v>1484</v>
      </c>
      <c r="D102" s="8">
        <f t="shared" si="12"/>
        <v>0.12196765498652291</v>
      </c>
      <c r="E102" s="5">
        <v>1995</v>
      </c>
      <c r="F102" s="7">
        <f t="shared" si="13"/>
        <v>4171</v>
      </c>
      <c r="G102" s="28">
        <f t="shared" si="14"/>
        <v>0.17645648525533444</v>
      </c>
    </row>
    <row r="103" spans="2:7" x14ac:dyDescent="0.15">
      <c r="B103" s="5">
        <v>1996</v>
      </c>
      <c r="C103" s="7">
        <f t="shared" si="11"/>
        <v>1531</v>
      </c>
      <c r="D103" s="8">
        <f t="shared" si="12"/>
        <v>0.12736773350751143</v>
      </c>
      <c r="E103" s="5">
        <v>1996</v>
      </c>
      <c r="F103" s="7">
        <f t="shared" si="13"/>
        <v>4027</v>
      </c>
      <c r="G103" s="28">
        <f t="shared" si="14"/>
        <v>0.18599453687608641</v>
      </c>
    </row>
    <row r="104" spans="2:7" x14ac:dyDescent="0.15">
      <c r="B104" s="5">
        <v>1997</v>
      </c>
      <c r="C104" s="7">
        <f t="shared" si="11"/>
        <v>1468</v>
      </c>
      <c r="D104" s="8">
        <f t="shared" si="12"/>
        <v>0.13079019073569481</v>
      </c>
      <c r="E104" s="5">
        <v>1997</v>
      </c>
      <c r="F104" s="7">
        <f t="shared" si="13"/>
        <v>3743</v>
      </c>
      <c r="G104" s="28">
        <f t="shared" si="14"/>
        <v>0.19155757413839167</v>
      </c>
    </row>
    <row r="105" spans="2:7" x14ac:dyDescent="0.15">
      <c r="B105" s="5">
        <v>1998</v>
      </c>
      <c r="C105" s="7">
        <f t="shared" ref="C105:C136" si="15">D41+L41</f>
        <v>1432</v>
      </c>
      <c r="D105" s="8">
        <f t="shared" ref="D105:D136" si="16">D41/C105</f>
        <v>0.13477653631284917</v>
      </c>
      <c r="E105" s="5">
        <v>1998</v>
      </c>
      <c r="F105" s="7">
        <f t="shared" ref="F105:F136" si="17">G41+O41</f>
        <v>3781</v>
      </c>
      <c r="G105" s="28">
        <f t="shared" ref="G105:G136" si="18">G41/F105</f>
        <v>0.19201269505421847</v>
      </c>
    </row>
    <row r="106" spans="2:7" x14ac:dyDescent="0.15">
      <c r="B106" s="5">
        <v>1999</v>
      </c>
      <c r="C106" s="7">
        <f t="shared" si="15"/>
        <v>1303</v>
      </c>
      <c r="D106" s="8">
        <f t="shared" si="16"/>
        <v>0.1281657712970069</v>
      </c>
      <c r="E106" s="5">
        <v>1999</v>
      </c>
      <c r="F106" s="7">
        <f t="shared" si="17"/>
        <v>3529</v>
      </c>
      <c r="G106" s="28">
        <f t="shared" si="18"/>
        <v>0.21394162652309437</v>
      </c>
    </row>
    <row r="107" spans="2:7" x14ac:dyDescent="0.15">
      <c r="B107" s="5">
        <v>2000</v>
      </c>
      <c r="C107" s="7">
        <f t="shared" si="15"/>
        <v>1249</v>
      </c>
      <c r="D107" s="8">
        <f t="shared" si="16"/>
        <v>0.12810248198558846</v>
      </c>
      <c r="E107" s="5">
        <v>2000</v>
      </c>
      <c r="F107" s="7">
        <f t="shared" si="17"/>
        <v>3719</v>
      </c>
      <c r="G107" s="28">
        <f t="shared" si="18"/>
        <v>0.21591825759612798</v>
      </c>
    </row>
    <row r="108" spans="2:7" x14ac:dyDescent="0.15">
      <c r="B108" s="5">
        <v>2001</v>
      </c>
      <c r="C108" s="7">
        <f t="shared" si="15"/>
        <v>1206</v>
      </c>
      <c r="D108" s="8">
        <f t="shared" si="16"/>
        <v>0.14262023217247097</v>
      </c>
      <c r="E108" s="5">
        <v>2001</v>
      </c>
      <c r="F108" s="7">
        <f t="shared" si="17"/>
        <v>4118</v>
      </c>
      <c r="G108" s="28">
        <f t="shared" si="18"/>
        <v>0.22316658572122389</v>
      </c>
    </row>
    <row r="109" spans="2:7" x14ac:dyDescent="0.15">
      <c r="B109" s="5">
        <v>2002</v>
      </c>
      <c r="C109" s="7">
        <f t="shared" si="15"/>
        <v>1117</v>
      </c>
      <c r="D109" s="8">
        <f t="shared" si="16"/>
        <v>0.15666965085049239</v>
      </c>
      <c r="E109" s="5">
        <v>2002</v>
      </c>
      <c r="F109" s="7">
        <f t="shared" si="17"/>
        <v>4468</v>
      </c>
      <c r="G109" s="28">
        <f t="shared" si="18"/>
        <v>0.22940913160250673</v>
      </c>
    </row>
    <row r="110" spans="2:7" x14ac:dyDescent="0.15">
      <c r="B110" s="5">
        <v>2003</v>
      </c>
      <c r="C110" s="7">
        <f t="shared" si="15"/>
        <v>1140</v>
      </c>
      <c r="D110" s="8">
        <f t="shared" si="16"/>
        <v>0.17719298245614035</v>
      </c>
      <c r="E110" s="5">
        <v>2003</v>
      </c>
      <c r="F110" s="7">
        <f t="shared" si="17"/>
        <v>4705</v>
      </c>
      <c r="G110" s="28">
        <f t="shared" si="18"/>
        <v>0.2201912858660999</v>
      </c>
    </row>
    <row r="111" spans="2:7" x14ac:dyDescent="0.15">
      <c r="B111" s="5">
        <v>2004</v>
      </c>
      <c r="C111" s="7">
        <f t="shared" si="15"/>
        <v>1161</v>
      </c>
      <c r="D111" s="8">
        <f t="shared" si="16"/>
        <v>0.16279069767441862</v>
      </c>
      <c r="E111" s="5">
        <v>2004</v>
      </c>
      <c r="F111" s="7">
        <f t="shared" si="17"/>
        <v>5042</v>
      </c>
      <c r="G111" s="28">
        <f t="shared" si="18"/>
        <v>0.22629908766362555</v>
      </c>
    </row>
    <row r="112" spans="2:7" x14ac:dyDescent="0.15">
      <c r="B112" s="5">
        <v>2005</v>
      </c>
      <c r="C112" s="7">
        <f t="shared" si="15"/>
        <v>1310</v>
      </c>
      <c r="D112" s="8">
        <f t="shared" si="16"/>
        <v>0.15114503816793892</v>
      </c>
      <c r="E112" s="5">
        <v>2005</v>
      </c>
      <c r="F112" s="7">
        <f t="shared" si="17"/>
        <v>5200</v>
      </c>
      <c r="G112" s="28">
        <f t="shared" si="18"/>
        <v>0.2221153846153846</v>
      </c>
    </row>
    <row r="113" spans="2:7" x14ac:dyDescent="0.15">
      <c r="B113" s="5">
        <v>2006</v>
      </c>
      <c r="C113" s="7">
        <f t="shared" si="15"/>
        <v>1392</v>
      </c>
      <c r="D113" s="8">
        <f t="shared" si="16"/>
        <v>0.17744252873563218</v>
      </c>
      <c r="E113" s="5">
        <v>2006</v>
      </c>
      <c r="F113" s="7">
        <f t="shared" si="17"/>
        <v>5618</v>
      </c>
      <c r="G113" s="28">
        <f t="shared" si="18"/>
        <v>0.21199715201139196</v>
      </c>
    </row>
    <row r="114" spans="2:7" x14ac:dyDescent="0.15">
      <c r="B114" s="5">
        <v>2007</v>
      </c>
      <c r="C114" s="7">
        <f t="shared" si="15"/>
        <v>1504</v>
      </c>
      <c r="D114" s="8">
        <f t="shared" si="16"/>
        <v>0.18284574468085107</v>
      </c>
      <c r="E114" s="5">
        <v>2007</v>
      </c>
      <c r="F114" s="7">
        <f t="shared" si="17"/>
        <v>5932</v>
      </c>
      <c r="G114" s="28">
        <f t="shared" si="18"/>
        <v>0.21122724207687121</v>
      </c>
    </row>
    <row r="115" spans="2:7" x14ac:dyDescent="0.15">
      <c r="B115" s="5">
        <v>2008</v>
      </c>
      <c r="C115" s="7">
        <f t="shared" si="15"/>
        <v>1586</v>
      </c>
      <c r="D115" s="8">
        <f t="shared" si="16"/>
        <v>0.18600252206809584</v>
      </c>
      <c r="E115" s="5">
        <v>2008</v>
      </c>
      <c r="F115" s="7">
        <f t="shared" si="17"/>
        <v>6010</v>
      </c>
      <c r="G115" s="28">
        <f t="shared" si="18"/>
        <v>0.20299500831946754</v>
      </c>
    </row>
    <row r="116" spans="2:7" x14ac:dyDescent="0.15">
      <c r="B116" s="5">
        <v>2009</v>
      </c>
      <c r="C116" s="7">
        <f t="shared" si="15"/>
        <v>1645</v>
      </c>
      <c r="D116" s="8">
        <f t="shared" si="16"/>
        <v>0.18844984802431611</v>
      </c>
      <c r="E116" s="5">
        <v>2009</v>
      </c>
      <c r="F116" s="7">
        <f t="shared" si="17"/>
        <v>5983</v>
      </c>
      <c r="G116" s="28">
        <f t="shared" si="18"/>
        <v>0.19689119170984457</v>
      </c>
    </row>
    <row r="117" spans="2:7" x14ac:dyDescent="0.15">
      <c r="B117" s="5">
        <v>2010</v>
      </c>
      <c r="C117" s="7">
        <f t="shared" si="15"/>
        <v>1634</v>
      </c>
      <c r="D117" s="8">
        <f t="shared" si="16"/>
        <v>0.1952264381884945</v>
      </c>
      <c r="E117" s="5">
        <v>2010</v>
      </c>
      <c r="F117" s="7">
        <f t="shared" si="17"/>
        <v>6177</v>
      </c>
      <c r="G117" s="28">
        <f t="shared" si="18"/>
        <v>0.20446818844099077</v>
      </c>
    </row>
    <row r="118" spans="2:7" x14ac:dyDescent="0.15">
      <c r="B118" s="5">
        <v>2011</v>
      </c>
      <c r="C118" s="7">
        <f t="shared" si="15"/>
        <v>1762</v>
      </c>
      <c r="D118" s="8">
        <f t="shared" si="16"/>
        <v>0.18558456299659479</v>
      </c>
      <c r="E118" s="5">
        <v>2011</v>
      </c>
      <c r="F118" s="7">
        <f t="shared" si="17"/>
        <v>6409</v>
      </c>
      <c r="G118" s="28">
        <f t="shared" si="18"/>
        <v>0.19831486971446405</v>
      </c>
    </row>
    <row r="119" spans="2:7" x14ac:dyDescent="0.15">
      <c r="B119" s="5">
        <v>2012</v>
      </c>
      <c r="C119" s="7">
        <f t="shared" si="15"/>
        <v>1842</v>
      </c>
      <c r="D119" s="8">
        <f t="shared" si="16"/>
        <v>0.20412595005428882</v>
      </c>
      <c r="E119" s="29">
        <v>2012</v>
      </c>
      <c r="F119" s="7">
        <f t="shared" si="17"/>
        <v>6887</v>
      </c>
      <c r="G119" s="28">
        <f t="shared" si="18"/>
        <v>0.19674749528096414</v>
      </c>
    </row>
    <row r="120" spans="2:7" x14ac:dyDescent="0.15">
      <c r="B120" s="21">
        <v>2013</v>
      </c>
      <c r="C120" s="7">
        <f t="shared" si="15"/>
        <v>1861</v>
      </c>
      <c r="D120" s="8">
        <f t="shared" si="16"/>
        <v>0.19828049435787212</v>
      </c>
      <c r="E120" s="30">
        <v>2013</v>
      </c>
      <c r="F120" s="7">
        <f t="shared" si="17"/>
        <v>7411</v>
      </c>
      <c r="G120" s="28">
        <f t="shared" si="18"/>
        <v>0.19552017271623262</v>
      </c>
    </row>
    <row r="121" spans="2:7" x14ac:dyDescent="0.15">
      <c r="B121" s="25">
        <v>2014</v>
      </c>
      <c r="C121" s="7">
        <f t="shared" si="15"/>
        <v>1881</v>
      </c>
      <c r="D121" s="8">
        <f t="shared" si="16"/>
        <v>0.19138755980861244</v>
      </c>
      <c r="E121" s="26">
        <v>2014</v>
      </c>
      <c r="F121" s="23">
        <f t="shared" si="17"/>
        <v>7787</v>
      </c>
      <c r="G121" s="28">
        <f t="shared" si="18"/>
        <v>0.19622447669192244</v>
      </c>
    </row>
    <row r="122" spans="2:7" x14ac:dyDescent="0.15">
      <c r="B122" s="24">
        <v>2015</v>
      </c>
      <c r="C122" s="7">
        <f t="shared" si="15"/>
        <v>1951</v>
      </c>
      <c r="D122" s="8">
        <f t="shared" si="16"/>
        <v>0.20348539210661198</v>
      </c>
      <c r="E122" s="31">
        <v>2015</v>
      </c>
      <c r="F122" s="23">
        <f t="shared" si="17"/>
        <v>8128</v>
      </c>
      <c r="G122" s="28">
        <f t="shared" si="18"/>
        <v>0.1860236220472441</v>
      </c>
    </row>
    <row r="123" spans="2:7" x14ac:dyDescent="0.15">
      <c r="B123" s="33">
        <v>2016</v>
      </c>
      <c r="C123" s="7">
        <f t="shared" si="15"/>
        <v>1973</v>
      </c>
      <c r="D123" s="8">
        <f t="shared" si="16"/>
        <v>0.1981753674607197</v>
      </c>
      <c r="E123" s="34">
        <v>2016</v>
      </c>
      <c r="F123" s="23">
        <f t="shared" si="17"/>
        <v>8589</v>
      </c>
      <c r="G123" s="28">
        <f t="shared" si="18"/>
        <v>0.19781115380137385</v>
      </c>
    </row>
    <row r="124" spans="2:7" x14ac:dyDescent="0.15">
      <c r="B124" s="33">
        <v>2017</v>
      </c>
      <c r="C124" s="7">
        <f t="shared" si="15"/>
        <v>1967</v>
      </c>
      <c r="D124" s="8">
        <f t="shared" si="16"/>
        <v>0.17895271987798678</v>
      </c>
      <c r="E124" s="34">
        <v>2017</v>
      </c>
      <c r="F124" s="23">
        <f t="shared" si="17"/>
        <v>8818</v>
      </c>
      <c r="G124" s="28">
        <f t="shared" si="18"/>
        <v>0.20707643456566116</v>
      </c>
    </row>
    <row r="125" spans="2:7" x14ac:dyDescent="0.15">
      <c r="B125" s="33">
        <v>2018</v>
      </c>
      <c r="C125" s="7">
        <f t="shared" ref="C125:C127" si="19">D61+L61</f>
        <v>2041</v>
      </c>
      <c r="D125" s="8">
        <f t="shared" ref="D125:D127" si="20">D61/C125</f>
        <v>0.21803037726604604</v>
      </c>
      <c r="E125" s="34">
        <v>2018</v>
      </c>
      <c r="F125" s="23">
        <f t="shared" ref="F125:F127" si="21">G61+O61</f>
        <v>9283</v>
      </c>
      <c r="G125" s="28">
        <f t="shared" ref="G125:G127" si="22">G61/F125</f>
        <v>0.21674027792739417</v>
      </c>
    </row>
    <row r="126" spans="2:7" x14ac:dyDescent="0.15">
      <c r="B126" s="33">
        <v>2019</v>
      </c>
      <c r="C126" s="7">
        <f t="shared" si="19"/>
        <v>2021</v>
      </c>
      <c r="D126" s="8">
        <f t="shared" si="20"/>
        <v>0.21227115289460663</v>
      </c>
      <c r="E126" s="34">
        <v>2019</v>
      </c>
      <c r="F126" s="23">
        <f t="shared" si="21"/>
        <v>9437</v>
      </c>
      <c r="G126" s="28">
        <f t="shared" si="22"/>
        <v>0.21723005192328071</v>
      </c>
    </row>
    <row r="127" spans="2:7" x14ac:dyDescent="0.15">
      <c r="B127" s="33">
        <v>2020</v>
      </c>
      <c r="C127" s="47">
        <f t="shared" si="19"/>
        <v>1905</v>
      </c>
      <c r="D127" s="45">
        <f t="shared" si="20"/>
        <v>0.20629921259842521</v>
      </c>
      <c r="E127" s="34">
        <v>2020</v>
      </c>
      <c r="F127" s="44">
        <f t="shared" si="21"/>
        <v>9457</v>
      </c>
      <c r="G127" s="46">
        <f t="shared" si="22"/>
        <v>0.24690705297663107</v>
      </c>
    </row>
  </sheetData>
  <mergeCells count="14">
    <mergeCell ref="C70:C71"/>
    <mergeCell ref="D70:D71"/>
    <mergeCell ref="F70:F71"/>
    <mergeCell ref="E6:F6"/>
    <mergeCell ref="D6:D7"/>
    <mergeCell ref="L6:L7"/>
    <mergeCell ref="O6:O7"/>
    <mergeCell ref="H5:O5"/>
    <mergeCell ref="G70:G71"/>
    <mergeCell ref="H6:I6"/>
    <mergeCell ref="J6:K6"/>
    <mergeCell ref="M6:N6"/>
    <mergeCell ref="G6:G7"/>
    <mergeCell ref="B5:G5"/>
  </mergeCells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DavidKessler</dc:creator>
  <cp:lastModifiedBy>Microsoft Office User</cp:lastModifiedBy>
  <cp:lastPrinted>2020-08-03T18:27:25Z</cp:lastPrinted>
  <dcterms:created xsi:type="dcterms:W3CDTF">2014-06-05T14:10:58Z</dcterms:created>
  <dcterms:modified xsi:type="dcterms:W3CDTF">2022-08-10T14:05:10Z</dcterms:modified>
</cp:coreProperties>
</file>