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4174f18c3b1ec4/Kasim/"/>
    </mc:Choice>
  </mc:AlternateContent>
  <xr:revisionPtr revIDLastSave="1748" documentId="8_{013CB011-7180-4279-9C2A-5974CE20AE96}" xr6:coauthVersionLast="41" xr6:coauthVersionMax="44" xr10:uidLastSave="{838DC0FE-D306-4594-B1D3-A7CB9F3E533E}"/>
  <bookViews>
    <workbookView xWindow="-120" yWindow="-120" windowWidth="21840" windowHeight="13740" activeTab="3" xr2:uid="{5BB17C80-C4A9-42F1-8162-08139FF1FD76}"/>
  </bookViews>
  <sheets>
    <sheet name="Sheet1" sheetId="1" r:id="rId1"/>
    <sheet name="Sheet2" sheetId="2" r:id="rId2"/>
    <sheet name="Sheet3" sheetId="3" r:id="rId3"/>
    <sheet name="hosting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3" i="4"/>
  <c r="D4" i="4"/>
  <c r="D5" i="4"/>
  <c r="D6" i="4"/>
  <c r="D7" i="4"/>
  <c r="D8" i="4"/>
  <c r="D9" i="4"/>
  <c r="D10" i="4"/>
  <c r="D11" i="4"/>
  <c r="D12" i="4"/>
  <c r="D3" i="4"/>
  <c r="M242" i="1" l="1"/>
  <c r="M241" i="1"/>
  <c r="M240" i="1"/>
  <c r="M239" i="1"/>
  <c r="M238" i="1"/>
  <c r="M237" i="1"/>
  <c r="M236" i="1"/>
  <c r="M235" i="1"/>
  <c r="M234" i="1"/>
  <c r="M233" i="1"/>
  <c r="M226" i="1"/>
  <c r="M225" i="1"/>
  <c r="M224" i="1"/>
  <c r="M223" i="1"/>
  <c r="I242" i="1"/>
  <c r="J242" i="1"/>
  <c r="I241" i="1"/>
  <c r="J241" i="1"/>
  <c r="I240" i="1"/>
  <c r="J240" i="1"/>
  <c r="I239" i="1"/>
  <c r="J239" i="1"/>
  <c r="I238" i="1"/>
  <c r="J238" i="1"/>
  <c r="I237" i="1"/>
  <c r="J237" i="1"/>
  <c r="I236" i="1"/>
  <c r="J236" i="1"/>
  <c r="I235" i="1"/>
  <c r="J235" i="1"/>
  <c r="I234" i="1"/>
  <c r="J234" i="1"/>
  <c r="I233" i="1"/>
  <c r="J233" i="1"/>
  <c r="I226" i="1"/>
  <c r="J226" i="1"/>
  <c r="I225" i="1"/>
  <c r="J225" i="1"/>
  <c r="I224" i="1"/>
  <c r="J224" i="1"/>
  <c r="I223" i="1"/>
  <c r="J223" i="1"/>
  <c r="R138" i="1"/>
  <c r="M173" i="1"/>
  <c r="I173" i="1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M71" i="1"/>
  <c r="I71" i="1"/>
  <c r="J71" i="1"/>
  <c r="M75" i="1"/>
  <c r="I75" i="1"/>
  <c r="J75" i="1"/>
  <c r="M77" i="1"/>
  <c r="I77" i="1"/>
  <c r="J77" i="1"/>
  <c r="M78" i="1"/>
  <c r="I78" i="1"/>
  <c r="J78" i="1"/>
  <c r="M83" i="1"/>
  <c r="I83" i="1"/>
  <c r="J83" i="1"/>
  <c r="M99" i="1"/>
  <c r="I99" i="1"/>
  <c r="J99" i="1"/>
  <c r="M108" i="1"/>
  <c r="I108" i="1"/>
  <c r="J108" i="1"/>
  <c r="M120" i="1"/>
  <c r="I120" i="1"/>
  <c r="J120" i="1"/>
  <c r="M131" i="1"/>
  <c r="I131" i="1"/>
  <c r="J131" i="1"/>
  <c r="M136" i="1"/>
  <c r="I136" i="1"/>
  <c r="J136" i="1"/>
  <c r="M147" i="1"/>
  <c r="I147" i="1"/>
  <c r="J147" i="1"/>
  <c r="M172" i="1"/>
  <c r="I172" i="1"/>
  <c r="J172" i="1"/>
  <c r="M179" i="1"/>
  <c r="I179" i="1"/>
  <c r="J179" i="1"/>
  <c r="M67" i="1"/>
  <c r="I67" i="1"/>
  <c r="J67" i="1"/>
  <c r="M74" i="1"/>
  <c r="I74" i="1"/>
  <c r="J74" i="1"/>
  <c r="M80" i="1"/>
  <c r="I80" i="1"/>
  <c r="J80" i="1"/>
  <c r="M81" i="1"/>
  <c r="I81" i="1"/>
  <c r="J81" i="1"/>
  <c r="M86" i="1"/>
  <c r="I86" i="1"/>
  <c r="J86" i="1"/>
  <c r="M90" i="1"/>
  <c r="I90" i="1"/>
  <c r="J90" i="1"/>
  <c r="M91" i="1"/>
  <c r="I91" i="1"/>
  <c r="J91" i="1"/>
  <c r="M95" i="1"/>
  <c r="I95" i="1"/>
  <c r="J95" i="1"/>
  <c r="M98" i="1"/>
  <c r="I98" i="1"/>
  <c r="J98" i="1"/>
  <c r="M101" i="1"/>
  <c r="I101" i="1"/>
  <c r="J101" i="1"/>
  <c r="M105" i="1"/>
  <c r="I105" i="1"/>
  <c r="J105" i="1"/>
  <c r="M109" i="1"/>
  <c r="I109" i="1"/>
  <c r="J109" i="1"/>
  <c r="M114" i="1"/>
  <c r="I114" i="1"/>
  <c r="J114" i="1"/>
  <c r="M118" i="1"/>
  <c r="I118" i="1"/>
  <c r="J118" i="1"/>
  <c r="M119" i="1"/>
  <c r="I119" i="1"/>
  <c r="J119" i="1"/>
  <c r="M122" i="1"/>
  <c r="I122" i="1"/>
  <c r="J122" i="1"/>
  <c r="M127" i="1"/>
  <c r="I127" i="1"/>
  <c r="J127" i="1"/>
  <c r="M130" i="1"/>
  <c r="I130" i="1"/>
  <c r="J130" i="1"/>
  <c r="M134" i="1"/>
  <c r="I134" i="1"/>
  <c r="J134" i="1"/>
  <c r="M135" i="1"/>
  <c r="I135" i="1"/>
  <c r="J135" i="1"/>
  <c r="M138" i="1"/>
  <c r="I138" i="1"/>
  <c r="J138" i="1"/>
  <c r="M139" i="1"/>
  <c r="I139" i="1"/>
  <c r="J139" i="1"/>
  <c r="M143" i="1"/>
  <c r="I143" i="1"/>
  <c r="J143" i="1"/>
  <c r="M146" i="1"/>
  <c r="I146" i="1"/>
  <c r="J146" i="1"/>
  <c r="M153" i="1"/>
  <c r="I153" i="1"/>
  <c r="J153" i="1"/>
  <c r="J173" i="1"/>
  <c r="M175" i="1"/>
  <c r="I175" i="1"/>
  <c r="J175" i="1"/>
  <c r="M178" i="1"/>
  <c r="I178" i="1"/>
  <c r="J178" i="1"/>
  <c r="M47" i="1"/>
  <c r="I47" i="1" s="1"/>
  <c r="J47" i="1" s="1"/>
  <c r="M46" i="1"/>
  <c r="I46" i="1" s="1"/>
  <c r="J46" i="1" s="1"/>
  <c r="M174" i="1"/>
  <c r="I174" i="1"/>
  <c r="J174" i="1"/>
  <c r="M176" i="1"/>
  <c r="I176" i="1"/>
  <c r="J176" i="1"/>
  <c r="M177" i="1"/>
  <c r="I177" i="1"/>
  <c r="J177" i="1"/>
  <c r="M180" i="1"/>
  <c r="I180" i="1"/>
  <c r="J180" i="1"/>
  <c r="M154" i="1"/>
  <c r="I154" i="1"/>
  <c r="J154" i="1"/>
  <c r="M121" i="1"/>
  <c r="I121" i="1"/>
  <c r="J121" i="1"/>
  <c r="M123" i="1"/>
  <c r="I123" i="1"/>
  <c r="J123" i="1"/>
  <c r="M124" i="1"/>
  <c r="I124" i="1"/>
  <c r="J124" i="1"/>
  <c r="M125" i="1"/>
  <c r="I125" i="1"/>
  <c r="J125" i="1"/>
  <c r="M126" i="1"/>
  <c r="I126" i="1"/>
  <c r="J126" i="1"/>
  <c r="M128" i="1"/>
  <c r="I128" i="1"/>
  <c r="J128" i="1"/>
  <c r="M129" i="1"/>
  <c r="I129" i="1"/>
  <c r="J129" i="1"/>
  <c r="M132" i="1"/>
  <c r="I132" i="1"/>
  <c r="J132" i="1"/>
  <c r="M133" i="1"/>
  <c r="I133" i="1"/>
  <c r="J133" i="1"/>
  <c r="M137" i="1"/>
  <c r="I137" i="1"/>
  <c r="J137" i="1"/>
  <c r="M140" i="1"/>
  <c r="I140" i="1"/>
  <c r="J140" i="1"/>
  <c r="M141" i="1"/>
  <c r="I141" i="1"/>
  <c r="J141" i="1"/>
  <c r="M142" i="1"/>
  <c r="I142" i="1"/>
  <c r="J142" i="1"/>
  <c r="M144" i="1"/>
  <c r="I144" i="1"/>
  <c r="J144" i="1"/>
  <c r="M145" i="1"/>
  <c r="I145" i="1"/>
  <c r="J145" i="1"/>
  <c r="M148" i="1"/>
  <c r="I148" i="1"/>
  <c r="J148" i="1"/>
  <c r="M149" i="1"/>
  <c r="I149" i="1"/>
  <c r="J149" i="1"/>
  <c r="M102" i="1"/>
  <c r="I102" i="1"/>
  <c r="J102" i="1"/>
  <c r="M106" i="1"/>
  <c r="I106" i="1"/>
  <c r="J106" i="1"/>
  <c r="M107" i="1"/>
  <c r="I107" i="1"/>
  <c r="J107" i="1"/>
  <c r="M110" i="1"/>
  <c r="I110" i="1"/>
  <c r="J110" i="1"/>
  <c r="M111" i="1"/>
  <c r="I111" i="1"/>
  <c r="J111" i="1"/>
  <c r="M76" i="1"/>
  <c r="I76" i="1"/>
  <c r="J76" i="1"/>
  <c r="M79" i="1"/>
  <c r="I79" i="1"/>
  <c r="J79" i="1"/>
  <c r="M82" i="1"/>
  <c r="I82" i="1"/>
  <c r="J82" i="1"/>
  <c r="M84" i="1"/>
  <c r="I84" i="1"/>
  <c r="J84" i="1"/>
  <c r="M89" i="1"/>
  <c r="I89" i="1"/>
  <c r="J89" i="1"/>
  <c r="M92" i="1"/>
  <c r="I92" i="1"/>
  <c r="J92" i="1"/>
  <c r="M93" i="1"/>
  <c r="I93" i="1"/>
  <c r="J93" i="1"/>
  <c r="M94" i="1"/>
  <c r="I94" i="1"/>
  <c r="J94" i="1"/>
  <c r="M96" i="1"/>
  <c r="I96" i="1"/>
  <c r="J96" i="1"/>
  <c r="M97" i="1"/>
  <c r="I97" i="1"/>
  <c r="J97" i="1"/>
  <c r="M100" i="1"/>
  <c r="I100" i="1"/>
  <c r="J100" i="1"/>
  <c r="M45" i="1"/>
  <c r="I45" i="1" s="1"/>
  <c r="J45" i="1" s="1"/>
  <c r="M48" i="1"/>
  <c r="I48" i="1" s="1"/>
  <c r="J48" i="1" s="1"/>
  <c r="M53" i="1"/>
  <c r="I53" i="1"/>
  <c r="M16" i="1"/>
  <c r="I16" i="1" s="1"/>
  <c r="J16" i="1" s="1"/>
  <c r="M17" i="1"/>
  <c r="I17" i="1" s="1"/>
  <c r="J17" i="1" s="1"/>
  <c r="M58" i="1"/>
  <c r="I58" i="1"/>
  <c r="J58" i="1"/>
  <c r="M59" i="1"/>
  <c r="I59" i="1"/>
  <c r="J59" i="1"/>
  <c r="M60" i="1"/>
  <c r="I60" i="1"/>
  <c r="J60" i="1"/>
  <c r="M61" i="1"/>
  <c r="I61" i="1"/>
  <c r="J61" i="1"/>
  <c r="M62" i="1"/>
  <c r="I62" i="1"/>
  <c r="J62" i="1"/>
  <c r="M63" i="1"/>
  <c r="I63" i="1"/>
  <c r="J63" i="1"/>
  <c r="M64" i="1"/>
  <c r="I64" i="1"/>
  <c r="J64" i="1"/>
  <c r="M65" i="1"/>
  <c r="I65" i="1"/>
  <c r="J65" i="1"/>
  <c r="M66" i="1"/>
  <c r="I66" i="1"/>
  <c r="J66" i="1"/>
  <c r="M68" i="1"/>
  <c r="I68" i="1"/>
  <c r="J68" i="1"/>
  <c r="M69" i="1"/>
  <c r="I69" i="1"/>
  <c r="J69" i="1"/>
  <c r="M70" i="1"/>
  <c r="I70" i="1"/>
  <c r="J70" i="1"/>
  <c r="M72" i="1"/>
  <c r="I72" i="1"/>
  <c r="J72" i="1"/>
  <c r="M73" i="1"/>
  <c r="I73" i="1"/>
  <c r="J73" i="1"/>
  <c r="M57" i="1"/>
  <c r="I57" i="1"/>
  <c r="J57" i="1"/>
  <c r="M22" i="1"/>
  <c r="I22" i="1" s="1"/>
  <c r="J22" i="1" s="1"/>
  <c r="J15" i="1"/>
  <c r="J13" i="1"/>
  <c r="J5" i="1"/>
  <c r="J6" i="1"/>
  <c r="J9" i="1"/>
  <c r="J10" i="1"/>
  <c r="M5" i="1"/>
  <c r="M6" i="1"/>
  <c r="M7" i="1"/>
  <c r="M8" i="1"/>
  <c r="M9" i="1"/>
  <c r="M10" i="1"/>
  <c r="M11" i="1"/>
  <c r="M12" i="1"/>
  <c r="M13" i="1"/>
  <c r="M14" i="1"/>
  <c r="M20" i="1"/>
  <c r="I20" i="1"/>
  <c r="J20" i="1" s="1"/>
  <c r="M15" i="1"/>
  <c r="M21" i="1"/>
  <c r="I21" i="1"/>
  <c r="J21" i="1" s="1"/>
  <c r="M23" i="1"/>
  <c r="I23" i="1"/>
  <c r="J23" i="1" s="1"/>
  <c r="M24" i="1"/>
  <c r="I24" i="1"/>
  <c r="J24" i="1"/>
  <c r="M25" i="1"/>
  <c r="I25" i="1"/>
  <c r="J25" i="1"/>
  <c r="M26" i="1"/>
  <c r="I26" i="1" s="1"/>
  <c r="J26" i="1" s="1"/>
  <c r="M27" i="1"/>
  <c r="I27" i="1"/>
  <c r="J27" i="1"/>
  <c r="M28" i="1"/>
  <c r="I28" i="1"/>
  <c r="J28" i="1"/>
  <c r="M29" i="1"/>
  <c r="I29" i="1" s="1"/>
  <c r="J29" i="1" s="1"/>
  <c r="M30" i="1"/>
  <c r="I30" i="1"/>
  <c r="J30" i="1" s="1"/>
  <c r="M31" i="1"/>
  <c r="I31" i="1"/>
  <c r="J31" i="1"/>
  <c r="M32" i="1"/>
  <c r="I32" i="1" s="1"/>
  <c r="J32" i="1" s="1"/>
  <c r="M33" i="1"/>
  <c r="I33" i="1"/>
  <c r="J33" i="1" s="1"/>
  <c r="M34" i="1"/>
  <c r="I34" i="1"/>
  <c r="J34" i="1"/>
  <c r="M35" i="1"/>
  <c r="I35" i="1" s="1"/>
  <c r="J35" i="1" s="1"/>
  <c r="M36" i="1"/>
  <c r="I36" i="1"/>
  <c r="J36" i="1" s="1"/>
  <c r="M37" i="1"/>
  <c r="I37" i="1"/>
  <c r="J37" i="1" s="1"/>
  <c r="M38" i="1"/>
  <c r="I38" i="1" s="1"/>
  <c r="J38" i="1" s="1"/>
  <c r="M39" i="1"/>
  <c r="I39" i="1"/>
  <c r="J39" i="1" s="1"/>
  <c r="M40" i="1"/>
  <c r="I40" i="1"/>
  <c r="J40" i="1"/>
  <c r="M41" i="1"/>
  <c r="I41" i="1"/>
  <c r="J41" i="1" s="1"/>
  <c r="J53" i="1"/>
  <c r="M54" i="1"/>
  <c r="I54" i="1"/>
  <c r="J54" i="1"/>
  <c r="M55" i="1"/>
  <c r="I55" i="1"/>
  <c r="J55" i="1"/>
  <c r="M56" i="1"/>
  <c r="I56" i="1"/>
  <c r="J56" i="1"/>
  <c r="M42" i="1"/>
  <c r="I42" i="1"/>
  <c r="J42" i="1"/>
  <c r="M43" i="1"/>
  <c r="I43" i="1" s="1"/>
  <c r="J43" i="1" s="1"/>
  <c r="M44" i="1"/>
  <c r="I44" i="1" s="1"/>
  <c r="J44" i="1" s="1"/>
  <c r="J7" i="1"/>
  <c r="J8" i="1"/>
  <c r="J11" i="1"/>
  <c r="J12" i="1"/>
  <c r="J14" i="1"/>
</calcChain>
</file>

<file path=xl/sharedStrings.xml><?xml version="1.0" encoding="utf-8"?>
<sst xmlns="http://schemas.openxmlformats.org/spreadsheetml/2006/main" count="687" uniqueCount="357">
  <si>
    <t>Name</t>
  </si>
  <si>
    <t>Screen</t>
  </si>
  <si>
    <t>RAM</t>
  </si>
  <si>
    <t>TUXEDO InfinityBook 14 v2 - passive / fanless</t>
  </si>
  <si>
    <t>TUXEDO InfinityBook Pro 14 v4</t>
  </si>
  <si>
    <t>TUXEDO InfinityBook Pro 13 v4</t>
  </si>
  <si>
    <t>TUXEDO Book BU1307</t>
  </si>
  <si>
    <t>TUXEDO Book BU1407</t>
  </si>
  <si>
    <t>TUXEDO InfinityBook Pro 15 v4 - SILVER Edition</t>
  </si>
  <si>
    <t>TUXEDO InfinityBook Pro 15 v4 - RED Edition</t>
  </si>
  <si>
    <t>TUXEDO Book BM1507</t>
  </si>
  <si>
    <t>TUXEDO Book BC1507</t>
  </si>
  <si>
    <t>TUXEDO Book BM1707</t>
  </si>
  <si>
    <t>number</t>
  </si>
  <si>
    <t>985,00</t>
  </si>
  <si>
    <t>hr</t>
  </si>
  <si>
    <t>m.2</t>
  </si>
  <si>
    <t>y</t>
  </si>
  <si>
    <t>uhd</t>
  </si>
  <si>
    <t>display</t>
  </si>
  <si>
    <t>hreally</t>
  </si>
  <si>
    <t>i5-8250u-i7-8550u</t>
  </si>
  <si>
    <t>a</t>
  </si>
  <si>
    <t>U3only</t>
  </si>
  <si>
    <t>n</t>
  </si>
  <si>
    <t>usb</t>
  </si>
  <si>
    <t>855,00</t>
  </si>
  <si>
    <t>934,00</t>
  </si>
  <si>
    <t>1.074,00</t>
  </si>
  <si>
    <t>854,00</t>
  </si>
  <si>
    <t>894,00</t>
  </si>
  <si>
    <t>1.104,00</t>
  </si>
  <si>
    <t>1.084,00</t>
  </si>
  <si>
    <t>865,00</t>
  </si>
  <si>
    <t>909,00</t>
  </si>
  <si>
    <t>y/n</t>
  </si>
  <si>
    <t>8-16</t>
  </si>
  <si>
    <t>ips</t>
  </si>
  <si>
    <t>glare</t>
  </si>
  <si>
    <t>64</t>
  </si>
  <si>
    <t>led</t>
  </si>
  <si>
    <t>framed</t>
  </si>
  <si>
    <t>alum</t>
  </si>
  <si>
    <t>deport</t>
  </si>
  <si>
    <t>min</t>
  </si>
  <si>
    <t>hdmi</t>
  </si>
  <si>
    <t>pro</t>
  </si>
  <si>
    <t>i5-8265u-i7-8565u</t>
  </si>
  <si>
    <t>knsgtn</t>
  </si>
  <si>
    <t>mini</t>
  </si>
  <si>
    <t>wh</t>
  </si>
  <si>
    <t>n/a</t>
  </si>
  <si>
    <t>i5-8300H-i78750H</t>
  </si>
  <si>
    <t>Amount</t>
  </si>
  <si>
    <t>Pre-name</t>
  </si>
  <si>
    <t>Salmon side</t>
  </si>
  <si>
    <t>Counter</t>
  </si>
  <si>
    <t>Basa fillet</t>
  </si>
  <si>
    <t>Cod loin</t>
  </si>
  <si>
    <t>Haddock loin</t>
  </si>
  <si>
    <t>Trout fillet</t>
  </si>
  <si>
    <t>Plaice fillet</t>
  </si>
  <si>
    <t>Place</t>
  </si>
  <si>
    <t>T</t>
  </si>
  <si>
    <t>Tuna steak</t>
  </si>
  <si>
    <t>Raw squid</t>
  </si>
  <si>
    <t>Sea bass fillet</t>
  </si>
  <si>
    <t>Any</t>
  </si>
  <si>
    <t xml:space="preserve">Cath city M Cheddar </t>
  </si>
  <si>
    <t xml:space="preserve">Breadsticks </t>
  </si>
  <si>
    <t>Crackers</t>
  </si>
  <si>
    <t>Haddock fillet</t>
  </si>
  <si>
    <t>Carrots</t>
  </si>
  <si>
    <t>Tuna brine</t>
  </si>
  <si>
    <t xml:space="preserve">Princeton </t>
  </si>
  <si>
    <t>Stock&amp;co</t>
  </si>
  <si>
    <t>Plain/self flour</t>
  </si>
  <si>
    <t>Tomato can</t>
  </si>
  <si>
    <t xml:space="preserve">Growers </t>
  </si>
  <si>
    <t>Beans</t>
  </si>
  <si>
    <t>Bananas</t>
  </si>
  <si>
    <t>Loose</t>
  </si>
  <si>
    <t>V fruit jellies</t>
  </si>
  <si>
    <t>Pimlo</t>
  </si>
  <si>
    <t>Of</t>
  </si>
  <si>
    <t xml:space="preserve">T redmere </t>
  </si>
  <si>
    <t>T finest</t>
  </si>
  <si>
    <t xml:space="preserve">Greek yoghurt </t>
  </si>
  <si>
    <t xml:space="preserve">Growers f </t>
  </si>
  <si>
    <t>Garden peas</t>
  </si>
  <si>
    <t>Sultana</t>
  </si>
  <si>
    <t>Extra virgin olive oil</t>
  </si>
  <si>
    <t>I</t>
  </si>
  <si>
    <t>Pg tips</t>
  </si>
  <si>
    <t xml:space="preserve">Chicago </t>
  </si>
  <si>
    <t>Town pizza</t>
  </si>
  <si>
    <t>Robinson</t>
  </si>
  <si>
    <t>Fruit shoot noad sugar</t>
  </si>
  <si>
    <t>portion</t>
  </si>
  <si>
    <t>price</t>
  </si>
  <si>
    <t>unit</t>
  </si>
  <si>
    <t>Tesco</t>
  </si>
  <si>
    <t>Double cream</t>
  </si>
  <si>
    <t>Kg/L</t>
  </si>
  <si>
    <t>100g/ml</t>
  </si>
  <si>
    <t>butter</t>
  </si>
  <si>
    <t>Boneless cod fillet</t>
  </si>
  <si>
    <t>Granulated sugar</t>
  </si>
  <si>
    <t>innocent</t>
  </si>
  <si>
    <t>Apple juice</t>
  </si>
  <si>
    <t>rowse</t>
  </si>
  <si>
    <t>Honey</t>
  </si>
  <si>
    <t>growers</t>
  </si>
  <si>
    <t>3x apple/orange juice</t>
  </si>
  <si>
    <t>thick bleach</t>
  </si>
  <si>
    <t>Copella</t>
  </si>
  <si>
    <t>Strawberrie</t>
  </si>
  <si>
    <t>Nutella</t>
  </si>
  <si>
    <t>Chocolate spread</t>
  </si>
  <si>
    <t>3 m-l</t>
  </si>
  <si>
    <t>Brown onions 85p/kg</t>
  </si>
  <si>
    <t>Tea bags 140b</t>
  </si>
  <si>
    <t>Iceland</t>
  </si>
  <si>
    <t>Eggs 15pk</t>
  </si>
  <si>
    <t>Milk 4pt</t>
  </si>
  <si>
    <t>Maple syrup No1 light</t>
  </si>
  <si>
    <t>S</t>
  </si>
  <si>
    <t>Clarks</t>
  </si>
  <si>
    <t>Agave</t>
  </si>
  <si>
    <t>L</t>
  </si>
  <si>
    <t xml:space="preserve">Blueberry </t>
  </si>
  <si>
    <t xml:space="preserve">Carrot </t>
  </si>
  <si>
    <t xml:space="preserve">Freshona </t>
  </si>
  <si>
    <t xml:space="preserve">Coconut milk </t>
  </si>
  <si>
    <t xml:space="preserve">Oreo </t>
  </si>
  <si>
    <t>Normal 16pk 3p/oreo</t>
  </si>
  <si>
    <t>Fairy</t>
  </si>
  <si>
    <t>Washing up liquid</t>
  </si>
  <si>
    <t xml:space="preserve">Simply </t>
  </si>
  <si>
    <t>Apple juice conc 3x200</t>
  </si>
  <si>
    <t>Mr choc</t>
  </si>
  <si>
    <t xml:space="preserve">Raisin </t>
  </si>
  <si>
    <t>Strawberry fingers 11pk</t>
  </si>
  <si>
    <t>W5</t>
  </si>
  <si>
    <t xml:space="preserve">Thick bleach </t>
  </si>
  <si>
    <t>Save</t>
  </si>
  <si>
    <t>Bin bags</t>
  </si>
  <si>
    <t>Bin bags 20pk 50L</t>
  </si>
  <si>
    <t xml:space="preserve">Super bright </t>
  </si>
  <si>
    <t>Sponges 10pk 8.9p/spong</t>
  </si>
  <si>
    <t>A</t>
  </si>
  <si>
    <t xml:space="preserve">Innocent </t>
  </si>
  <si>
    <t>Tea bags 1100 12p/10b</t>
  </si>
  <si>
    <t>P</t>
  </si>
  <si>
    <t>Longly</t>
  </si>
  <si>
    <t>Yoghurt 0.89s</t>
  </si>
  <si>
    <t>K/m</t>
  </si>
  <si>
    <t>Bread</t>
  </si>
  <si>
    <t xml:space="preserve">All 1.5L (Apple juice) </t>
  </si>
  <si>
    <t>Corriander bunch 49ps</t>
  </si>
  <si>
    <t>Aubogine</t>
  </si>
  <si>
    <t xml:space="preserve">Almond </t>
  </si>
  <si>
    <t xml:space="preserve">Walnut </t>
  </si>
  <si>
    <t>Cashew</t>
  </si>
  <si>
    <t>Greek</t>
  </si>
  <si>
    <t xml:space="preserve">Caugett b@I </t>
  </si>
  <si>
    <t>Indus</t>
  </si>
  <si>
    <t>Natco</t>
  </si>
  <si>
    <t>Yellow melon</t>
  </si>
  <si>
    <t>Watermelon (slice) seed</t>
  </si>
  <si>
    <t>Chicken</t>
  </si>
  <si>
    <t xml:space="preserve"> Baby</t>
  </si>
  <si>
    <t xml:space="preserve">Laziza </t>
  </si>
  <si>
    <t xml:space="preserve">All spices (chaat) </t>
  </si>
  <si>
    <t>B&amp;M</t>
  </si>
  <si>
    <t>HB</t>
  </si>
  <si>
    <t xml:space="preserve">Cadbury </t>
  </si>
  <si>
    <t>Brunch barx36</t>
  </si>
  <si>
    <t xml:space="preserve">Nutella </t>
  </si>
  <si>
    <t>Droetek</t>
  </si>
  <si>
    <t xml:space="preserve">Granulated </t>
  </si>
  <si>
    <t xml:space="preserve">Chocolate spread </t>
  </si>
  <si>
    <t xml:space="preserve">Vanilla flavouring </t>
  </si>
  <si>
    <t xml:space="preserve">Sugar </t>
  </si>
  <si>
    <t xml:space="preserve">Icing </t>
  </si>
  <si>
    <t xml:space="preserve">Battery rechargeable </t>
  </si>
  <si>
    <t>Ff</t>
  </si>
  <si>
    <t>Cathedral</t>
  </si>
  <si>
    <t xml:space="preserve">Cheddar </t>
  </si>
  <si>
    <t>Princes</t>
  </si>
  <si>
    <t>Tuna 6pj</t>
  </si>
  <si>
    <t>Prime</t>
  </si>
  <si>
    <t>Mediu</t>
  </si>
  <si>
    <t>Toothbrushes 5pk</t>
  </si>
  <si>
    <t>save</t>
  </si>
  <si>
    <t>Vege-gel 3x6.5</t>
  </si>
  <si>
    <t>pics</t>
  </si>
  <si>
    <t>p/unit</t>
  </si>
  <si>
    <t>uflair</t>
  </si>
  <si>
    <t>ufit</t>
  </si>
  <si>
    <t>k-towel</t>
  </si>
  <si>
    <t>case 4x6</t>
  </si>
  <si>
    <t>Fresh</t>
  </si>
  <si>
    <t>Ginger</t>
  </si>
  <si>
    <t>Chick peas</t>
  </si>
  <si>
    <t>willow</t>
  </si>
  <si>
    <t>butter alt</t>
  </si>
  <si>
    <t>Apples</t>
  </si>
  <si>
    <t>British</t>
  </si>
  <si>
    <t xml:space="preserve">Cauliflower </t>
  </si>
  <si>
    <t xml:space="preserve">Organic </t>
  </si>
  <si>
    <t xml:space="preserve">Cucumber </t>
  </si>
  <si>
    <t xml:space="preserve">Chickpeas </t>
  </si>
  <si>
    <t>Elfe</t>
  </si>
  <si>
    <t xml:space="preserve">Potatoes </t>
  </si>
  <si>
    <t xml:space="preserve">Mozzarella </t>
  </si>
  <si>
    <t>Ball</t>
  </si>
  <si>
    <t>Caramel peanut bars</t>
  </si>
  <si>
    <t>Little gem</t>
  </si>
  <si>
    <t>Lettuce</t>
  </si>
  <si>
    <t xml:space="preserve">Passata </t>
  </si>
  <si>
    <t xml:space="preserve">Gala apple </t>
  </si>
  <si>
    <t>Baby wipes</t>
  </si>
  <si>
    <t>Dettol</t>
  </si>
  <si>
    <t>Antiseptic</t>
  </si>
  <si>
    <t>Pritt</t>
  </si>
  <si>
    <t>Stick</t>
  </si>
  <si>
    <t>Stick 22gx3</t>
  </si>
  <si>
    <t>Az</t>
  </si>
  <si>
    <t>Staedtler</t>
  </si>
  <si>
    <t xml:space="preserve">Noria pencils 120pk </t>
  </si>
  <si>
    <t>Noris 120</t>
  </si>
  <si>
    <t>Norris HB</t>
  </si>
  <si>
    <t>Tts</t>
  </si>
  <si>
    <t>50L</t>
  </si>
  <si>
    <t>Gg</t>
  </si>
  <si>
    <t>Pics</t>
  </si>
  <si>
    <t xml:space="preserve">Extreme </t>
  </si>
  <si>
    <t>Go 3.1</t>
  </si>
  <si>
    <t>Ultra</t>
  </si>
  <si>
    <t>C</t>
  </si>
  <si>
    <t>Udualdrive</t>
  </si>
  <si>
    <t>?</t>
  </si>
  <si>
    <t>Sand</t>
  </si>
  <si>
    <t xml:space="preserve">Plus ssd </t>
  </si>
  <si>
    <t>Wdblack</t>
  </si>
  <si>
    <t>3dnvmepci</t>
  </si>
  <si>
    <t>R/w530/310</t>
  </si>
  <si>
    <t>R/w3400/2800</t>
  </si>
  <si>
    <t>Insight</t>
  </si>
  <si>
    <t>Lmbdtk</t>
  </si>
  <si>
    <t xml:space="preserve">Référencer </t>
  </si>
  <si>
    <t>2.5 sams</t>
  </si>
  <si>
    <t>860 evo</t>
  </si>
  <si>
    <t xml:space="preserve">Réfère </t>
  </si>
  <si>
    <t>Nvme sams</t>
  </si>
  <si>
    <t>970 evo plus</t>
  </si>
  <si>
    <t xml:space="preserve">Fhd 24 </t>
  </si>
  <si>
    <t xml:space="preserve">Fhd 27 </t>
  </si>
  <si>
    <t>Cruzer</t>
  </si>
  <si>
    <t>Blade</t>
  </si>
  <si>
    <t>Force</t>
  </si>
  <si>
    <t>Norm</t>
  </si>
  <si>
    <t xml:space="preserve">Dureab </t>
  </si>
  <si>
    <t xml:space="preserve">NCTX </t>
  </si>
  <si>
    <t>10xs</t>
  </si>
  <si>
    <t>5x24</t>
  </si>
  <si>
    <t>Golds</t>
  </si>
  <si>
    <t>Roy nut</t>
  </si>
  <si>
    <t>Pakistani</t>
  </si>
  <si>
    <t>Mango box (small) x4</t>
  </si>
  <si>
    <t>S3.99</t>
  </si>
  <si>
    <t>Save1.98</t>
  </si>
  <si>
    <t>Whole</t>
  </si>
  <si>
    <t>Real</t>
  </si>
  <si>
    <t>Wight</t>
  </si>
  <si>
    <t xml:space="preserve">Discarded </t>
  </si>
  <si>
    <t xml:space="preserve">Chocolate </t>
  </si>
  <si>
    <t>Brown onions</t>
  </si>
  <si>
    <t>Redmere</t>
  </si>
  <si>
    <t>Tesco stabetries</t>
  </si>
  <si>
    <t>Naturya</t>
  </si>
  <si>
    <t>Cocoa nibs</t>
  </si>
  <si>
    <t>Growers f</t>
  </si>
  <si>
    <t>Mixed veg</t>
  </si>
  <si>
    <t xml:space="preserve">Tesco </t>
  </si>
  <si>
    <t xml:space="preserve">Tesco brt </t>
  </si>
  <si>
    <t>Med ched cheese</t>
  </si>
  <si>
    <t xml:space="preserve">Double cream </t>
  </si>
  <si>
    <t>Countylife</t>
  </si>
  <si>
    <t xml:space="preserve">Orig salted spreadable </t>
  </si>
  <si>
    <t>Apple &amp; blackcurrent</t>
  </si>
  <si>
    <t xml:space="preserve">Staedtler </t>
  </si>
  <si>
    <t>10hb Norris pencil w/era+sharp</t>
  </si>
  <si>
    <t>Unsweetened soya drink</t>
  </si>
  <si>
    <t>Plaster (gen) 3for2 £1 each</t>
  </si>
  <si>
    <t>Water</t>
  </si>
  <si>
    <t>Spring</t>
  </si>
  <si>
    <t>Punnet</t>
  </si>
  <si>
    <t>Red grape</t>
  </si>
  <si>
    <t>Sh</t>
  </si>
  <si>
    <t xml:space="preserve">Pakistani </t>
  </si>
  <si>
    <t>Mango box (Medium)</t>
  </si>
  <si>
    <t>Mayas</t>
  </si>
  <si>
    <t>Y</t>
  </si>
  <si>
    <t>N-5.99</t>
  </si>
  <si>
    <t xml:space="preserve">Maryland </t>
  </si>
  <si>
    <t>Twin pack</t>
  </si>
  <si>
    <t>Birdseye</t>
  </si>
  <si>
    <t>30 fish fingers</t>
  </si>
  <si>
    <t>Tuna</t>
  </si>
  <si>
    <t>Tuna water {drained} 4pk</t>
  </si>
  <si>
    <t>Tuna 6pk {drained}</t>
  </si>
  <si>
    <t>Steak 160g () 1pk  spring</t>
  </si>
  <si>
    <t>Chunk Drained 110g 3pk</t>
  </si>
  <si>
    <t>Chunk 145g (112g) 4pk spring</t>
  </si>
  <si>
    <t>Chunk 145g (112g) 1pk spring</t>
  </si>
  <si>
    <t xml:space="preserve">Chunk 160g (112) 1pk spring </t>
  </si>
  <si>
    <t>Steak drained 110g 1pk</t>
  </si>
  <si>
    <t>Steak drained 110g 3pk</t>
  </si>
  <si>
    <t xml:space="preserve">Chunk 160g (112) 4pk spring </t>
  </si>
  <si>
    <t>000webh</t>
  </si>
  <si>
    <t>hostgator</t>
  </si>
  <si>
    <t>siteground</t>
  </si>
  <si>
    <t>renew</t>
  </si>
  <si>
    <t>yr 1</t>
  </si>
  <si>
    <t>yr 1+</t>
  </si>
  <si>
    <t>bluehost</t>
  </si>
  <si>
    <t>ipage</t>
  </si>
  <si>
    <t>begin</t>
  </si>
  <si>
    <t>greengeeks</t>
  </si>
  <si>
    <t>single</t>
  </si>
  <si>
    <t>dreamhost</t>
  </si>
  <si>
    <t>uk-cheapest.co.uk</t>
  </si>
  <si>
    <t>44-50</t>
  </si>
  <si>
    <t>60~</t>
  </si>
  <si>
    <t>42-55</t>
  </si>
  <si>
    <t>40~3y140+</t>
  </si>
  <si>
    <t>50-55</t>
  </si>
  <si>
    <t>50+</t>
  </si>
  <si>
    <t>ssl</t>
  </si>
  <si>
    <t xml:space="preserve">lifetime </t>
  </si>
  <si>
    <t>daily backup</t>
  </si>
  <si>
    <t>0.95/m</t>
  </si>
  <si>
    <t>cloudfare</t>
  </si>
  <si>
    <t>9.95/life</t>
  </si>
  <si>
    <t>domain</t>
  </si>
  <si>
    <t>personal gone</t>
  </si>
  <si>
    <t>5/yr</t>
  </si>
  <si>
    <t>domain 1+</t>
  </si>
  <si>
    <t xml:space="preserve">.99-6/1yr </t>
  </si>
  <si>
    <t>20-7/yr</t>
  </si>
  <si>
    <t>coupon</t>
  </si>
  <si>
    <t>JKCOUPONS</t>
  </si>
  <si>
    <t>12 months</t>
  </si>
  <si>
    <t>48 months</t>
  </si>
  <si>
    <t>hostinger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</si>
</sst>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£&quot;* #,##0.00_-;\-&quot;£&quot;* #,##0.00_-;_-&quot;£&quot;* &quot;-&quot;??_-;_-@_-"/>
    <numFmt numFmtId="164" formatCode="&quot;£&quot;#,##0.00"/>
    <numFmt numFmtId="165" formatCode="&quot;£&quot;#,##0.000"/>
    <numFmt numFmtId="166" formatCode="[$£-809]#,##0.000"/>
    <numFmt numFmtId="167" formatCode="_-[$$-409]* #,##0.00_ ;_-[$$-409]* \-#,##0.00\ ;_-[$$-409]* &quot;-&quot;??_ ;_-@_ "/>
    <numFmt numFmtId="168" formatCode="_-[$£-809]* #,##0.00_-;\-[$£-809]* #,##0.00_-;_-[$£-8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3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/>
    <xf numFmtId="165" fontId="0" fillId="0" borderId="0" xfId="0" applyNumberFormat="1" applyAlignment="1"/>
    <xf numFmtId="165" fontId="0" fillId="0" borderId="0" xfId="0" applyNumberFormat="1"/>
    <xf numFmtId="0" fontId="2" fillId="0" borderId="0" xfId="0" applyNumberFormat="1" applyFont="1"/>
    <xf numFmtId="166" fontId="0" fillId="0" borderId="0" xfId="0" applyNumberFormat="1"/>
    <xf numFmtId="2" fontId="0" fillId="0" borderId="0" xfId="0" applyNumberFormat="1"/>
    <xf numFmtId="16" fontId="0" fillId="0" borderId="0" xfId="0" applyNumberFormat="1"/>
    <xf numFmtId="0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44" fontId="0" fillId="0" borderId="0" xfId="1" applyFont="1"/>
    <xf numFmtId="167" fontId="0" fillId="0" borderId="0" xfId="1" applyNumberFormat="1" applyFont="1"/>
    <xf numFmtId="168" fontId="0" fillId="0" borderId="0" xfId="0" applyNumberFormat="1"/>
    <xf numFmtId="167" fontId="0" fillId="0" borderId="0" xfId="0" applyNumberFormat="1"/>
    <xf numFmtId="0" fontId="4" fillId="0" borderId="0" xfId="0" applyFont="1"/>
    <xf numFmtId="44" fontId="3" fillId="3" borderId="0" xfId="2" applyNumberFormat="1"/>
    <xf numFmtId="44" fontId="3" fillId="4" borderId="0" xfId="3" applyNumberFormat="1"/>
  </cellXfs>
  <cellStyles count="4">
    <cellStyle name="20% - Accent3" xfId="2" builtinId="38"/>
    <cellStyle name="60% - Accent3" xfId="3" builtinId="40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8260E-C215-450F-9549-B2698F266C85}">
  <dimension ref="C3:W272"/>
  <sheetViews>
    <sheetView topLeftCell="C4" zoomScaleNormal="100" workbookViewId="0">
      <pane xSplit="1" ySplit="1" topLeftCell="D5" activePane="bottomRight" state="frozen"/>
      <selection activeCell="I66" sqref="I66"/>
      <selection pane="topRight" activeCell="E4" sqref="E4"/>
      <selection pane="bottomLeft" activeCell="J18" sqref="J18"/>
      <selection pane="bottomRight" activeCell="N52" sqref="E52:N52"/>
    </sheetView>
  </sheetViews>
  <sheetFormatPr defaultColWidth="9.140625" defaultRowHeight="15" x14ac:dyDescent="0.25"/>
  <cols>
    <col min="1" max="1" width="5.42578125" style="2" bestFit="1" customWidth="1"/>
    <col min="2" max="2" width="9.140625" style="2"/>
    <col min="3" max="3" width="5.7109375" style="2" bestFit="1" customWidth="1"/>
    <col min="4" max="4" width="10.5703125" style="2" bestFit="1" customWidth="1"/>
    <col min="5" max="5" width="23" style="2" bestFit="1" customWidth="1"/>
    <col min="6" max="6" width="8.140625" style="2" bestFit="1" customWidth="1"/>
    <col min="7" max="7" width="4.42578125" style="2" bestFit="1" customWidth="1"/>
    <col min="8" max="8" width="6.5703125" style="2" bestFit="1" customWidth="1"/>
    <col min="9" max="9" width="8.42578125" style="5" bestFit="1" customWidth="1"/>
    <col min="10" max="10" width="8.42578125" style="8" bestFit="1" customWidth="1"/>
    <col min="11" max="11" width="9.140625" style="2"/>
    <col min="12" max="12" width="4.5703125" style="2" bestFit="1" customWidth="1"/>
    <col min="13" max="13" width="11.85546875" style="2" bestFit="1" customWidth="1"/>
    <col min="14" max="14" width="6.5703125" style="2" bestFit="1" customWidth="1"/>
    <col min="15" max="19" width="9.140625" style="2"/>
    <col min="20" max="20" width="5.42578125" style="2" bestFit="1" customWidth="1"/>
    <col min="21" max="21" width="9" style="2" bestFit="1" customWidth="1"/>
    <col min="22" max="22" width="6" style="2" bestFit="1" customWidth="1"/>
    <col min="23" max="16384" width="9.140625" style="2"/>
  </cols>
  <sheetData>
    <row r="3" spans="3:23" x14ac:dyDescent="0.25">
      <c r="H3" s="3" t="s">
        <v>53</v>
      </c>
      <c r="I3" s="6"/>
      <c r="J3" s="7"/>
      <c r="K3" s="3"/>
    </row>
    <row r="4" spans="3:23" x14ac:dyDescent="0.25">
      <c r="C4" s="2" t="s">
        <v>62</v>
      </c>
      <c r="D4" s="2" t="s">
        <v>54</v>
      </c>
      <c r="E4" s="2" t="s">
        <v>0</v>
      </c>
      <c r="F4" s="2" t="s">
        <v>98</v>
      </c>
      <c r="G4" s="2" t="s">
        <v>67</v>
      </c>
      <c r="H4" s="2" t="s">
        <v>99</v>
      </c>
      <c r="I4" s="5" t="s">
        <v>103</v>
      </c>
      <c r="J4" s="8" t="s">
        <v>104</v>
      </c>
      <c r="K4" s="2" t="s">
        <v>100</v>
      </c>
      <c r="L4" s="2" t="s">
        <v>84</v>
      </c>
      <c r="T4" s="2" t="s">
        <v>62</v>
      </c>
      <c r="U4" s="2" t="s">
        <v>54</v>
      </c>
      <c r="V4" s="2" t="s">
        <v>0</v>
      </c>
      <c r="W4" s="2" t="s">
        <v>98</v>
      </c>
    </row>
    <row r="5" spans="3:23" x14ac:dyDescent="0.25">
      <c r="C5" s="2" t="s">
        <v>63</v>
      </c>
      <c r="D5" s="2" t="s">
        <v>56</v>
      </c>
      <c r="E5" s="2" t="s">
        <v>55</v>
      </c>
      <c r="G5" s="2">
        <v>1</v>
      </c>
      <c r="I5" s="5">
        <v>11.02</v>
      </c>
      <c r="J5" s="8">
        <f t="shared" ref="J5:J15" si="0">SUM(I5)/10</f>
        <v>1.1019999999999999</v>
      </c>
      <c r="M5" s="2" t="e">
        <f t="shared" ref="M5:M13" si="1">H5/(F5*G5)</f>
        <v>#DIV/0!</v>
      </c>
      <c r="T5" s="2" t="s">
        <v>194</v>
      </c>
    </row>
    <row r="6" spans="3:23" x14ac:dyDescent="0.25">
      <c r="C6" s="2" t="s">
        <v>63</v>
      </c>
      <c r="D6" s="2" t="s">
        <v>56</v>
      </c>
      <c r="E6" s="2" t="s">
        <v>57</v>
      </c>
      <c r="G6" s="2">
        <v>1</v>
      </c>
      <c r="I6" s="5">
        <v>8.4</v>
      </c>
      <c r="J6" s="8">
        <f t="shared" si="0"/>
        <v>0.84000000000000008</v>
      </c>
      <c r="M6" s="2" t="e">
        <f t="shared" si="1"/>
        <v>#DIV/0!</v>
      </c>
    </row>
    <row r="7" spans="3:23" x14ac:dyDescent="0.25">
      <c r="C7" s="2" t="s">
        <v>63</v>
      </c>
      <c r="D7" s="2" t="s">
        <v>56</v>
      </c>
      <c r="E7" s="2" t="s">
        <v>58</v>
      </c>
      <c r="G7" s="2">
        <v>1</v>
      </c>
      <c r="I7" s="5">
        <v>15</v>
      </c>
      <c r="J7" s="8">
        <f t="shared" si="0"/>
        <v>1.5</v>
      </c>
      <c r="M7" s="2" t="e">
        <f t="shared" si="1"/>
        <v>#DIV/0!</v>
      </c>
    </row>
    <row r="8" spans="3:23" x14ac:dyDescent="0.25">
      <c r="C8" s="2" t="s">
        <v>63</v>
      </c>
      <c r="D8" s="2" t="s">
        <v>56</v>
      </c>
      <c r="E8" s="2" t="s">
        <v>59</v>
      </c>
      <c r="G8" s="2">
        <v>1</v>
      </c>
      <c r="I8" s="5">
        <v>13</v>
      </c>
      <c r="J8" s="8">
        <f t="shared" si="0"/>
        <v>1.3</v>
      </c>
      <c r="M8" s="2" t="e">
        <f t="shared" si="1"/>
        <v>#DIV/0!</v>
      </c>
    </row>
    <row r="9" spans="3:23" x14ac:dyDescent="0.25">
      <c r="C9" s="2" t="s">
        <v>63</v>
      </c>
      <c r="D9" s="2" t="s">
        <v>56</v>
      </c>
      <c r="E9" s="2" t="s">
        <v>60</v>
      </c>
      <c r="G9" s="2">
        <v>1</v>
      </c>
      <c r="I9" s="5">
        <v>14</v>
      </c>
      <c r="J9" s="8">
        <f t="shared" si="0"/>
        <v>1.4</v>
      </c>
      <c r="M9" s="2" t="e">
        <f t="shared" si="1"/>
        <v>#DIV/0!</v>
      </c>
    </row>
    <row r="10" spans="3:23" x14ac:dyDescent="0.25">
      <c r="C10" s="2" t="s">
        <v>63</v>
      </c>
      <c r="D10" s="2" t="s">
        <v>56</v>
      </c>
      <c r="E10" s="2" t="s">
        <v>61</v>
      </c>
      <c r="G10" s="2">
        <v>1</v>
      </c>
      <c r="I10" s="5">
        <v>10.5</v>
      </c>
      <c r="J10" s="8">
        <f t="shared" si="0"/>
        <v>1.05</v>
      </c>
      <c r="M10" s="2" t="e">
        <f t="shared" si="1"/>
        <v>#DIV/0!</v>
      </c>
    </row>
    <row r="11" spans="3:23" x14ac:dyDescent="0.25">
      <c r="C11" s="2" t="s">
        <v>63</v>
      </c>
      <c r="D11" s="2" t="s">
        <v>56</v>
      </c>
      <c r="E11" s="2" t="s">
        <v>64</v>
      </c>
      <c r="G11" s="2">
        <v>1</v>
      </c>
      <c r="I11" s="5">
        <v>25</v>
      </c>
      <c r="J11" s="8">
        <f t="shared" si="0"/>
        <v>2.5</v>
      </c>
      <c r="M11" s="2" t="e">
        <f t="shared" si="1"/>
        <v>#DIV/0!</v>
      </c>
    </row>
    <row r="12" spans="3:23" x14ac:dyDescent="0.25">
      <c r="C12" s="2" t="s">
        <v>63</v>
      </c>
      <c r="D12" s="2" t="s">
        <v>56</v>
      </c>
      <c r="E12" s="2" t="s">
        <v>65</v>
      </c>
      <c r="G12" s="2">
        <v>1</v>
      </c>
      <c r="I12" s="5">
        <v>8</v>
      </c>
      <c r="J12" s="8">
        <f t="shared" si="0"/>
        <v>0.8</v>
      </c>
      <c r="M12" s="2" t="e">
        <f t="shared" si="1"/>
        <v>#DIV/0!</v>
      </c>
      <c r="Q12" s="2">
        <v>150</v>
      </c>
    </row>
    <row r="13" spans="3:23" x14ac:dyDescent="0.25">
      <c r="C13" s="2" t="s">
        <v>63</v>
      </c>
      <c r="D13" s="2" t="s">
        <v>56</v>
      </c>
      <c r="E13" s="2" t="s">
        <v>66</v>
      </c>
      <c r="G13" s="2">
        <v>1</v>
      </c>
      <c r="I13" s="5">
        <v>17</v>
      </c>
      <c r="J13" s="8">
        <f t="shared" si="0"/>
        <v>1.7</v>
      </c>
      <c r="M13" s="2" t="e">
        <f t="shared" si="1"/>
        <v>#DIV/0!</v>
      </c>
      <c r="Q13" s="2">
        <v>50</v>
      </c>
    </row>
    <row r="14" spans="3:23" s="4" customFormat="1" x14ac:dyDescent="0.25">
      <c r="C14" s="2" t="s">
        <v>63</v>
      </c>
      <c r="D14" s="2" t="s">
        <v>56</v>
      </c>
      <c r="E14" s="2" t="s">
        <v>68</v>
      </c>
      <c r="F14" s="2"/>
      <c r="G14" s="2">
        <v>1</v>
      </c>
      <c r="H14" s="2"/>
      <c r="I14" s="5"/>
      <c r="J14" s="8">
        <f t="shared" si="0"/>
        <v>0</v>
      </c>
      <c r="K14" s="2"/>
      <c r="L14" s="2"/>
      <c r="M14" s="2" t="e">
        <f>H14/(F14*G14)</f>
        <v>#DIV/0!</v>
      </c>
    </row>
    <row r="15" spans="3:23" x14ac:dyDescent="0.25">
      <c r="C15" s="2" t="s">
        <v>63</v>
      </c>
      <c r="D15" s="2" t="s">
        <v>56</v>
      </c>
      <c r="E15" s="2" t="s">
        <v>71</v>
      </c>
      <c r="G15" s="2">
        <v>1</v>
      </c>
      <c r="I15" s="5">
        <v>12.5</v>
      </c>
      <c r="J15" s="8">
        <f t="shared" si="0"/>
        <v>1.25</v>
      </c>
      <c r="M15" s="2" t="e">
        <f>H15/(F15*G15)</f>
        <v>#DIV/0!</v>
      </c>
    </row>
    <row r="16" spans="3:23" x14ac:dyDescent="0.25">
      <c r="C16" s="2" t="s">
        <v>63</v>
      </c>
      <c r="D16" s="2" t="s">
        <v>56</v>
      </c>
      <c r="E16" s="2" t="s">
        <v>69</v>
      </c>
      <c r="F16" s="2">
        <v>150</v>
      </c>
      <c r="G16" s="2">
        <v>2</v>
      </c>
      <c r="H16" s="2">
        <v>2</v>
      </c>
      <c r="I16" s="5">
        <f>M16*1000</f>
        <v>6.666666666666667</v>
      </c>
      <c r="J16" s="8">
        <f>SUM(I16)/10</f>
        <v>0.66666666666666674</v>
      </c>
      <c r="M16" s="2">
        <f>H16/(F16*G16)</f>
        <v>6.6666666666666671E-3</v>
      </c>
    </row>
    <row r="17" spans="3:13" x14ac:dyDescent="0.25">
      <c r="C17" s="2" t="s">
        <v>63</v>
      </c>
      <c r="D17" s="2" t="s">
        <v>56</v>
      </c>
      <c r="E17" s="2" t="s">
        <v>70</v>
      </c>
      <c r="F17" s="2">
        <v>105</v>
      </c>
      <c r="G17" s="2">
        <v>2</v>
      </c>
      <c r="H17" s="2">
        <v>2</v>
      </c>
      <c r="I17" s="5">
        <f>M17*1000</f>
        <v>9.5238095238095255</v>
      </c>
      <c r="J17" s="8">
        <f>SUM(I17)/10</f>
        <v>0.95238095238095255</v>
      </c>
      <c r="M17" s="2">
        <f>H17/(F17*G17)</f>
        <v>9.5238095238095247E-3</v>
      </c>
    </row>
    <row r="20" spans="3:13" x14ac:dyDescent="0.25">
      <c r="C20" s="2" t="s">
        <v>63</v>
      </c>
      <c r="D20" s="2" t="s">
        <v>85</v>
      </c>
      <c r="E20" s="2" t="s">
        <v>72</v>
      </c>
      <c r="F20" s="2">
        <v>1000</v>
      </c>
      <c r="G20" s="2">
        <v>1</v>
      </c>
      <c r="H20" s="2">
        <v>0.59</v>
      </c>
      <c r="I20" s="5">
        <f>M20*1000</f>
        <v>0.59</v>
      </c>
      <c r="J20" s="8">
        <f>SUM(I20)/10</f>
        <v>5.8999999999999997E-2</v>
      </c>
      <c r="M20" s="2">
        <f>H20/(F20*G20)</f>
        <v>5.8999999999999992E-4</v>
      </c>
    </row>
    <row r="21" spans="3:13" x14ac:dyDescent="0.25">
      <c r="C21" s="2" t="s">
        <v>63</v>
      </c>
      <c r="D21" s="2" t="s">
        <v>75</v>
      </c>
      <c r="E21" s="2" t="s">
        <v>73</v>
      </c>
      <c r="F21" s="2">
        <v>145</v>
      </c>
      <c r="G21" s="2">
        <v>1</v>
      </c>
      <c r="H21" s="2">
        <v>0.59</v>
      </c>
      <c r="I21" s="5">
        <f>M21*1000</f>
        <v>4.068965517241379</v>
      </c>
      <c r="J21" s="8">
        <f>SUM(I21)/10</f>
        <v>0.40689655172413791</v>
      </c>
      <c r="M21" s="2">
        <f>H21/(F21*G21)</f>
        <v>4.068965517241379E-3</v>
      </c>
    </row>
    <row r="22" spans="3:13" x14ac:dyDescent="0.25">
      <c r="C22" s="2" t="s">
        <v>63</v>
      </c>
      <c r="D22" s="2" t="s">
        <v>74</v>
      </c>
      <c r="E22" s="2" t="s">
        <v>73</v>
      </c>
      <c r="F22" s="2">
        <v>160</v>
      </c>
      <c r="G22" s="2">
        <v>1</v>
      </c>
      <c r="H22" s="2">
        <v>0.59</v>
      </c>
      <c r="I22" s="5">
        <f>M22*1000</f>
        <v>3.6875</v>
      </c>
      <c r="J22" s="8">
        <f>SUM(I22)/10</f>
        <v>0.36875000000000002</v>
      </c>
      <c r="M22" s="2">
        <f>H22/(F22*G22)</f>
        <v>3.6874999999999998E-3</v>
      </c>
    </row>
    <row r="23" spans="3:13" x14ac:dyDescent="0.25">
      <c r="C23" s="2" t="s">
        <v>63</v>
      </c>
      <c r="D23" s="2" t="s">
        <v>75</v>
      </c>
      <c r="E23" s="2" t="s">
        <v>76</v>
      </c>
      <c r="F23" s="2">
        <v>1500</v>
      </c>
      <c r="G23" s="2">
        <v>1</v>
      </c>
      <c r="H23" s="2">
        <v>0.45</v>
      </c>
      <c r="I23" s="5">
        <f>M23*1000</f>
        <v>0.30000000000000004</v>
      </c>
      <c r="J23" s="8">
        <f>SUM(I23)/10</f>
        <v>3.0000000000000006E-2</v>
      </c>
      <c r="M23" s="2">
        <f>H23/(F23*G23)</f>
        <v>3.0000000000000003E-4</v>
      </c>
    </row>
    <row r="24" spans="3:13" x14ac:dyDescent="0.25">
      <c r="C24" s="2" t="s">
        <v>63</v>
      </c>
      <c r="D24" s="2" t="s">
        <v>78</v>
      </c>
      <c r="E24" s="2" t="s">
        <v>77</v>
      </c>
      <c r="F24" s="2">
        <v>400</v>
      </c>
      <c r="G24" s="2">
        <v>1</v>
      </c>
      <c r="I24" s="5">
        <f>M24*1000</f>
        <v>0</v>
      </c>
      <c r="J24" s="8">
        <f>SUM(I24)/10</f>
        <v>0</v>
      </c>
      <c r="M24" s="2">
        <f>H24/(F24*G24)</f>
        <v>0</v>
      </c>
    </row>
    <row r="25" spans="3:13" x14ac:dyDescent="0.25">
      <c r="C25" s="2" t="s">
        <v>63</v>
      </c>
      <c r="D25" s="2" t="s">
        <v>75</v>
      </c>
      <c r="E25" s="2" t="s">
        <v>79</v>
      </c>
      <c r="F25" s="2">
        <v>420</v>
      </c>
      <c r="G25" s="2">
        <v>1</v>
      </c>
      <c r="H25" s="2">
        <v>0.23</v>
      </c>
      <c r="I25" s="5">
        <f>M25*1000</f>
        <v>0.54761904761904767</v>
      </c>
      <c r="J25" s="8">
        <f>SUM(I25)/10</f>
        <v>5.4761904761904769E-2</v>
      </c>
      <c r="M25" s="2">
        <f>H25/(F25*G25)</f>
        <v>5.4761904761904765E-4</v>
      </c>
    </row>
    <row r="26" spans="3:13" x14ac:dyDescent="0.25">
      <c r="C26" s="2" t="s">
        <v>63</v>
      </c>
      <c r="D26" s="2" t="s">
        <v>81</v>
      </c>
      <c r="E26" s="2" t="s">
        <v>80</v>
      </c>
      <c r="F26" s="2">
        <v>250</v>
      </c>
      <c r="G26" s="2">
        <v>1</v>
      </c>
      <c r="H26" s="2">
        <v>0.19500000000000001</v>
      </c>
      <c r="I26" s="5">
        <f>M26*1000</f>
        <v>0.78</v>
      </c>
      <c r="J26" s="8">
        <f>SUM(I26)/10</f>
        <v>7.8E-2</v>
      </c>
      <c r="M26" s="2">
        <f>H26/(F26*G26)</f>
        <v>7.7999999999999999E-4</v>
      </c>
    </row>
    <row r="27" spans="3:13" x14ac:dyDescent="0.25">
      <c r="C27" s="2" t="s">
        <v>63</v>
      </c>
      <c r="G27" s="2">
        <v>1</v>
      </c>
      <c r="I27" s="5" t="e">
        <f>M27*1000</f>
        <v>#DIV/0!</v>
      </c>
      <c r="J27" s="8" t="e">
        <f>SUM(I27)/10</f>
        <v>#DIV/0!</v>
      </c>
      <c r="M27" s="2" t="e">
        <f>H27/(F27*G27)</f>
        <v>#DIV/0!</v>
      </c>
    </row>
    <row r="28" spans="3:13" x14ac:dyDescent="0.25">
      <c r="C28" s="2" t="s">
        <v>63</v>
      </c>
      <c r="D28" s="2" t="s">
        <v>83</v>
      </c>
      <c r="E28" s="2" t="s">
        <v>82</v>
      </c>
      <c r="F28" s="2">
        <v>200</v>
      </c>
      <c r="G28" s="2">
        <v>1</v>
      </c>
      <c r="H28" s="2">
        <v>1</v>
      </c>
      <c r="I28" s="5">
        <f>M28*1000</f>
        <v>5</v>
      </c>
      <c r="J28" s="8">
        <f>SUM(I28)/10</f>
        <v>0.5</v>
      </c>
      <c r="M28" s="2">
        <f>H28/(F28*G28)</f>
        <v>5.0000000000000001E-3</v>
      </c>
    </row>
    <row r="29" spans="3:13" x14ac:dyDescent="0.25">
      <c r="C29" s="2" t="s">
        <v>63</v>
      </c>
      <c r="D29" s="2" t="s">
        <v>86</v>
      </c>
      <c r="E29" s="2" t="s">
        <v>87</v>
      </c>
      <c r="F29" s="2">
        <v>500</v>
      </c>
      <c r="G29" s="2">
        <v>1</v>
      </c>
      <c r="H29" s="2">
        <v>1.75</v>
      </c>
      <c r="I29" s="5">
        <f>M29*1000</f>
        <v>3.5</v>
      </c>
      <c r="J29" s="8">
        <f>SUM(I29)/10</f>
        <v>0.35</v>
      </c>
      <c r="M29" s="2">
        <f>H29/(F29*G29)</f>
        <v>3.5000000000000001E-3</v>
      </c>
    </row>
    <row r="30" spans="3:13" x14ac:dyDescent="0.25">
      <c r="C30" s="2" t="s">
        <v>63</v>
      </c>
      <c r="D30" s="2" t="s">
        <v>88</v>
      </c>
      <c r="E30" s="2" t="s">
        <v>89</v>
      </c>
      <c r="F30" s="2">
        <v>900</v>
      </c>
      <c r="G30" s="2">
        <v>1</v>
      </c>
      <c r="H30" s="2">
        <v>0.62</v>
      </c>
      <c r="I30" s="5">
        <f>M30*1000</f>
        <v>0.68888888888888888</v>
      </c>
      <c r="J30" s="8">
        <f>SUM(I30)/10</f>
        <v>6.8888888888888888E-2</v>
      </c>
      <c r="M30" s="2">
        <f>H30/(F30*G30)</f>
        <v>6.8888888888888884E-4</v>
      </c>
    </row>
    <row r="31" spans="3:13" x14ac:dyDescent="0.25">
      <c r="C31" s="2" t="s">
        <v>63</v>
      </c>
      <c r="D31" s="2" t="s">
        <v>78</v>
      </c>
      <c r="E31" s="2" t="s">
        <v>90</v>
      </c>
      <c r="F31" s="2">
        <v>500</v>
      </c>
      <c r="G31" s="2">
        <v>1</v>
      </c>
      <c r="H31" s="2">
        <v>0.99</v>
      </c>
      <c r="I31" s="5">
        <f>M31*1000</f>
        <v>1.98</v>
      </c>
      <c r="J31" s="8">
        <f>SUM(I31)/10</f>
        <v>0.19800000000000001</v>
      </c>
      <c r="M31" s="2">
        <f>H31/(F31*G31)</f>
        <v>1.98E-3</v>
      </c>
    </row>
    <row r="32" spans="3:13" x14ac:dyDescent="0.25">
      <c r="C32" s="2" t="s">
        <v>63</v>
      </c>
      <c r="D32" s="2" t="s">
        <v>101</v>
      </c>
      <c r="E32" s="2" t="s">
        <v>91</v>
      </c>
      <c r="F32" s="2">
        <v>1000</v>
      </c>
      <c r="G32" s="2">
        <v>1</v>
      </c>
      <c r="H32" s="2">
        <v>3.4</v>
      </c>
      <c r="I32" s="5">
        <f>M32*1000</f>
        <v>3.4</v>
      </c>
      <c r="J32" s="8">
        <f>SUM(I32)/10</f>
        <v>0.33999999999999997</v>
      </c>
      <c r="M32" s="2">
        <f>H32/(F32*G32)</f>
        <v>3.3999999999999998E-3</v>
      </c>
    </row>
    <row r="33" spans="3:13" x14ac:dyDescent="0.25">
      <c r="C33" s="2" t="s">
        <v>63</v>
      </c>
      <c r="D33" s="2" t="s">
        <v>101</v>
      </c>
      <c r="E33" s="2" t="s">
        <v>102</v>
      </c>
      <c r="G33" s="2">
        <v>1</v>
      </c>
      <c r="H33" s="2">
        <v>2</v>
      </c>
      <c r="I33" s="5" t="e">
        <f>M33*1000</f>
        <v>#DIV/0!</v>
      </c>
      <c r="J33" s="8" t="e">
        <f>SUM(I33)/10</f>
        <v>#DIV/0!</v>
      </c>
      <c r="L33" s="2" t="s">
        <v>17</v>
      </c>
      <c r="M33" s="2" t="e">
        <f>H33/(F33*G33)</f>
        <v>#DIV/0!</v>
      </c>
    </row>
    <row r="34" spans="3:13" x14ac:dyDescent="0.25">
      <c r="C34" s="2" t="s">
        <v>63</v>
      </c>
      <c r="D34" s="2" t="s">
        <v>101</v>
      </c>
      <c r="E34" s="2" t="s">
        <v>105</v>
      </c>
      <c r="F34" s="2">
        <v>250</v>
      </c>
      <c r="G34" s="2">
        <v>1</v>
      </c>
      <c r="H34" s="2">
        <v>1.5</v>
      </c>
      <c r="I34" s="5">
        <f>M34*1000</f>
        <v>6</v>
      </c>
      <c r="J34" s="8">
        <f>SUM(I34)/10</f>
        <v>0.6</v>
      </c>
      <c r="M34" s="2">
        <f>H34/(F34*G34)</f>
        <v>6.0000000000000001E-3</v>
      </c>
    </row>
    <row r="35" spans="3:13" x14ac:dyDescent="0.25">
      <c r="C35" s="2" t="s">
        <v>63</v>
      </c>
      <c r="E35" s="2" t="s">
        <v>106</v>
      </c>
      <c r="F35" s="2">
        <v>280</v>
      </c>
      <c r="G35" s="2">
        <v>2</v>
      </c>
      <c r="H35" s="2">
        <v>3</v>
      </c>
      <c r="I35" s="5">
        <f>M35*1000</f>
        <v>5.3571428571428568</v>
      </c>
      <c r="J35" s="8">
        <f>SUM(I35)/10</f>
        <v>0.5357142857142857</v>
      </c>
      <c r="L35" s="2" t="s">
        <v>17</v>
      </c>
      <c r="M35" s="2">
        <f>H35/(F35*G35)</f>
        <v>5.3571428571428572E-3</v>
      </c>
    </row>
    <row r="36" spans="3:13" x14ac:dyDescent="0.25">
      <c r="C36" s="2" t="s">
        <v>63</v>
      </c>
      <c r="E36" s="9" t="s">
        <v>107</v>
      </c>
      <c r="F36" s="2">
        <v>5000</v>
      </c>
      <c r="G36" s="2">
        <v>1</v>
      </c>
      <c r="H36" s="2">
        <v>3.15</v>
      </c>
      <c r="I36" s="5">
        <f>M36*1000</f>
        <v>0.63</v>
      </c>
      <c r="J36" s="8">
        <f>SUM(I36)/10</f>
        <v>6.3E-2</v>
      </c>
      <c r="M36" s="2">
        <f>H36/(F36*G36)</f>
        <v>6.3000000000000003E-4</v>
      </c>
    </row>
    <row r="37" spans="3:13" x14ac:dyDescent="0.25">
      <c r="C37" s="2" t="s">
        <v>63</v>
      </c>
      <c r="D37" s="2" t="s">
        <v>108</v>
      </c>
      <c r="E37" s="2" t="s">
        <v>109</v>
      </c>
      <c r="F37" s="2">
        <v>1350</v>
      </c>
      <c r="G37" s="2">
        <v>1</v>
      </c>
      <c r="H37" s="2">
        <v>2.5</v>
      </c>
      <c r="I37" s="5">
        <f>M37*1000</f>
        <v>1.8518518518518519</v>
      </c>
      <c r="J37" s="8">
        <f>SUM(I37)/10</f>
        <v>0.18518518518518517</v>
      </c>
      <c r="L37" s="2" t="s">
        <v>17</v>
      </c>
      <c r="M37" s="2">
        <f t="shared" ref="M37:M41" si="2">H37/(F37*G37)</f>
        <v>1.8518518518518519E-3</v>
      </c>
    </row>
    <row r="38" spans="3:13" x14ac:dyDescent="0.25">
      <c r="C38" s="2" t="s">
        <v>63</v>
      </c>
      <c r="D38" s="2" t="s">
        <v>110</v>
      </c>
      <c r="E38" s="2" t="s">
        <v>111</v>
      </c>
      <c r="F38" s="2">
        <v>340</v>
      </c>
      <c r="G38" s="2">
        <v>1</v>
      </c>
      <c r="H38" s="2">
        <v>2</v>
      </c>
      <c r="I38" s="5">
        <f>M38*1000</f>
        <v>5.8823529411764701</v>
      </c>
      <c r="J38" s="8">
        <f>SUM(I38)/10</f>
        <v>0.58823529411764697</v>
      </c>
      <c r="M38" s="2">
        <f t="shared" si="2"/>
        <v>5.8823529411764705E-3</v>
      </c>
    </row>
    <row r="39" spans="3:13" x14ac:dyDescent="0.25">
      <c r="C39" s="2" t="s">
        <v>63</v>
      </c>
      <c r="D39" s="2" t="s">
        <v>112</v>
      </c>
      <c r="E39" s="2" t="s">
        <v>113</v>
      </c>
      <c r="F39" s="2">
        <v>600</v>
      </c>
      <c r="G39" s="2">
        <v>1</v>
      </c>
      <c r="H39" s="2">
        <v>0.4</v>
      </c>
      <c r="I39" s="5">
        <f>M39*1000</f>
        <v>0.66666666666666674</v>
      </c>
      <c r="J39" s="8">
        <f>SUM(I39)/10</f>
        <v>6.666666666666668E-2</v>
      </c>
      <c r="M39" s="2">
        <f t="shared" si="2"/>
        <v>6.6666666666666675E-4</v>
      </c>
    </row>
    <row r="40" spans="3:13" x14ac:dyDescent="0.25">
      <c r="C40" s="2" t="s">
        <v>63</v>
      </c>
      <c r="D40" s="2" t="s">
        <v>101</v>
      </c>
      <c r="E40" s="2" t="s">
        <v>114</v>
      </c>
      <c r="F40" s="2">
        <v>750</v>
      </c>
      <c r="G40" s="2">
        <v>3</v>
      </c>
      <c r="H40" s="2">
        <v>1.2</v>
      </c>
      <c r="I40" s="5">
        <f>M40*1000</f>
        <v>0.53333333333333333</v>
      </c>
      <c r="J40" s="8">
        <f>SUM(I40)/10</f>
        <v>5.333333333333333E-2</v>
      </c>
      <c r="M40" s="2">
        <f t="shared" si="2"/>
        <v>5.3333333333333336E-4</v>
      </c>
    </row>
    <row r="41" spans="3:13" x14ac:dyDescent="0.25">
      <c r="C41" s="2" t="s">
        <v>63</v>
      </c>
      <c r="D41" s="2" t="s">
        <v>115</v>
      </c>
      <c r="E41" s="2" t="s">
        <v>109</v>
      </c>
      <c r="F41" s="2">
        <v>900</v>
      </c>
      <c r="G41" s="2">
        <v>2</v>
      </c>
      <c r="H41" s="2">
        <v>3</v>
      </c>
      <c r="I41" s="5">
        <f>M41*1000</f>
        <v>1.6666666666666667</v>
      </c>
      <c r="J41" s="8">
        <f>SUM(I41)/10</f>
        <v>0.16666666666666669</v>
      </c>
      <c r="M41" s="2">
        <f t="shared" si="2"/>
        <v>1.6666666666666668E-3</v>
      </c>
    </row>
    <row r="42" spans="3:13" x14ac:dyDescent="0.25">
      <c r="C42" s="2" t="s">
        <v>63</v>
      </c>
      <c r="D42" s="2" t="s">
        <v>101</v>
      </c>
      <c r="E42" s="2" t="s">
        <v>116</v>
      </c>
      <c r="F42" s="2">
        <v>400</v>
      </c>
      <c r="G42" s="2">
        <v>1</v>
      </c>
      <c r="H42" s="2">
        <v>2</v>
      </c>
      <c r="I42" s="5">
        <f>M42*1000</f>
        <v>5</v>
      </c>
      <c r="J42" s="8">
        <f>SUM(I42)/10</f>
        <v>0.5</v>
      </c>
      <c r="M42" s="2">
        <f>H42/(F42*G42)</f>
        <v>5.0000000000000001E-3</v>
      </c>
    </row>
    <row r="43" spans="3:13" x14ac:dyDescent="0.25">
      <c r="C43" s="2" t="s">
        <v>63</v>
      </c>
      <c r="D43" s="2" t="s">
        <v>117</v>
      </c>
      <c r="E43" s="2" t="s">
        <v>118</v>
      </c>
      <c r="F43" s="2">
        <v>400</v>
      </c>
      <c r="G43" s="2">
        <v>1</v>
      </c>
      <c r="H43" s="2">
        <v>2</v>
      </c>
      <c r="I43" s="5">
        <f>M43*1000</f>
        <v>5</v>
      </c>
      <c r="J43" s="8">
        <f>SUM(I43)/10</f>
        <v>0.5</v>
      </c>
      <c r="M43" s="2">
        <f>H43/(F43*G43)</f>
        <v>5.0000000000000001E-3</v>
      </c>
    </row>
    <row r="44" spans="3:13" x14ac:dyDescent="0.25">
      <c r="C44" s="2" t="s">
        <v>63</v>
      </c>
      <c r="D44" s="2" t="s">
        <v>81</v>
      </c>
      <c r="E44" s="2" t="s">
        <v>120</v>
      </c>
      <c r="F44" s="2" t="s">
        <v>119</v>
      </c>
      <c r="G44" s="2">
        <v>1</v>
      </c>
      <c r="H44" s="2">
        <v>0.55000000000000004</v>
      </c>
      <c r="I44" s="5" t="e">
        <f>M44*1000</f>
        <v>#VALUE!</v>
      </c>
      <c r="J44" s="8" t="e">
        <f>SUM(I44)/10</f>
        <v>#VALUE!</v>
      </c>
      <c r="M44" s="2" t="e">
        <f>H44/(F44*G44)</f>
        <v>#VALUE!</v>
      </c>
    </row>
    <row r="45" spans="3:13" x14ac:dyDescent="0.25">
      <c r="C45" s="2" t="s">
        <v>63</v>
      </c>
      <c r="D45" s="2" t="s">
        <v>86</v>
      </c>
      <c r="E45" s="2" t="s">
        <v>125</v>
      </c>
      <c r="F45" s="2">
        <v>330</v>
      </c>
      <c r="G45" s="2">
        <v>1</v>
      </c>
      <c r="H45" s="2">
        <v>5.5</v>
      </c>
      <c r="I45" s="5">
        <f>M45*1000</f>
        <v>16.666666666666668</v>
      </c>
      <c r="J45" s="8">
        <f>SUM(I45)/10</f>
        <v>1.6666666666666667</v>
      </c>
      <c r="M45" s="2">
        <f>H45/(F45*G45)</f>
        <v>1.6666666666666666E-2</v>
      </c>
    </row>
    <row r="46" spans="3:13" x14ac:dyDescent="0.25">
      <c r="C46" s="2" t="s">
        <v>63</v>
      </c>
      <c r="D46" s="2" t="s">
        <v>225</v>
      </c>
      <c r="E46" s="2" t="s">
        <v>227</v>
      </c>
      <c r="F46" s="2">
        <v>66</v>
      </c>
      <c r="G46" s="2">
        <v>1</v>
      </c>
      <c r="H46" s="2">
        <v>2</v>
      </c>
      <c r="I46" s="5">
        <f>M46*1000</f>
        <v>30.303030303030305</v>
      </c>
      <c r="J46" s="8">
        <f>SUM(I46)/10</f>
        <v>3.0303030303030303</v>
      </c>
      <c r="M46" s="2">
        <f>H46/(F46*G46)</f>
        <v>3.0303030303030304E-2</v>
      </c>
    </row>
    <row r="47" spans="3:13" x14ac:dyDescent="0.25">
      <c r="C47" s="2" t="s">
        <v>63</v>
      </c>
      <c r="D47" s="2" t="s">
        <v>225</v>
      </c>
      <c r="E47" s="2" t="s">
        <v>226</v>
      </c>
      <c r="F47" s="2">
        <v>43</v>
      </c>
      <c r="G47" s="2">
        <v>1</v>
      </c>
      <c r="H47" s="2">
        <v>1.5</v>
      </c>
      <c r="I47" s="5">
        <f>M47*1000</f>
        <v>34.883720930232556</v>
      </c>
      <c r="J47" s="8">
        <f>SUM(I47)/10</f>
        <v>3.4883720930232558</v>
      </c>
      <c r="M47" s="2">
        <f>H47/(F47*G47)</f>
        <v>3.4883720930232558E-2</v>
      </c>
    </row>
    <row r="48" spans="3:13" x14ac:dyDescent="0.25">
      <c r="C48" s="2" t="s">
        <v>63</v>
      </c>
      <c r="D48" s="2" t="s">
        <v>225</v>
      </c>
      <c r="E48" s="2" t="s">
        <v>226</v>
      </c>
      <c r="F48" s="2">
        <v>22</v>
      </c>
      <c r="G48" s="2">
        <v>1</v>
      </c>
      <c r="H48" s="2">
        <v>1</v>
      </c>
      <c r="I48" s="5">
        <f>M48*1000</f>
        <v>45.454545454545453</v>
      </c>
      <c r="J48" s="8">
        <f>SUM(I48)/10</f>
        <v>4.545454545454545</v>
      </c>
      <c r="M48" s="2">
        <f>H48/(F48*G48)</f>
        <v>4.5454545454545456E-2</v>
      </c>
    </row>
    <row r="52" spans="3:13" x14ac:dyDescent="0.25">
      <c r="I52" s="2"/>
      <c r="J52" s="2"/>
    </row>
    <row r="53" spans="3:13" x14ac:dyDescent="0.25">
      <c r="C53" s="2" t="s">
        <v>92</v>
      </c>
      <c r="D53" s="2" t="s">
        <v>93</v>
      </c>
      <c r="E53" s="2" t="s">
        <v>121</v>
      </c>
      <c r="F53" s="2">
        <v>280</v>
      </c>
      <c r="G53" s="2">
        <v>1</v>
      </c>
      <c r="H53" s="2">
        <v>3.5</v>
      </c>
      <c r="I53" s="5">
        <f>M53*1000</f>
        <v>12.5</v>
      </c>
      <c r="J53" s="8">
        <f>SUM(I53)/10</f>
        <v>1.25</v>
      </c>
      <c r="M53" s="2">
        <f t="shared" ref="M48:M53" si="3">H53/(F53*G53)</f>
        <v>1.2500000000000001E-2</v>
      </c>
    </row>
    <row r="54" spans="3:13" x14ac:dyDescent="0.25">
      <c r="C54" s="2" t="s">
        <v>92</v>
      </c>
      <c r="D54" s="2" t="s">
        <v>94</v>
      </c>
      <c r="E54" s="2" t="s">
        <v>95</v>
      </c>
      <c r="F54" s="2">
        <v>630</v>
      </c>
      <c r="G54" s="2">
        <v>2</v>
      </c>
      <c r="H54" s="2">
        <v>6</v>
      </c>
      <c r="I54" s="5">
        <f>M54*1000</f>
        <v>4.7619047619047628</v>
      </c>
      <c r="J54" s="8">
        <f>SUM(I54)/10</f>
        <v>0.47619047619047628</v>
      </c>
      <c r="M54" s="2">
        <f>H54/(F54*G54)</f>
        <v>4.7619047619047623E-3</v>
      </c>
    </row>
    <row r="55" spans="3:13" x14ac:dyDescent="0.25">
      <c r="C55" s="2" t="s">
        <v>92</v>
      </c>
      <c r="D55" s="2" t="s">
        <v>94</v>
      </c>
      <c r="E55" s="2" t="s">
        <v>95</v>
      </c>
      <c r="F55" s="2">
        <v>480</v>
      </c>
      <c r="G55" s="2">
        <v>3</v>
      </c>
      <c r="H55" s="2">
        <v>5</v>
      </c>
      <c r="I55" s="5">
        <f>M55*1000</f>
        <v>3.4722222222222219</v>
      </c>
      <c r="J55" s="8">
        <f>SUM(I55)/10</f>
        <v>0.34722222222222221</v>
      </c>
      <c r="M55" s="2">
        <f>H55/(F55*G55)</f>
        <v>3.472222222222222E-3</v>
      </c>
    </row>
    <row r="56" spans="3:13" x14ac:dyDescent="0.25">
      <c r="C56" s="2" t="s">
        <v>92</v>
      </c>
      <c r="D56" s="2" t="s">
        <v>96</v>
      </c>
      <c r="E56" s="2" t="s">
        <v>97</v>
      </c>
      <c r="F56" s="2">
        <v>500</v>
      </c>
      <c r="G56" s="2">
        <v>1</v>
      </c>
      <c r="H56" s="2">
        <v>4.5</v>
      </c>
      <c r="I56" s="5">
        <f>M56*1000</f>
        <v>9</v>
      </c>
      <c r="J56" s="8">
        <f>SUM(I56)/10</f>
        <v>0.9</v>
      </c>
      <c r="M56" s="2">
        <f>H56/(F56*G56)</f>
        <v>8.9999999999999993E-3</v>
      </c>
    </row>
    <row r="57" spans="3:13" x14ac:dyDescent="0.25">
      <c r="C57" s="2" t="s">
        <v>92</v>
      </c>
      <c r="D57" s="2" t="s">
        <v>122</v>
      </c>
      <c r="E57" s="2" t="s">
        <v>123</v>
      </c>
      <c r="G57" s="2">
        <v>1</v>
      </c>
      <c r="I57" s="5" t="e">
        <f>M57*1000</f>
        <v>#DIV/0!</v>
      </c>
      <c r="J57" s="8" t="e">
        <f>SUM(I57)/10</f>
        <v>#DIV/0!</v>
      </c>
      <c r="M57" s="2" t="e">
        <f>H57/(F57*G57)</f>
        <v>#DIV/0!</v>
      </c>
    </row>
    <row r="58" spans="3:13" x14ac:dyDescent="0.25">
      <c r="C58" s="2" t="s">
        <v>92</v>
      </c>
      <c r="D58" s="2" t="s">
        <v>122</v>
      </c>
      <c r="E58" s="2" t="s">
        <v>124</v>
      </c>
      <c r="F58" s="2">
        <v>1892.71</v>
      </c>
      <c r="G58" s="2">
        <v>1</v>
      </c>
      <c r="H58" s="2">
        <v>1</v>
      </c>
      <c r="I58" s="5">
        <f t="shared" ref="I58:I121" si="4">M58*1000</f>
        <v>0.52834295798088449</v>
      </c>
      <c r="J58" s="8">
        <f t="shared" ref="J58:J121" si="5">SUM(I58)/10</f>
        <v>5.2834295798088446E-2</v>
      </c>
      <c r="M58" s="2">
        <f t="shared" ref="M58:M121" si="6">H58/(F58*G58)</f>
        <v>5.2834295798088451E-4</v>
      </c>
    </row>
    <row r="59" spans="3:13" x14ac:dyDescent="0.25">
      <c r="D59" s="2" t="s">
        <v>223</v>
      </c>
      <c r="E59" s="2" t="s">
        <v>224</v>
      </c>
      <c r="F59" s="2">
        <v>500</v>
      </c>
      <c r="G59" s="2">
        <v>1</v>
      </c>
      <c r="H59" s="2">
        <v>2</v>
      </c>
      <c r="I59" s="5">
        <f t="shared" si="4"/>
        <v>4</v>
      </c>
      <c r="J59" s="8">
        <f t="shared" si="5"/>
        <v>0.4</v>
      </c>
      <c r="M59" s="2">
        <f t="shared" si="6"/>
        <v>4.0000000000000001E-3</v>
      </c>
    </row>
    <row r="60" spans="3:13" x14ac:dyDescent="0.25">
      <c r="G60" s="2">
        <v>1</v>
      </c>
      <c r="I60" s="5" t="e">
        <f t="shared" si="4"/>
        <v>#DIV/0!</v>
      </c>
      <c r="J60" s="8" t="e">
        <f t="shared" si="5"/>
        <v>#DIV/0!</v>
      </c>
      <c r="M60" s="2" t="e">
        <f t="shared" si="6"/>
        <v>#DIV/0!</v>
      </c>
    </row>
    <row r="61" spans="3:13" x14ac:dyDescent="0.25">
      <c r="G61" s="2">
        <v>1</v>
      </c>
      <c r="I61" s="5" t="e">
        <f t="shared" si="4"/>
        <v>#DIV/0!</v>
      </c>
      <c r="J61" s="8" t="e">
        <f t="shared" si="5"/>
        <v>#DIV/0!</v>
      </c>
      <c r="M61" s="2" t="e">
        <f t="shared" si="6"/>
        <v>#DIV/0!</v>
      </c>
    </row>
    <row r="62" spans="3:13" x14ac:dyDescent="0.25">
      <c r="C62" s="2" t="s">
        <v>228</v>
      </c>
      <c r="D62" s="2" t="s">
        <v>229</v>
      </c>
      <c r="E62" s="2" t="s">
        <v>230</v>
      </c>
      <c r="G62" s="2">
        <v>1</v>
      </c>
      <c r="I62" s="5" t="e">
        <f t="shared" si="4"/>
        <v>#DIV/0!</v>
      </c>
      <c r="J62" s="8" t="e">
        <f t="shared" si="5"/>
        <v>#DIV/0!</v>
      </c>
      <c r="M62" s="2" t="e">
        <f t="shared" si="6"/>
        <v>#DIV/0!</v>
      </c>
    </row>
    <row r="63" spans="3:13" x14ac:dyDescent="0.25">
      <c r="G63" s="2">
        <v>1</v>
      </c>
      <c r="I63" s="5" t="e">
        <f t="shared" si="4"/>
        <v>#DIV/0!</v>
      </c>
      <c r="J63" s="8" t="e">
        <f t="shared" si="5"/>
        <v>#DIV/0!</v>
      </c>
      <c r="M63" s="2" t="e">
        <f t="shared" si="6"/>
        <v>#DIV/0!</v>
      </c>
    </row>
    <row r="64" spans="3:13" x14ac:dyDescent="0.25">
      <c r="G64" s="2">
        <v>1</v>
      </c>
      <c r="I64" s="5" t="e">
        <f t="shared" si="4"/>
        <v>#DIV/0!</v>
      </c>
      <c r="J64" s="8" t="e">
        <f t="shared" si="5"/>
        <v>#DIV/0!</v>
      </c>
      <c r="M64" s="2" t="e">
        <f t="shared" si="6"/>
        <v>#DIV/0!</v>
      </c>
    </row>
    <row r="65" spans="3:13" x14ac:dyDescent="0.25">
      <c r="C65" s="2" t="s">
        <v>126</v>
      </c>
      <c r="D65" s="2" t="s">
        <v>179</v>
      </c>
      <c r="E65" s="2" t="s">
        <v>195</v>
      </c>
      <c r="G65" s="2">
        <v>1</v>
      </c>
      <c r="I65" s="5" t="e">
        <f t="shared" si="4"/>
        <v>#DIV/0!</v>
      </c>
      <c r="J65" s="8" t="e">
        <f t="shared" si="5"/>
        <v>#DIV/0!</v>
      </c>
      <c r="M65" s="2" t="e">
        <f t="shared" si="6"/>
        <v>#DIV/0!</v>
      </c>
    </row>
    <row r="66" spans="3:13" x14ac:dyDescent="0.25">
      <c r="C66" s="2" t="s">
        <v>126</v>
      </c>
      <c r="D66" s="2" t="s">
        <v>127</v>
      </c>
      <c r="E66" s="2" t="s">
        <v>128</v>
      </c>
      <c r="F66" s="2">
        <v>250</v>
      </c>
      <c r="G66" s="2">
        <v>1</v>
      </c>
      <c r="H66" s="2">
        <v>2</v>
      </c>
      <c r="I66" s="5">
        <f t="shared" si="4"/>
        <v>8</v>
      </c>
      <c r="J66" s="8">
        <f t="shared" si="5"/>
        <v>0.8</v>
      </c>
      <c r="M66" s="2">
        <f t="shared" si="6"/>
        <v>8.0000000000000002E-3</v>
      </c>
    </row>
    <row r="67" spans="3:13" x14ac:dyDescent="0.25">
      <c r="C67" s="2" t="s">
        <v>126</v>
      </c>
      <c r="E67" s="2" t="s">
        <v>152</v>
      </c>
      <c r="G67" s="2">
        <v>1</v>
      </c>
      <c r="H67" s="2">
        <v>13.5</v>
      </c>
      <c r="I67" s="5" t="e">
        <f t="shared" si="4"/>
        <v>#DIV/0!</v>
      </c>
      <c r="J67" s="8" t="e">
        <f t="shared" si="5"/>
        <v>#DIV/0!</v>
      </c>
      <c r="M67" s="2" t="e">
        <f t="shared" si="6"/>
        <v>#DIV/0!</v>
      </c>
    </row>
    <row r="68" spans="3:13" x14ac:dyDescent="0.25">
      <c r="G68" s="2">
        <v>1</v>
      </c>
      <c r="I68" s="5" t="e">
        <f t="shared" si="4"/>
        <v>#DIV/0!</v>
      </c>
      <c r="J68" s="8" t="e">
        <f t="shared" si="5"/>
        <v>#DIV/0!</v>
      </c>
      <c r="M68" s="2" t="e">
        <f t="shared" si="6"/>
        <v>#DIV/0!</v>
      </c>
    </row>
    <row r="69" spans="3:13" x14ac:dyDescent="0.25">
      <c r="C69" s="2" t="s">
        <v>129</v>
      </c>
      <c r="E69" s="2" t="s">
        <v>130</v>
      </c>
      <c r="F69" s="2">
        <v>150</v>
      </c>
      <c r="G69" s="2">
        <v>1</v>
      </c>
      <c r="H69" s="2">
        <v>0.89</v>
      </c>
      <c r="I69" s="5">
        <f t="shared" si="4"/>
        <v>5.9333333333333327</v>
      </c>
      <c r="J69" s="8">
        <f t="shared" si="5"/>
        <v>0.59333333333333327</v>
      </c>
      <c r="M69" s="2">
        <f t="shared" si="6"/>
        <v>5.933333333333333E-3</v>
      </c>
    </row>
    <row r="70" spans="3:13" x14ac:dyDescent="0.25">
      <c r="C70" s="2" t="s">
        <v>129</v>
      </c>
      <c r="E70" s="2" t="s">
        <v>131</v>
      </c>
      <c r="F70" s="2">
        <v>1000</v>
      </c>
      <c r="G70" s="2">
        <v>1</v>
      </c>
      <c r="H70" s="2">
        <v>0.59</v>
      </c>
      <c r="I70" s="5">
        <f t="shared" si="4"/>
        <v>0.59</v>
      </c>
      <c r="J70" s="8">
        <f t="shared" si="5"/>
        <v>5.8999999999999997E-2</v>
      </c>
      <c r="M70" s="2">
        <f t="shared" si="6"/>
        <v>5.8999999999999992E-4</v>
      </c>
    </row>
    <row r="71" spans="3:13" x14ac:dyDescent="0.25">
      <c r="C71" s="2" t="s">
        <v>129</v>
      </c>
      <c r="D71" s="2" t="s">
        <v>132</v>
      </c>
      <c r="E71" s="2" t="s">
        <v>133</v>
      </c>
      <c r="F71" s="2">
        <v>425</v>
      </c>
      <c r="G71" s="2">
        <v>1</v>
      </c>
      <c r="H71" s="2">
        <v>0.65</v>
      </c>
      <c r="I71" s="5">
        <f t="shared" si="4"/>
        <v>1.5294117647058825</v>
      </c>
      <c r="J71" s="8">
        <f t="shared" si="5"/>
        <v>0.15294117647058825</v>
      </c>
      <c r="M71" s="2">
        <f t="shared" si="6"/>
        <v>1.5294117647058824E-3</v>
      </c>
    </row>
    <row r="72" spans="3:13" x14ac:dyDescent="0.25">
      <c r="C72" s="2" t="s">
        <v>129</v>
      </c>
      <c r="D72" s="2" t="s">
        <v>134</v>
      </c>
      <c r="E72" s="2" t="s">
        <v>135</v>
      </c>
      <c r="F72" s="2">
        <v>110</v>
      </c>
      <c r="G72" s="2">
        <v>1</v>
      </c>
      <c r="H72" s="2">
        <v>0.49</v>
      </c>
      <c r="I72" s="5">
        <f t="shared" si="4"/>
        <v>4.4545454545454541</v>
      </c>
      <c r="J72" s="8">
        <f t="shared" si="5"/>
        <v>0.44545454545454544</v>
      </c>
      <c r="M72" s="2">
        <f t="shared" si="6"/>
        <v>4.4545454545454541E-3</v>
      </c>
    </row>
    <row r="73" spans="3:13" x14ac:dyDescent="0.25">
      <c r="C73" s="2" t="s">
        <v>129</v>
      </c>
      <c r="D73" s="2" t="s">
        <v>136</v>
      </c>
      <c r="E73" s="2" t="s">
        <v>137</v>
      </c>
      <c r="F73" s="2">
        <v>1350</v>
      </c>
      <c r="G73" s="2">
        <v>1</v>
      </c>
      <c r="H73" s="2">
        <v>1.99</v>
      </c>
      <c r="I73" s="5">
        <f t="shared" si="4"/>
        <v>1.4740740740740741</v>
      </c>
      <c r="J73" s="8">
        <f t="shared" si="5"/>
        <v>0.1474074074074074</v>
      </c>
      <c r="M73" s="2">
        <f t="shared" si="6"/>
        <v>1.474074074074074E-3</v>
      </c>
    </row>
    <row r="74" spans="3:13" x14ac:dyDescent="0.25">
      <c r="C74" s="2" t="s">
        <v>129</v>
      </c>
      <c r="D74" s="2" t="s">
        <v>138</v>
      </c>
      <c r="E74" s="2" t="s">
        <v>139</v>
      </c>
      <c r="F74" s="2">
        <v>600</v>
      </c>
      <c r="G74" s="2">
        <v>1</v>
      </c>
      <c r="H74" s="2">
        <v>0.4</v>
      </c>
      <c r="I74" s="5">
        <f t="shared" si="4"/>
        <v>0.66666666666666674</v>
      </c>
      <c r="J74" s="8">
        <f t="shared" si="5"/>
        <v>6.666666666666668E-2</v>
      </c>
      <c r="M74" s="2">
        <f t="shared" si="6"/>
        <v>6.6666666666666675E-4</v>
      </c>
    </row>
    <row r="75" spans="3:13" x14ac:dyDescent="0.25">
      <c r="C75" s="2" t="s">
        <v>129</v>
      </c>
      <c r="D75" s="2" t="s">
        <v>140</v>
      </c>
      <c r="E75" s="2" t="s">
        <v>141</v>
      </c>
      <c r="F75" s="2">
        <v>200</v>
      </c>
      <c r="G75" s="2">
        <v>1</v>
      </c>
      <c r="H75" s="2">
        <v>0.65</v>
      </c>
      <c r="I75" s="5">
        <f t="shared" si="4"/>
        <v>3.2500000000000004</v>
      </c>
      <c r="J75" s="8">
        <f t="shared" si="5"/>
        <v>0.32500000000000007</v>
      </c>
      <c r="M75" s="2">
        <f t="shared" si="6"/>
        <v>3.2500000000000003E-3</v>
      </c>
    </row>
    <row r="76" spans="3:13" x14ac:dyDescent="0.25">
      <c r="C76" s="2" t="s">
        <v>129</v>
      </c>
      <c r="D76" s="2" t="s">
        <v>140</v>
      </c>
      <c r="E76" s="2" t="s">
        <v>142</v>
      </c>
      <c r="G76" s="2">
        <v>1</v>
      </c>
      <c r="H76" s="2">
        <v>1.29</v>
      </c>
      <c r="I76" s="5" t="e">
        <f t="shared" si="4"/>
        <v>#DIV/0!</v>
      </c>
      <c r="J76" s="8" t="e">
        <f t="shared" si="5"/>
        <v>#DIV/0!</v>
      </c>
      <c r="M76" s="2" t="e">
        <f t="shared" si="6"/>
        <v>#DIV/0!</v>
      </c>
    </row>
    <row r="77" spans="3:13" x14ac:dyDescent="0.25">
      <c r="C77" s="2" t="s">
        <v>129</v>
      </c>
      <c r="D77" s="2" t="s">
        <v>143</v>
      </c>
      <c r="E77" s="2" t="s">
        <v>144</v>
      </c>
      <c r="F77" s="2">
        <v>750</v>
      </c>
      <c r="G77" s="2">
        <v>1</v>
      </c>
      <c r="H77" s="2">
        <v>0.39</v>
      </c>
      <c r="I77" s="5">
        <f t="shared" si="4"/>
        <v>0.52</v>
      </c>
      <c r="J77" s="8">
        <f t="shared" si="5"/>
        <v>5.2000000000000005E-2</v>
      </c>
      <c r="M77" s="2">
        <f t="shared" si="6"/>
        <v>5.2000000000000006E-4</v>
      </c>
    </row>
    <row r="78" spans="3:13" x14ac:dyDescent="0.25">
      <c r="C78" s="2" t="s">
        <v>129</v>
      </c>
      <c r="D78" s="2" t="s">
        <v>143</v>
      </c>
      <c r="E78" s="2" t="s">
        <v>144</v>
      </c>
      <c r="F78" s="2">
        <v>2000</v>
      </c>
      <c r="G78" s="2">
        <v>1</v>
      </c>
      <c r="H78" s="2">
        <v>0.95</v>
      </c>
      <c r="I78" s="5">
        <f t="shared" si="4"/>
        <v>0.47499999999999998</v>
      </c>
      <c r="J78" s="8">
        <f t="shared" si="5"/>
        <v>4.7500000000000001E-2</v>
      </c>
      <c r="M78" s="2">
        <f t="shared" si="6"/>
        <v>4.75E-4</v>
      </c>
    </row>
    <row r="79" spans="3:13" x14ac:dyDescent="0.25">
      <c r="C79" s="2" t="s">
        <v>129</v>
      </c>
      <c r="D79" s="2" t="s">
        <v>210</v>
      </c>
      <c r="E79" s="2" t="s">
        <v>211</v>
      </c>
      <c r="G79" s="2">
        <v>1</v>
      </c>
      <c r="H79" s="2">
        <v>0.69</v>
      </c>
      <c r="I79" s="5" t="e">
        <f t="shared" si="4"/>
        <v>#DIV/0!</v>
      </c>
      <c r="J79" s="8" t="e">
        <f t="shared" si="5"/>
        <v>#DIV/0!</v>
      </c>
      <c r="M79" s="2" t="e">
        <f t="shared" si="6"/>
        <v>#DIV/0!</v>
      </c>
    </row>
    <row r="80" spans="3:13" x14ac:dyDescent="0.25">
      <c r="C80" s="2" t="s">
        <v>129</v>
      </c>
      <c r="E80" s="2" t="s">
        <v>212</v>
      </c>
      <c r="G80" s="2">
        <v>1</v>
      </c>
      <c r="H80" s="2">
        <v>0.33</v>
      </c>
      <c r="I80" s="5" t="e">
        <f t="shared" si="4"/>
        <v>#DIV/0!</v>
      </c>
      <c r="J80" s="8" t="e">
        <f t="shared" si="5"/>
        <v>#DIV/0!</v>
      </c>
      <c r="M80" s="2" t="e">
        <f t="shared" si="6"/>
        <v>#DIV/0!</v>
      </c>
    </row>
    <row r="81" spans="3:13" x14ac:dyDescent="0.25">
      <c r="C81" s="2" t="s">
        <v>129</v>
      </c>
      <c r="D81" s="2" t="s">
        <v>213</v>
      </c>
      <c r="E81" s="2" t="s">
        <v>214</v>
      </c>
      <c r="F81" s="2">
        <v>2000</v>
      </c>
      <c r="G81" s="2">
        <v>1</v>
      </c>
      <c r="H81" s="2">
        <v>2</v>
      </c>
      <c r="I81" s="5">
        <f t="shared" si="4"/>
        <v>1</v>
      </c>
      <c r="J81" s="8">
        <f t="shared" si="5"/>
        <v>0.1</v>
      </c>
      <c r="M81" s="2">
        <f t="shared" si="6"/>
        <v>1E-3</v>
      </c>
    </row>
    <row r="82" spans="3:13" x14ac:dyDescent="0.25">
      <c r="C82" s="2" t="s">
        <v>145</v>
      </c>
      <c r="D82" s="2" t="s">
        <v>146</v>
      </c>
      <c r="E82" s="2" t="s">
        <v>147</v>
      </c>
      <c r="G82" s="2">
        <v>1</v>
      </c>
      <c r="H82" s="2">
        <v>0.99</v>
      </c>
      <c r="I82" s="5" t="e">
        <f t="shared" si="4"/>
        <v>#DIV/0!</v>
      </c>
      <c r="J82" s="8" t="e">
        <f t="shared" si="5"/>
        <v>#DIV/0!</v>
      </c>
      <c r="M82" s="2" t="e">
        <f t="shared" si="6"/>
        <v>#DIV/0!</v>
      </c>
    </row>
    <row r="83" spans="3:13" x14ac:dyDescent="0.25">
      <c r="C83" s="2" t="s">
        <v>145</v>
      </c>
      <c r="D83" s="2" t="s">
        <v>148</v>
      </c>
      <c r="E83" s="2" t="s">
        <v>149</v>
      </c>
      <c r="G83" s="2">
        <v>1</v>
      </c>
      <c r="H83" s="2">
        <v>0.89</v>
      </c>
      <c r="I83" s="5" t="e">
        <f t="shared" si="4"/>
        <v>#DIV/0!</v>
      </c>
      <c r="J83" s="8" t="e">
        <f t="shared" si="5"/>
        <v>#DIV/0!</v>
      </c>
      <c r="M83" s="2" t="e">
        <f t="shared" si="6"/>
        <v>#DIV/0!</v>
      </c>
    </row>
    <row r="84" spans="3:13" x14ac:dyDescent="0.25">
      <c r="C84" s="2" t="s">
        <v>63</v>
      </c>
      <c r="D84" s="2" t="s">
        <v>277</v>
      </c>
      <c r="E84" s="2" t="s">
        <v>141</v>
      </c>
      <c r="F84" s="2">
        <v>200</v>
      </c>
      <c r="G84" s="2">
        <v>2</v>
      </c>
      <c r="H84" s="2">
        <v>1.5</v>
      </c>
      <c r="I84" s="5">
        <f t="shared" si="4"/>
        <v>3.75</v>
      </c>
      <c r="J84" s="8">
        <f t="shared" si="5"/>
        <v>0.375</v>
      </c>
      <c r="M84" s="2">
        <f t="shared" si="6"/>
        <v>3.7499999999999999E-3</v>
      </c>
    </row>
    <row r="85" spans="3:13" x14ac:dyDescent="0.25">
      <c r="I85" s="2"/>
      <c r="J85" s="2"/>
    </row>
    <row r="86" spans="3:13" x14ac:dyDescent="0.25">
      <c r="C86" s="2" t="s">
        <v>150</v>
      </c>
      <c r="D86" s="2" t="s">
        <v>151</v>
      </c>
      <c r="E86" s="2" t="s">
        <v>158</v>
      </c>
      <c r="F86" s="2">
        <v>1500</v>
      </c>
      <c r="G86" s="2">
        <v>1</v>
      </c>
      <c r="H86" s="2">
        <v>2</v>
      </c>
      <c r="I86" s="5">
        <f t="shared" si="4"/>
        <v>1.3333333333333333</v>
      </c>
      <c r="J86" s="8">
        <f t="shared" si="5"/>
        <v>0.13333333333333333</v>
      </c>
      <c r="M86" s="2">
        <f t="shared" si="6"/>
        <v>1.3333333333333333E-3</v>
      </c>
    </row>
    <row r="87" spans="3:13" x14ac:dyDescent="0.25">
      <c r="I87" s="2"/>
      <c r="J87" s="2"/>
    </row>
    <row r="88" spans="3:13" x14ac:dyDescent="0.25">
      <c r="I88" s="2"/>
      <c r="J88" s="2"/>
    </row>
    <row r="89" spans="3:13" x14ac:dyDescent="0.25">
      <c r="C89" s="2" t="s">
        <v>153</v>
      </c>
      <c r="D89" s="2" t="s">
        <v>154</v>
      </c>
      <c r="E89" s="2" t="s">
        <v>155</v>
      </c>
      <c r="G89" s="2">
        <v>2</v>
      </c>
      <c r="H89" s="2">
        <v>1.6</v>
      </c>
      <c r="I89" s="5" t="e">
        <f t="shared" si="4"/>
        <v>#DIV/0!</v>
      </c>
      <c r="J89" s="8" t="e">
        <f t="shared" si="5"/>
        <v>#DIV/0!</v>
      </c>
      <c r="M89" s="2" t="e">
        <f t="shared" si="6"/>
        <v>#DIV/0!</v>
      </c>
    </row>
    <row r="90" spans="3:13" x14ac:dyDescent="0.25">
      <c r="C90" s="2" t="s">
        <v>153</v>
      </c>
      <c r="D90" s="2" t="s">
        <v>156</v>
      </c>
      <c r="E90" s="2" t="s">
        <v>157</v>
      </c>
      <c r="G90" s="2">
        <v>2</v>
      </c>
      <c r="H90" s="2">
        <v>1.5</v>
      </c>
      <c r="I90" s="5" t="e">
        <f t="shared" si="4"/>
        <v>#DIV/0!</v>
      </c>
      <c r="J90" s="8" t="e">
        <f t="shared" si="5"/>
        <v>#DIV/0!</v>
      </c>
      <c r="M90" s="2" t="e">
        <f t="shared" si="6"/>
        <v>#DIV/0!</v>
      </c>
    </row>
    <row r="91" spans="3:13" x14ac:dyDescent="0.25">
      <c r="C91" s="2" t="s">
        <v>153</v>
      </c>
      <c r="E91" s="2" t="s">
        <v>77</v>
      </c>
      <c r="F91" s="2">
        <v>400</v>
      </c>
      <c r="G91" s="2">
        <v>4</v>
      </c>
      <c r="H91" s="2">
        <v>1</v>
      </c>
      <c r="I91" s="5">
        <f t="shared" si="4"/>
        <v>0.625</v>
      </c>
      <c r="J91" s="8">
        <f t="shared" si="5"/>
        <v>6.25E-2</v>
      </c>
      <c r="M91" s="2">
        <f t="shared" si="6"/>
        <v>6.2500000000000001E-4</v>
      </c>
    </row>
    <row r="92" spans="3:13" x14ac:dyDescent="0.25">
      <c r="C92" s="2" t="s">
        <v>153</v>
      </c>
      <c r="E92" s="2" t="s">
        <v>159</v>
      </c>
      <c r="G92" s="2">
        <v>4</v>
      </c>
      <c r="I92" s="5" t="e">
        <f t="shared" si="4"/>
        <v>#DIV/0!</v>
      </c>
      <c r="J92" s="8" t="e">
        <f t="shared" si="5"/>
        <v>#DIV/0!</v>
      </c>
      <c r="M92" s="2" t="e">
        <f t="shared" si="6"/>
        <v>#DIV/0!</v>
      </c>
    </row>
    <row r="93" spans="3:13" x14ac:dyDescent="0.25">
      <c r="C93" s="2" t="s">
        <v>153</v>
      </c>
      <c r="E93" s="2" t="s">
        <v>160</v>
      </c>
      <c r="G93" s="2">
        <v>1</v>
      </c>
      <c r="I93" s="5" t="e">
        <f t="shared" si="4"/>
        <v>#DIV/0!</v>
      </c>
      <c r="J93" s="8" t="e">
        <f t="shared" si="5"/>
        <v>#DIV/0!</v>
      </c>
      <c r="M93" s="2" t="e">
        <f t="shared" si="6"/>
        <v>#DIV/0!</v>
      </c>
    </row>
    <row r="94" spans="3:13" x14ac:dyDescent="0.25">
      <c r="C94" s="2" t="s">
        <v>153</v>
      </c>
      <c r="E94" s="2" t="s">
        <v>165</v>
      </c>
      <c r="G94" s="2">
        <v>1</v>
      </c>
      <c r="I94" s="5" t="e">
        <f t="shared" si="4"/>
        <v>#DIV/0!</v>
      </c>
      <c r="J94" s="8" t="e">
        <f t="shared" si="5"/>
        <v>#DIV/0!</v>
      </c>
      <c r="M94" s="2" t="e">
        <f t="shared" si="6"/>
        <v>#DIV/0!</v>
      </c>
    </row>
    <row r="95" spans="3:13" x14ac:dyDescent="0.25">
      <c r="C95" s="2" t="s">
        <v>153</v>
      </c>
      <c r="D95" s="2" t="s">
        <v>166</v>
      </c>
      <c r="E95" s="2" t="s">
        <v>161</v>
      </c>
      <c r="F95" s="2">
        <v>700</v>
      </c>
      <c r="G95" s="2">
        <v>1</v>
      </c>
      <c r="H95" s="2">
        <v>5.99</v>
      </c>
      <c r="I95" s="5">
        <f t="shared" si="4"/>
        <v>8.5571428571428569</v>
      </c>
      <c r="J95" s="8">
        <f t="shared" si="5"/>
        <v>0.85571428571428565</v>
      </c>
      <c r="M95" s="2">
        <f t="shared" si="6"/>
        <v>8.5571428571428569E-3</v>
      </c>
    </row>
    <row r="96" spans="3:13" x14ac:dyDescent="0.25">
      <c r="C96" s="2" t="s">
        <v>153</v>
      </c>
      <c r="D96" s="2" t="s">
        <v>166</v>
      </c>
      <c r="E96" s="2" t="s">
        <v>162</v>
      </c>
      <c r="F96" s="2">
        <v>600</v>
      </c>
      <c r="G96" s="2">
        <v>1</v>
      </c>
      <c r="H96" s="2">
        <v>5.99</v>
      </c>
      <c r="I96" s="5">
        <f t="shared" si="4"/>
        <v>9.9833333333333343</v>
      </c>
      <c r="J96" s="8">
        <f t="shared" si="5"/>
        <v>0.99833333333333341</v>
      </c>
      <c r="M96" s="2">
        <f t="shared" si="6"/>
        <v>9.9833333333333336E-3</v>
      </c>
    </row>
    <row r="97" spans="3:13" x14ac:dyDescent="0.25">
      <c r="C97" s="2" t="s">
        <v>153</v>
      </c>
      <c r="D97" s="2" t="s">
        <v>167</v>
      </c>
      <c r="E97" s="2" t="s">
        <v>163</v>
      </c>
      <c r="F97" s="2">
        <v>750</v>
      </c>
      <c r="G97" s="2">
        <v>1</v>
      </c>
      <c r="H97" s="2">
        <v>6.99</v>
      </c>
      <c r="I97" s="5">
        <f t="shared" si="4"/>
        <v>9.32</v>
      </c>
      <c r="J97" s="8">
        <f t="shared" si="5"/>
        <v>0.93200000000000005</v>
      </c>
      <c r="M97" s="2">
        <f t="shared" si="6"/>
        <v>9.3200000000000002E-3</v>
      </c>
    </row>
    <row r="98" spans="3:13" x14ac:dyDescent="0.25">
      <c r="C98" s="2" t="s">
        <v>153</v>
      </c>
      <c r="D98" s="2" t="s">
        <v>164</v>
      </c>
      <c r="E98" s="2" t="s">
        <v>169</v>
      </c>
      <c r="F98" s="2">
        <v>2300</v>
      </c>
      <c r="G98" s="2">
        <v>1</v>
      </c>
      <c r="H98" s="2">
        <v>2.2799999999999998</v>
      </c>
      <c r="I98" s="5">
        <f t="shared" si="4"/>
        <v>0.9913043478260869</v>
      </c>
      <c r="J98" s="8">
        <f t="shared" si="5"/>
        <v>9.913043478260869E-2</v>
      </c>
      <c r="M98" s="2">
        <f t="shared" si="6"/>
        <v>9.9130434782608687E-4</v>
      </c>
    </row>
    <row r="99" spans="3:13" x14ac:dyDescent="0.25">
      <c r="C99" s="2" t="s">
        <v>153</v>
      </c>
      <c r="E99" s="2" t="s">
        <v>168</v>
      </c>
      <c r="F99" s="2">
        <v>1430</v>
      </c>
      <c r="G99" s="2">
        <v>1</v>
      </c>
      <c r="H99" s="2">
        <v>1.49</v>
      </c>
      <c r="I99" s="5">
        <f t="shared" si="4"/>
        <v>1.0419580419580421</v>
      </c>
      <c r="J99" s="8">
        <f t="shared" si="5"/>
        <v>0.10419580419580421</v>
      </c>
      <c r="M99" s="2">
        <f t="shared" si="6"/>
        <v>1.041958041958042E-3</v>
      </c>
    </row>
    <row r="100" spans="3:13" x14ac:dyDescent="0.25">
      <c r="C100" s="2" t="s">
        <v>153</v>
      </c>
      <c r="D100" s="2" t="s">
        <v>171</v>
      </c>
      <c r="E100" s="2" t="s">
        <v>170</v>
      </c>
      <c r="G100" s="2">
        <v>3</v>
      </c>
      <c r="H100" s="2">
        <v>5.99</v>
      </c>
      <c r="I100" s="5" t="e">
        <f t="shared" si="4"/>
        <v>#DIV/0!</v>
      </c>
      <c r="J100" s="8" t="e">
        <f t="shared" si="5"/>
        <v>#DIV/0!</v>
      </c>
      <c r="M100" s="2" t="e">
        <f t="shared" si="6"/>
        <v>#DIV/0!</v>
      </c>
    </row>
    <row r="101" spans="3:13" x14ac:dyDescent="0.25">
      <c r="C101" s="2" t="s">
        <v>153</v>
      </c>
      <c r="D101" s="2" t="s">
        <v>172</v>
      </c>
      <c r="E101" s="2" t="s">
        <v>173</v>
      </c>
      <c r="G101" s="2">
        <v>2</v>
      </c>
      <c r="H101" s="2">
        <v>1.8</v>
      </c>
      <c r="I101" s="5" t="e">
        <f t="shared" si="4"/>
        <v>#DIV/0!</v>
      </c>
      <c r="J101" s="8" t="e">
        <f t="shared" si="5"/>
        <v>#DIV/0!</v>
      </c>
      <c r="M101" s="2" t="e">
        <f t="shared" si="6"/>
        <v>#DIV/0!</v>
      </c>
    </row>
    <row r="102" spans="3:13" x14ac:dyDescent="0.25">
      <c r="E102" s="2" t="s">
        <v>280</v>
      </c>
      <c r="F102" s="2">
        <v>400</v>
      </c>
      <c r="G102" s="2">
        <v>2</v>
      </c>
      <c r="H102" s="2">
        <v>3</v>
      </c>
      <c r="I102" s="5">
        <f t="shared" si="4"/>
        <v>3.75</v>
      </c>
      <c r="J102" s="8">
        <f t="shared" si="5"/>
        <v>0.375</v>
      </c>
      <c r="M102" s="2">
        <f t="shared" si="6"/>
        <v>3.7499999999999999E-3</v>
      </c>
    </row>
    <row r="103" spans="3:13" x14ac:dyDescent="0.25">
      <c r="I103" s="2"/>
      <c r="J103" s="2"/>
    </row>
    <row r="104" spans="3:13" x14ac:dyDescent="0.25">
      <c r="I104" s="2"/>
      <c r="J104" s="2"/>
    </row>
    <row r="105" spans="3:13" x14ac:dyDescent="0.25">
      <c r="C105" s="2" t="s">
        <v>174</v>
      </c>
      <c r="D105" s="2" t="s">
        <v>178</v>
      </c>
      <c r="E105" s="2" t="s">
        <v>181</v>
      </c>
      <c r="F105" s="2">
        <v>400</v>
      </c>
      <c r="G105" s="2">
        <v>1</v>
      </c>
      <c r="H105" s="2">
        <v>1.99</v>
      </c>
      <c r="I105" s="5">
        <f t="shared" si="4"/>
        <v>4.9750000000000005</v>
      </c>
      <c r="J105" s="8">
        <f t="shared" si="5"/>
        <v>0.49750000000000005</v>
      </c>
      <c r="M105" s="2">
        <f t="shared" si="6"/>
        <v>4.9750000000000003E-3</v>
      </c>
    </row>
    <row r="106" spans="3:13" x14ac:dyDescent="0.25">
      <c r="C106" s="2" t="s">
        <v>174</v>
      </c>
      <c r="D106" s="2" t="s">
        <v>178</v>
      </c>
      <c r="E106" s="2" t="s">
        <v>181</v>
      </c>
      <c r="F106" s="2">
        <v>750</v>
      </c>
      <c r="G106" s="2">
        <v>1</v>
      </c>
      <c r="H106" s="2">
        <v>3.5</v>
      </c>
      <c r="I106" s="5">
        <f t="shared" si="4"/>
        <v>4.666666666666667</v>
      </c>
      <c r="J106" s="8">
        <f t="shared" si="5"/>
        <v>0.46666666666666667</v>
      </c>
      <c r="M106" s="2">
        <f t="shared" si="6"/>
        <v>4.6666666666666671E-3</v>
      </c>
    </row>
    <row r="107" spans="3:13" x14ac:dyDescent="0.25">
      <c r="C107" s="2" t="s">
        <v>174</v>
      </c>
      <c r="D107" s="2" t="s">
        <v>179</v>
      </c>
      <c r="E107" s="2" t="s">
        <v>182</v>
      </c>
      <c r="F107" s="2">
        <v>35</v>
      </c>
      <c r="G107" s="2">
        <v>1</v>
      </c>
      <c r="H107" s="2">
        <v>0.79</v>
      </c>
      <c r="I107" s="5">
        <f t="shared" si="4"/>
        <v>22.571428571428573</v>
      </c>
      <c r="J107" s="8">
        <f t="shared" si="5"/>
        <v>2.2571428571428571</v>
      </c>
      <c r="M107" s="2">
        <f t="shared" si="6"/>
        <v>2.2571428571428572E-2</v>
      </c>
    </row>
    <row r="108" spans="3:13" x14ac:dyDescent="0.25">
      <c r="C108" s="2" t="s">
        <v>174</v>
      </c>
      <c r="D108" s="2" t="s">
        <v>180</v>
      </c>
      <c r="E108" s="2" t="s">
        <v>183</v>
      </c>
      <c r="F108" s="2">
        <v>500</v>
      </c>
      <c r="G108" s="2">
        <v>1</v>
      </c>
      <c r="H108" s="2">
        <v>0.49</v>
      </c>
      <c r="I108" s="5">
        <f t="shared" si="4"/>
        <v>0.98</v>
      </c>
      <c r="J108" s="8">
        <f t="shared" si="5"/>
        <v>9.8000000000000004E-2</v>
      </c>
      <c r="M108" s="2">
        <f t="shared" si="6"/>
        <v>9.7999999999999997E-4</v>
      </c>
    </row>
    <row r="109" spans="3:13" x14ac:dyDescent="0.25">
      <c r="C109" s="2" t="s">
        <v>174</v>
      </c>
      <c r="D109" s="2" t="s">
        <v>180</v>
      </c>
      <c r="E109" s="2" t="s">
        <v>183</v>
      </c>
      <c r="F109" s="2">
        <v>1000</v>
      </c>
      <c r="G109" s="2">
        <v>1</v>
      </c>
      <c r="H109" s="2">
        <v>0.5</v>
      </c>
      <c r="I109" s="5">
        <f t="shared" si="4"/>
        <v>0.5</v>
      </c>
      <c r="J109" s="8">
        <f t="shared" si="5"/>
        <v>0.05</v>
      </c>
      <c r="M109" s="2">
        <f t="shared" si="6"/>
        <v>5.0000000000000001E-4</v>
      </c>
    </row>
    <row r="110" spans="3:13" x14ac:dyDescent="0.25">
      <c r="C110" s="2" t="s">
        <v>174</v>
      </c>
      <c r="D110" s="2" t="s">
        <v>184</v>
      </c>
      <c r="E110" s="2" t="s">
        <v>183</v>
      </c>
      <c r="F110" s="2">
        <v>500</v>
      </c>
      <c r="G110" s="2">
        <v>1</v>
      </c>
      <c r="H110" s="2">
        <v>0.79</v>
      </c>
      <c r="I110" s="5">
        <f t="shared" si="4"/>
        <v>1.58</v>
      </c>
      <c r="J110" s="8">
        <f t="shared" si="5"/>
        <v>0.158</v>
      </c>
      <c r="M110" s="2">
        <f t="shared" si="6"/>
        <v>1.58E-3</v>
      </c>
    </row>
    <row r="111" spans="3:13" x14ac:dyDescent="0.25">
      <c r="E111" s="2" t="s">
        <v>185</v>
      </c>
      <c r="G111" s="2">
        <v>1</v>
      </c>
      <c r="I111" s="5" t="e">
        <f t="shared" si="4"/>
        <v>#DIV/0!</v>
      </c>
      <c r="J111" s="8" t="e">
        <f t="shared" si="5"/>
        <v>#DIV/0!</v>
      </c>
      <c r="M111" s="2" t="e">
        <f t="shared" si="6"/>
        <v>#DIV/0!</v>
      </c>
    </row>
    <row r="112" spans="3:13" x14ac:dyDescent="0.25">
      <c r="I112" s="2"/>
      <c r="J112" s="2"/>
    </row>
    <row r="113" spans="3:13" x14ac:dyDescent="0.25">
      <c r="I113" s="2"/>
      <c r="J113" s="2"/>
    </row>
    <row r="114" spans="3:13" x14ac:dyDescent="0.25">
      <c r="C114" s="2" t="s">
        <v>63</v>
      </c>
      <c r="D114" s="2" t="s">
        <v>279</v>
      </c>
      <c r="E114" s="2" t="s">
        <v>278</v>
      </c>
      <c r="F114" s="2">
        <v>1000</v>
      </c>
      <c r="G114" s="2">
        <v>1</v>
      </c>
      <c r="H114" s="2">
        <v>0.5</v>
      </c>
      <c r="I114" s="5">
        <f t="shared" si="4"/>
        <v>0.5</v>
      </c>
      <c r="J114" s="8">
        <f t="shared" si="5"/>
        <v>0.05</v>
      </c>
      <c r="M114" s="2">
        <f t="shared" si="6"/>
        <v>5.0000000000000001E-4</v>
      </c>
    </row>
    <row r="115" spans="3:13" x14ac:dyDescent="0.25">
      <c r="I115" s="2"/>
      <c r="J115" s="2"/>
    </row>
    <row r="116" spans="3:13" x14ac:dyDescent="0.25">
      <c r="I116" s="2"/>
      <c r="J116" s="2"/>
    </row>
    <row r="117" spans="3:13" x14ac:dyDescent="0.25">
      <c r="I117" s="2"/>
      <c r="J117" s="2"/>
    </row>
    <row r="118" spans="3:13" x14ac:dyDescent="0.25">
      <c r="C118" s="2" t="s">
        <v>175</v>
      </c>
      <c r="D118" s="2" t="s">
        <v>176</v>
      </c>
      <c r="E118" s="2" t="s">
        <v>177</v>
      </c>
      <c r="G118" s="2">
        <v>1</v>
      </c>
      <c r="H118" s="2">
        <v>5.94</v>
      </c>
      <c r="I118" s="5" t="e">
        <f t="shared" si="4"/>
        <v>#DIV/0!</v>
      </c>
      <c r="J118" s="8" t="e">
        <f t="shared" si="5"/>
        <v>#DIV/0!</v>
      </c>
      <c r="M118" s="2" t="e">
        <f t="shared" si="6"/>
        <v>#DIV/0!</v>
      </c>
    </row>
    <row r="119" spans="3:13" x14ac:dyDescent="0.25">
      <c r="G119" s="2">
        <v>1</v>
      </c>
      <c r="I119" s="5" t="e">
        <f t="shared" si="4"/>
        <v>#DIV/0!</v>
      </c>
      <c r="J119" s="8" t="e">
        <f t="shared" si="5"/>
        <v>#DIV/0!</v>
      </c>
      <c r="M119" s="2" t="e">
        <f t="shared" si="6"/>
        <v>#DIV/0!</v>
      </c>
    </row>
    <row r="120" spans="3:13" x14ac:dyDescent="0.25">
      <c r="G120" s="2">
        <v>1</v>
      </c>
      <c r="I120" s="5" t="e">
        <f t="shared" si="4"/>
        <v>#DIV/0!</v>
      </c>
      <c r="J120" s="8" t="e">
        <f t="shared" si="5"/>
        <v>#DIV/0!</v>
      </c>
      <c r="M120" s="2" t="e">
        <f t="shared" si="6"/>
        <v>#DIV/0!</v>
      </c>
    </row>
    <row r="121" spans="3:13" x14ac:dyDescent="0.25">
      <c r="C121" s="2" t="s">
        <v>153</v>
      </c>
      <c r="D121" s="2" t="s">
        <v>200</v>
      </c>
      <c r="E121" s="2" t="s">
        <v>201</v>
      </c>
      <c r="G121" s="2">
        <v>1</v>
      </c>
      <c r="I121" s="5" t="e">
        <f t="shared" si="4"/>
        <v>#DIV/0!</v>
      </c>
      <c r="J121" s="8" t="e">
        <f t="shared" si="5"/>
        <v>#DIV/0!</v>
      </c>
      <c r="M121" s="2" t="e">
        <f t="shared" si="6"/>
        <v>#DIV/0!</v>
      </c>
    </row>
    <row r="122" spans="3:13" x14ac:dyDescent="0.25">
      <c r="C122" s="2" t="s">
        <v>153</v>
      </c>
      <c r="D122" s="2" t="s">
        <v>202</v>
      </c>
      <c r="E122" s="2" t="s">
        <v>203</v>
      </c>
      <c r="F122" s="2">
        <v>282</v>
      </c>
      <c r="G122" s="2">
        <v>1</v>
      </c>
      <c r="H122" s="2">
        <v>0.79</v>
      </c>
      <c r="I122" s="5">
        <f t="shared" ref="I122:I185" si="7">M122*1000</f>
        <v>2.8014184397163122</v>
      </c>
      <c r="J122" s="8">
        <f t="shared" ref="J122:J185" si="8">SUM(I122)/10</f>
        <v>0.28014184397163122</v>
      </c>
      <c r="M122" s="2">
        <f t="shared" ref="M122:M185" si="9">H122/(F122*G122)</f>
        <v>2.8014184397163124E-3</v>
      </c>
    </row>
    <row r="123" spans="3:13" x14ac:dyDescent="0.25">
      <c r="C123" s="2" t="s">
        <v>153</v>
      </c>
      <c r="D123" s="2" t="s">
        <v>166</v>
      </c>
      <c r="E123" s="2" t="s">
        <v>204</v>
      </c>
      <c r="F123" s="2">
        <v>1000</v>
      </c>
      <c r="G123" s="2">
        <v>3</v>
      </c>
      <c r="H123" s="2">
        <v>1.0900000000000001</v>
      </c>
      <c r="I123" s="5">
        <f t="shared" si="7"/>
        <v>0.36333333333333334</v>
      </c>
      <c r="J123" s="8">
        <f t="shared" si="8"/>
        <v>3.6333333333333336E-2</v>
      </c>
      <c r="M123" s="2">
        <f t="shared" si="9"/>
        <v>3.6333333333333335E-4</v>
      </c>
    </row>
    <row r="124" spans="3:13" x14ac:dyDescent="0.25">
      <c r="C124" s="2" t="s">
        <v>153</v>
      </c>
      <c r="D124" s="2" t="s">
        <v>205</v>
      </c>
      <c r="E124" s="2" t="s">
        <v>206</v>
      </c>
      <c r="F124" s="2">
        <v>250</v>
      </c>
      <c r="G124" s="2">
        <v>2</v>
      </c>
      <c r="H124" s="2">
        <v>1.2</v>
      </c>
      <c r="I124" s="5">
        <f t="shared" si="7"/>
        <v>2.4</v>
      </c>
      <c r="J124" s="8">
        <f t="shared" si="8"/>
        <v>0.24</v>
      </c>
      <c r="M124" s="2">
        <f t="shared" si="9"/>
        <v>2.3999999999999998E-3</v>
      </c>
    </row>
    <row r="125" spans="3:13" x14ac:dyDescent="0.25">
      <c r="C125" s="2" t="s">
        <v>129</v>
      </c>
      <c r="D125" s="2" t="s">
        <v>208</v>
      </c>
      <c r="E125" s="2" t="s">
        <v>207</v>
      </c>
      <c r="F125" s="2">
        <v>670</v>
      </c>
      <c r="G125" s="2">
        <v>1</v>
      </c>
      <c r="H125" s="2">
        <v>1.1499999999999999</v>
      </c>
      <c r="I125" s="5">
        <f t="shared" si="7"/>
        <v>1.716417910447761</v>
      </c>
      <c r="J125" s="8">
        <f t="shared" si="8"/>
        <v>0.17164179104477612</v>
      </c>
      <c r="M125" s="2">
        <f t="shared" si="9"/>
        <v>1.716417910447761E-3</v>
      </c>
    </row>
    <row r="126" spans="3:13" x14ac:dyDescent="0.25">
      <c r="C126" s="2" t="s">
        <v>129</v>
      </c>
      <c r="E126" s="2" t="s">
        <v>209</v>
      </c>
      <c r="G126" s="2">
        <v>1</v>
      </c>
      <c r="H126" s="2">
        <v>0.97</v>
      </c>
      <c r="I126" s="5" t="e">
        <f t="shared" si="7"/>
        <v>#DIV/0!</v>
      </c>
      <c r="J126" s="8" t="e">
        <f t="shared" si="8"/>
        <v>#DIV/0!</v>
      </c>
      <c r="M126" s="2" t="e">
        <f t="shared" si="9"/>
        <v>#DIV/0!</v>
      </c>
    </row>
    <row r="127" spans="3:13" x14ac:dyDescent="0.25">
      <c r="C127" s="2" t="s">
        <v>129</v>
      </c>
      <c r="D127" s="2" t="s">
        <v>216</v>
      </c>
      <c r="E127" s="2" t="s">
        <v>215</v>
      </c>
      <c r="G127" s="2">
        <v>1</v>
      </c>
      <c r="H127" s="2">
        <v>0.45</v>
      </c>
      <c r="I127" s="5" t="e">
        <f t="shared" si="7"/>
        <v>#DIV/0!</v>
      </c>
      <c r="J127" s="8" t="e">
        <f t="shared" si="8"/>
        <v>#DIV/0!</v>
      </c>
      <c r="M127" s="2" t="e">
        <f t="shared" si="9"/>
        <v>#DIV/0!</v>
      </c>
    </row>
    <row r="128" spans="3:13" x14ac:dyDescent="0.25">
      <c r="C128" s="2" t="s">
        <v>129</v>
      </c>
      <c r="E128" s="2" t="s">
        <v>217</v>
      </c>
      <c r="G128" s="2">
        <v>1</v>
      </c>
      <c r="H128" s="2">
        <v>0.59</v>
      </c>
      <c r="I128" s="5" t="e">
        <f t="shared" si="7"/>
        <v>#DIV/0!</v>
      </c>
      <c r="J128" s="8" t="e">
        <f t="shared" si="8"/>
        <v>#DIV/0!</v>
      </c>
      <c r="M128" s="2" t="e">
        <f t="shared" si="9"/>
        <v>#DIV/0!</v>
      </c>
    </row>
    <row r="129" spans="3:18" x14ac:dyDescent="0.25">
      <c r="C129" s="2" t="s">
        <v>129</v>
      </c>
      <c r="D129" s="2" t="s">
        <v>219</v>
      </c>
      <c r="E129" s="2" t="s">
        <v>218</v>
      </c>
      <c r="G129" s="2">
        <v>1</v>
      </c>
      <c r="H129" s="2">
        <v>0.56999999999999995</v>
      </c>
      <c r="I129" s="5" t="e">
        <f t="shared" si="7"/>
        <v>#DIV/0!</v>
      </c>
      <c r="J129" s="8" t="e">
        <f t="shared" si="8"/>
        <v>#DIV/0!</v>
      </c>
      <c r="M129" s="2" t="e">
        <f t="shared" si="9"/>
        <v>#DIV/0!</v>
      </c>
    </row>
    <row r="130" spans="3:18" x14ac:dyDescent="0.25">
      <c r="C130" s="2" t="s">
        <v>129</v>
      </c>
      <c r="E130" s="2" t="s">
        <v>130</v>
      </c>
      <c r="F130" s="2">
        <v>350</v>
      </c>
      <c r="G130" s="2">
        <v>1</v>
      </c>
      <c r="H130" s="2">
        <v>1.99</v>
      </c>
      <c r="I130" s="5">
        <f t="shared" si="7"/>
        <v>5.6857142857142851</v>
      </c>
      <c r="J130" s="8">
        <f t="shared" si="8"/>
        <v>0.56857142857142851</v>
      </c>
      <c r="M130" s="2">
        <f t="shared" si="9"/>
        <v>5.6857142857142853E-3</v>
      </c>
    </row>
    <row r="131" spans="3:18" x14ac:dyDescent="0.25">
      <c r="C131" s="2" t="s">
        <v>63</v>
      </c>
      <c r="E131" s="2" t="s">
        <v>220</v>
      </c>
      <c r="G131" s="2">
        <v>1</v>
      </c>
      <c r="H131" s="2">
        <v>0.32</v>
      </c>
      <c r="I131" s="5" t="e">
        <f t="shared" si="7"/>
        <v>#DIV/0!</v>
      </c>
      <c r="J131" s="8" t="e">
        <f t="shared" si="8"/>
        <v>#DIV/0!</v>
      </c>
      <c r="M131" s="2" t="e">
        <f t="shared" si="9"/>
        <v>#DIV/0!</v>
      </c>
    </row>
    <row r="132" spans="3:18" x14ac:dyDescent="0.25">
      <c r="C132" s="2" t="s">
        <v>63</v>
      </c>
      <c r="E132" s="2" t="s">
        <v>221</v>
      </c>
      <c r="F132" s="2">
        <v>745</v>
      </c>
      <c r="G132" s="2">
        <v>1</v>
      </c>
      <c r="H132" s="2">
        <v>1.64</v>
      </c>
      <c r="I132" s="5">
        <f t="shared" si="7"/>
        <v>2.2013422818791946</v>
      </c>
      <c r="J132" s="8">
        <f t="shared" si="8"/>
        <v>0.22013422818791945</v>
      </c>
      <c r="M132" s="2">
        <f t="shared" si="9"/>
        <v>2.2013422818791947E-3</v>
      </c>
    </row>
    <row r="133" spans="3:18" x14ac:dyDescent="0.25">
      <c r="C133" s="2" t="s">
        <v>63</v>
      </c>
      <c r="E133" s="2" t="s">
        <v>222</v>
      </c>
      <c r="G133" s="2">
        <v>1</v>
      </c>
      <c r="H133" s="2">
        <v>0.45</v>
      </c>
      <c r="I133" s="5" t="e">
        <f t="shared" si="7"/>
        <v>#DIV/0!</v>
      </c>
      <c r="J133" s="8" t="e">
        <f t="shared" si="8"/>
        <v>#DIV/0!</v>
      </c>
      <c r="M133" s="2" t="e">
        <f t="shared" si="9"/>
        <v>#DIV/0!</v>
      </c>
    </row>
    <row r="134" spans="3:18" x14ac:dyDescent="0.25">
      <c r="G134" s="2">
        <v>1</v>
      </c>
      <c r="I134" s="5" t="e">
        <f t="shared" si="7"/>
        <v>#DIV/0!</v>
      </c>
      <c r="J134" s="8" t="e">
        <f t="shared" si="8"/>
        <v>#DIV/0!</v>
      </c>
      <c r="M134" s="2" t="e">
        <f t="shared" si="9"/>
        <v>#DIV/0!</v>
      </c>
    </row>
    <row r="135" spans="3:18" x14ac:dyDescent="0.25">
      <c r="C135" s="2" t="s">
        <v>129</v>
      </c>
      <c r="D135" s="2" t="s">
        <v>296</v>
      </c>
      <c r="E135" s="2" t="s">
        <v>297</v>
      </c>
      <c r="F135" s="2">
        <v>750</v>
      </c>
      <c r="G135" s="2">
        <v>1</v>
      </c>
      <c r="H135" s="2">
        <v>0.25</v>
      </c>
      <c r="I135" s="5">
        <f t="shared" si="7"/>
        <v>0.33333333333333331</v>
      </c>
      <c r="J135" s="8">
        <f t="shared" si="8"/>
        <v>3.3333333333333333E-2</v>
      </c>
      <c r="M135" s="2">
        <f t="shared" si="9"/>
        <v>3.3333333333333332E-4</v>
      </c>
    </row>
    <row r="136" spans="3:18" x14ac:dyDescent="0.25">
      <c r="C136" s="2" t="s">
        <v>129</v>
      </c>
      <c r="D136" s="2" t="s">
        <v>298</v>
      </c>
      <c r="E136" s="2" t="s">
        <v>299</v>
      </c>
      <c r="F136" s="2">
        <v>200</v>
      </c>
      <c r="G136" s="2">
        <v>1</v>
      </c>
      <c r="H136" s="2">
        <v>0.99</v>
      </c>
      <c r="I136" s="5">
        <f t="shared" si="7"/>
        <v>4.9499999999999993</v>
      </c>
      <c r="J136" s="8">
        <f t="shared" si="8"/>
        <v>0.49499999999999994</v>
      </c>
      <c r="M136" s="2">
        <f t="shared" si="9"/>
        <v>4.9499999999999995E-3</v>
      </c>
    </row>
    <row r="137" spans="3:18" x14ac:dyDescent="0.25">
      <c r="G137" s="2">
        <v>1</v>
      </c>
      <c r="I137" s="5" t="e">
        <f t="shared" si="7"/>
        <v>#DIV/0!</v>
      </c>
      <c r="J137" s="8" t="e">
        <f t="shared" si="8"/>
        <v>#DIV/0!</v>
      </c>
      <c r="M137" s="2" t="e">
        <f t="shared" si="9"/>
        <v>#DIV/0!</v>
      </c>
    </row>
    <row r="138" spans="3:18" x14ac:dyDescent="0.25">
      <c r="G138" s="2">
        <v>1</v>
      </c>
      <c r="I138" s="5" t="e">
        <f t="shared" si="7"/>
        <v>#DIV/0!</v>
      </c>
      <c r="J138" s="8" t="e">
        <f t="shared" si="8"/>
        <v>#DIV/0!</v>
      </c>
      <c r="M138" s="2" t="e">
        <f t="shared" si="9"/>
        <v>#DIV/0!</v>
      </c>
      <c r="P138" s="2">
        <v>145</v>
      </c>
      <c r="Q138" s="2">
        <v>6</v>
      </c>
      <c r="R138" s="2">
        <f>P138*Q138</f>
        <v>870</v>
      </c>
    </row>
    <row r="139" spans="3:18" x14ac:dyDescent="0.25">
      <c r="C139" s="2" t="s">
        <v>63</v>
      </c>
      <c r="D139" s="2" t="s">
        <v>285</v>
      </c>
      <c r="E139" s="2" t="s">
        <v>311</v>
      </c>
      <c r="F139" s="2">
        <v>448</v>
      </c>
      <c r="G139" s="2">
        <v>1</v>
      </c>
      <c r="H139" s="2">
        <v>3.25</v>
      </c>
      <c r="I139" s="5">
        <f t="shared" si="7"/>
        <v>7.2544642857142856</v>
      </c>
      <c r="J139" s="8">
        <f t="shared" si="8"/>
        <v>0.7254464285714286</v>
      </c>
      <c r="M139" s="2">
        <f t="shared" si="9"/>
        <v>7.254464285714286E-3</v>
      </c>
    </row>
    <row r="140" spans="3:18" x14ac:dyDescent="0.25">
      <c r="G140" s="2">
        <v>1</v>
      </c>
      <c r="I140" s="5" t="e">
        <f t="shared" si="7"/>
        <v>#DIV/0!</v>
      </c>
      <c r="J140" s="8" t="e">
        <f t="shared" si="8"/>
        <v>#DIV/0!</v>
      </c>
      <c r="M140" s="2" t="e">
        <f t="shared" si="9"/>
        <v>#DIV/0!</v>
      </c>
    </row>
    <row r="141" spans="3:18" s="13" customFormat="1" x14ac:dyDescent="0.25">
      <c r="C141" s="13" t="s">
        <v>186</v>
      </c>
      <c r="D141" s="13" t="s">
        <v>189</v>
      </c>
      <c r="E141" s="13" t="s">
        <v>312</v>
      </c>
      <c r="F141" s="13">
        <v>612</v>
      </c>
      <c r="G141" s="13">
        <v>2</v>
      </c>
      <c r="H141" s="13">
        <v>9</v>
      </c>
      <c r="I141" s="14">
        <f t="shared" si="7"/>
        <v>7.3529411764705879</v>
      </c>
      <c r="J141" s="15">
        <f t="shared" si="8"/>
        <v>0.73529411764705876</v>
      </c>
      <c r="M141" s="13">
        <f t="shared" si="9"/>
        <v>7.3529411764705881E-3</v>
      </c>
    </row>
    <row r="142" spans="3:18" x14ac:dyDescent="0.25">
      <c r="C142" s="2" t="s">
        <v>186</v>
      </c>
      <c r="D142" s="2" t="s">
        <v>187</v>
      </c>
      <c r="E142" s="2" t="s">
        <v>188</v>
      </c>
      <c r="F142" s="2">
        <v>350</v>
      </c>
      <c r="G142" s="2">
        <v>2</v>
      </c>
      <c r="H142" s="2">
        <v>4</v>
      </c>
      <c r="I142" s="5">
        <f t="shared" si="7"/>
        <v>5.7142857142857144</v>
      </c>
      <c r="J142" s="8">
        <f t="shared" si="8"/>
        <v>0.5714285714285714</v>
      </c>
      <c r="M142" s="2">
        <f t="shared" si="9"/>
        <v>5.7142857142857143E-3</v>
      </c>
    </row>
    <row r="143" spans="3:18" x14ac:dyDescent="0.25">
      <c r="D143" s="2" t="s">
        <v>189</v>
      </c>
      <c r="E143" s="2" t="s">
        <v>190</v>
      </c>
      <c r="F143" s="11">
        <v>870</v>
      </c>
      <c r="G143" s="2">
        <v>2</v>
      </c>
      <c r="H143" s="2">
        <v>9</v>
      </c>
      <c r="I143" s="5">
        <f t="shared" si="7"/>
        <v>5.1724137931034484</v>
      </c>
      <c r="J143" s="8">
        <f t="shared" si="8"/>
        <v>0.51724137931034486</v>
      </c>
      <c r="M143" s="2">
        <f t="shared" si="9"/>
        <v>5.1724137931034482E-3</v>
      </c>
    </row>
    <row r="144" spans="3:18" x14ac:dyDescent="0.25">
      <c r="D144" s="2" t="s">
        <v>306</v>
      </c>
      <c r="E144" s="2" t="s">
        <v>307</v>
      </c>
      <c r="F144" s="2">
        <v>460</v>
      </c>
      <c r="G144" s="2">
        <v>1</v>
      </c>
      <c r="H144" s="2">
        <v>1</v>
      </c>
      <c r="I144" s="5">
        <f t="shared" si="7"/>
        <v>2.1739130434782608</v>
      </c>
      <c r="J144" s="8">
        <f t="shared" si="8"/>
        <v>0.21739130434782608</v>
      </c>
      <c r="M144" s="2">
        <f t="shared" si="9"/>
        <v>2.1739130434782609E-3</v>
      </c>
    </row>
    <row r="145" spans="3:15" x14ac:dyDescent="0.25">
      <c r="C145" s="2" t="s">
        <v>186</v>
      </c>
      <c r="D145" s="2" t="s">
        <v>308</v>
      </c>
      <c r="E145" s="2" t="s">
        <v>309</v>
      </c>
      <c r="F145" s="2">
        <v>840</v>
      </c>
      <c r="G145" s="2">
        <v>3</v>
      </c>
      <c r="H145" s="2">
        <v>10</v>
      </c>
      <c r="I145" s="5">
        <f t="shared" si="7"/>
        <v>3.9682539682539679</v>
      </c>
      <c r="J145" s="8">
        <f t="shared" si="8"/>
        <v>0.3968253968253968</v>
      </c>
      <c r="M145" s="2">
        <f t="shared" si="9"/>
        <v>3.968253968253968E-3</v>
      </c>
    </row>
    <row r="146" spans="3:15" x14ac:dyDescent="0.25">
      <c r="C146" s="2" t="s">
        <v>191</v>
      </c>
      <c r="D146" s="2" t="s">
        <v>192</v>
      </c>
      <c r="E146" s="2" t="s">
        <v>193</v>
      </c>
      <c r="G146" s="2">
        <v>1</v>
      </c>
      <c r="H146" s="2">
        <v>0.75</v>
      </c>
      <c r="I146" s="5" t="e">
        <f t="shared" si="7"/>
        <v>#DIV/0!</v>
      </c>
      <c r="J146" s="8" t="e">
        <f t="shared" si="8"/>
        <v>#DIV/0!</v>
      </c>
      <c r="M146" s="2" t="e">
        <f t="shared" si="9"/>
        <v>#DIV/0!</v>
      </c>
    </row>
    <row r="147" spans="3:15" x14ac:dyDescent="0.25">
      <c r="G147" s="2">
        <v>1</v>
      </c>
      <c r="I147" s="5" t="e">
        <f t="shared" si="7"/>
        <v>#DIV/0!</v>
      </c>
      <c r="J147" s="8" t="e">
        <f t="shared" si="8"/>
        <v>#DIV/0!</v>
      </c>
      <c r="M147" s="2" t="e">
        <f t="shared" si="9"/>
        <v>#DIV/0!</v>
      </c>
    </row>
    <row r="148" spans="3:15" x14ac:dyDescent="0.25">
      <c r="C148" s="2" t="s">
        <v>267</v>
      </c>
      <c r="D148" s="2" t="s">
        <v>268</v>
      </c>
      <c r="E148" s="2" t="s">
        <v>161</v>
      </c>
      <c r="F148" s="2">
        <v>500</v>
      </c>
      <c r="G148" s="2">
        <v>1</v>
      </c>
      <c r="H148" s="2">
        <v>4.99</v>
      </c>
      <c r="I148" s="5">
        <f t="shared" si="7"/>
        <v>9.98</v>
      </c>
      <c r="J148" s="8">
        <f t="shared" si="8"/>
        <v>0.998</v>
      </c>
      <c r="M148" s="2">
        <f t="shared" si="9"/>
        <v>9.980000000000001E-3</v>
      </c>
      <c r="N148" s="2" t="s">
        <v>271</v>
      </c>
      <c r="O148" s="2" t="s">
        <v>272</v>
      </c>
    </row>
    <row r="149" spans="3:15" x14ac:dyDescent="0.25">
      <c r="C149" s="2" t="s">
        <v>267</v>
      </c>
      <c r="D149" s="2" t="s">
        <v>269</v>
      </c>
      <c r="E149" s="2" t="s">
        <v>270</v>
      </c>
      <c r="G149" s="2">
        <v>3</v>
      </c>
      <c r="H149" s="2">
        <v>9.99</v>
      </c>
      <c r="I149" s="5" t="e">
        <f t="shared" si="7"/>
        <v>#DIV/0!</v>
      </c>
      <c r="J149" s="8" t="e">
        <f t="shared" si="8"/>
        <v>#DIV/0!</v>
      </c>
      <c r="M149" s="2" t="e">
        <f t="shared" si="9"/>
        <v>#DIV/0!</v>
      </c>
    </row>
    <row r="150" spans="3:15" x14ac:dyDescent="0.25">
      <c r="I150" s="2"/>
      <c r="J150" s="2"/>
    </row>
    <row r="151" spans="3:15" x14ac:dyDescent="0.25">
      <c r="I151" s="2"/>
      <c r="J151" s="2"/>
    </row>
    <row r="152" spans="3:15" x14ac:dyDescent="0.25">
      <c r="I152" s="2"/>
      <c r="J152" s="2"/>
    </row>
    <row r="153" spans="3:15" x14ac:dyDescent="0.25">
      <c r="C153" s="2" t="s">
        <v>300</v>
      </c>
      <c r="D153" s="2" t="s">
        <v>301</v>
      </c>
      <c r="E153" s="2" t="s">
        <v>302</v>
      </c>
      <c r="F153" s="12">
        <v>43589</v>
      </c>
      <c r="G153" s="2">
        <v>3</v>
      </c>
      <c r="H153" s="2">
        <v>9.99</v>
      </c>
      <c r="I153" s="5">
        <f t="shared" si="7"/>
        <v>7.639542086306178E-2</v>
      </c>
      <c r="J153" s="8">
        <f t="shared" si="8"/>
        <v>7.6395420863061784E-3</v>
      </c>
      <c r="M153" s="2">
        <f t="shared" si="9"/>
        <v>7.6395420863061784E-5</v>
      </c>
    </row>
    <row r="154" spans="3:15" x14ac:dyDescent="0.25">
      <c r="D154" s="2" t="s">
        <v>303</v>
      </c>
      <c r="E154" s="2" t="s">
        <v>161</v>
      </c>
      <c r="F154" s="2">
        <v>700</v>
      </c>
      <c r="G154" s="2">
        <v>1</v>
      </c>
      <c r="H154" s="2">
        <v>5.99</v>
      </c>
      <c r="I154" s="5">
        <f t="shared" si="7"/>
        <v>8.5571428571428569</v>
      </c>
      <c r="J154" s="8">
        <f t="shared" si="8"/>
        <v>0.85571428571428565</v>
      </c>
      <c r="L154" s="2" t="s">
        <v>304</v>
      </c>
      <c r="M154" s="2">
        <f t="shared" si="9"/>
        <v>8.5571428571428569E-3</v>
      </c>
      <c r="N154" s="2" t="s">
        <v>305</v>
      </c>
    </row>
    <row r="155" spans="3:15" x14ac:dyDescent="0.25">
      <c r="I155" s="2"/>
      <c r="J155" s="2"/>
    </row>
    <row r="156" spans="3:15" x14ac:dyDescent="0.25">
      <c r="I156" s="2"/>
      <c r="J156" s="2"/>
    </row>
    <row r="157" spans="3:15" x14ac:dyDescent="0.25">
      <c r="I157" s="2"/>
      <c r="J157" s="2"/>
    </row>
    <row r="158" spans="3:15" x14ac:dyDescent="0.25">
      <c r="I158" s="2"/>
      <c r="J158" s="2"/>
    </row>
    <row r="159" spans="3:15" x14ac:dyDescent="0.25">
      <c r="I159" s="2"/>
      <c r="J159" s="2"/>
    </row>
    <row r="160" spans="3:15" x14ac:dyDescent="0.25">
      <c r="I160" s="2"/>
      <c r="J160" s="2"/>
    </row>
    <row r="161" spans="3:13" x14ac:dyDescent="0.25">
      <c r="I161" s="2"/>
      <c r="J161" s="2"/>
    </row>
    <row r="162" spans="3:13" x14ac:dyDescent="0.25">
      <c r="I162" s="2"/>
      <c r="J162" s="2"/>
    </row>
    <row r="163" spans="3:13" x14ac:dyDescent="0.25">
      <c r="I163" s="2"/>
      <c r="J163" s="2"/>
    </row>
    <row r="164" spans="3:13" x14ac:dyDescent="0.25">
      <c r="I164" s="2"/>
      <c r="J164" s="2"/>
    </row>
    <row r="165" spans="3:13" x14ac:dyDescent="0.25">
      <c r="I165" s="2"/>
      <c r="J165" s="2"/>
    </row>
    <row r="166" spans="3:13" x14ac:dyDescent="0.25">
      <c r="I166" s="2"/>
      <c r="J166" s="2"/>
    </row>
    <row r="167" spans="3:13" x14ac:dyDescent="0.25">
      <c r="I167" s="2"/>
      <c r="J167" s="2"/>
    </row>
    <row r="168" spans="3:13" x14ac:dyDescent="0.25">
      <c r="I168" s="2"/>
      <c r="J168" s="2"/>
    </row>
    <row r="169" spans="3:13" x14ac:dyDescent="0.25">
      <c r="I169" s="2"/>
      <c r="J169" s="2"/>
    </row>
    <row r="170" spans="3:13" x14ac:dyDescent="0.25">
      <c r="I170" s="2"/>
      <c r="J170" s="2"/>
    </row>
    <row r="171" spans="3:13" x14ac:dyDescent="0.25">
      <c r="I171" s="2"/>
      <c r="J171" s="2"/>
    </row>
    <row r="172" spans="3:13" x14ac:dyDescent="0.25">
      <c r="C172" s="2" t="s">
        <v>63</v>
      </c>
      <c r="D172" s="2" t="s">
        <v>283</v>
      </c>
      <c r="E172" s="2" t="s">
        <v>284</v>
      </c>
      <c r="F172" s="2">
        <v>1160</v>
      </c>
      <c r="G172" s="2">
        <v>1</v>
      </c>
      <c r="H172" s="2">
        <v>0.92</v>
      </c>
      <c r="I172" s="5">
        <f t="shared" si="7"/>
        <v>0.7931034482758621</v>
      </c>
      <c r="J172" s="8">
        <f t="shared" si="8"/>
        <v>7.9310344827586213E-2</v>
      </c>
      <c r="M172" s="2">
        <f t="shared" si="9"/>
        <v>7.9310344827586215E-4</v>
      </c>
    </row>
    <row r="173" spans="3:13" x14ac:dyDescent="0.25">
      <c r="C173" s="2" t="s">
        <v>63</v>
      </c>
      <c r="D173" s="2" t="s">
        <v>281</v>
      </c>
      <c r="E173" s="2" t="s">
        <v>282</v>
      </c>
      <c r="F173" s="2">
        <v>125</v>
      </c>
      <c r="G173" s="2">
        <v>1</v>
      </c>
      <c r="H173" s="2">
        <v>2.75</v>
      </c>
      <c r="I173" s="5">
        <f>M173*1000</f>
        <v>22</v>
      </c>
      <c r="J173" s="8">
        <f t="shared" si="8"/>
        <v>2.2000000000000002</v>
      </c>
      <c r="M173" s="2">
        <f t="shared" si="9"/>
        <v>2.1999999999999999E-2</v>
      </c>
    </row>
    <row r="174" spans="3:13" x14ac:dyDescent="0.25">
      <c r="D174" s="2" t="s">
        <v>286</v>
      </c>
      <c r="E174" s="2" t="s">
        <v>287</v>
      </c>
      <c r="F174" s="2">
        <v>460</v>
      </c>
      <c r="G174" s="2">
        <v>1</v>
      </c>
      <c r="H174" s="2">
        <v>2.2999999999999998</v>
      </c>
      <c r="I174" s="5">
        <f t="shared" si="7"/>
        <v>4.9999999999999991</v>
      </c>
      <c r="J174" s="8">
        <f t="shared" si="8"/>
        <v>0.49999999999999989</v>
      </c>
      <c r="M174" s="2">
        <f t="shared" si="9"/>
        <v>4.9999999999999992E-3</v>
      </c>
    </row>
    <row r="175" spans="3:13" x14ac:dyDescent="0.25">
      <c r="C175" s="2" t="s">
        <v>63</v>
      </c>
      <c r="D175" s="2" t="s">
        <v>286</v>
      </c>
      <c r="E175" s="2" t="s">
        <v>288</v>
      </c>
      <c r="F175" s="2">
        <v>600</v>
      </c>
      <c r="G175" s="2">
        <v>1</v>
      </c>
      <c r="H175" s="2">
        <v>2</v>
      </c>
      <c r="I175" s="5">
        <f t="shared" si="7"/>
        <v>3.3333333333333335</v>
      </c>
      <c r="J175" s="8">
        <f t="shared" si="8"/>
        <v>0.33333333333333337</v>
      </c>
      <c r="M175" s="2">
        <f t="shared" si="9"/>
        <v>3.3333333333333335E-3</v>
      </c>
    </row>
    <row r="176" spans="3:13" x14ac:dyDescent="0.25">
      <c r="C176" s="2" t="s">
        <v>63</v>
      </c>
      <c r="D176" s="2" t="s">
        <v>289</v>
      </c>
      <c r="E176" s="2" t="s">
        <v>290</v>
      </c>
      <c r="F176" s="2">
        <v>500</v>
      </c>
      <c r="G176" s="2">
        <v>1</v>
      </c>
      <c r="H176" s="2">
        <v>2.5</v>
      </c>
      <c r="I176" s="5">
        <f t="shared" si="7"/>
        <v>5</v>
      </c>
      <c r="J176" s="8">
        <f t="shared" si="8"/>
        <v>0.5</v>
      </c>
      <c r="M176" s="2">
        <f t="shared" si="9"/>
        <v>5.0000000000000001E-3</v>
      </c>
    </row>
    <row r="177" spans="3:13" x14ac:dyDescent="0.25">
      <c r="C177" s="2" t="s">
        <v>63</v>
      </c>
      <c r="D177" s="2" t="s">
        <v>96</v>
      </c>
      <c r="E177" s="2" t="s">
        <v>291</v>
      </c>
      <c r="F177" s="2">
        <v>1000</v>
      </c>
      <c r="G177" s="2">
        <v>2</v>
      </c>
      <c r="H177" s="2">
        <v>2.5</v>
      </c>
      <c r="I177" s="5">
        <f t="shared" si="7"/>
        <v>1.25</v>
      </c>
      <c r="J177" s="8">
        <f t="shared" si="8"/>
        <v>0.125</v>
      </c>
      <c r="M177" s="2">
        <f t="shared" si="9"/>
        <v>1.25E-3</v>
      </c>
    </row>
    <row r="178" spans="3:13" x14ac:dyDescent="0.25">
      <c r="C178" s="2" t="s">
        <v>63</v>
      </c>
      <c r="D178" s="2" t="s">
        <v>292</v>
      </c>
      <c r="E178" s="2" t="s">
        <v>293</v>
      </c>
      <c r="F178" s="2">
        <v>10</v>
      </c>
      <c r="G178" s="2">
        <v>1</v>
      </c>
      <c r="H178" s="2">
        <v>1.75</v>
      </c>
      <c r="I178" s="5">
        <f t="shared" si="7"/>
        <v>175</v>
      </c>
      <c r="J178" s="8">
        <f t="shared" si="8"/>
        <v>17.5</v>
      </c>
      <c r="M178" s="2">
        <f t="shared" si="9"/>
        <v>0.17499999999999999</v>
      </c>
    </row>
    <row r="179" spans="3:13" x14ac:dyDescent="0.25">
      <c r="C179" s="2" t="s">
        <v>63</v>
      </c>
      <c r="D179" s="2" t="s">
        <v>285</v>
      </c>
      <c r="E179" s="2" t="s">
        <v>295</v>
      </c>
      <c r="F179" s="2">
        <v>40</v>
      </c>
      <c r="G179" s="2">
        <v>2</v>
      </c>
      <c r="H179" s="2">
        <v>2</v>
      </c>
      <c r="I179" s="5">
        <f t="shared" si="7"/>
        <v>25</v>
      </c>
      <c r="J179" s="8">
        <f t="shared" si="8"/>
        <v>2.5</v>
      </c>
      <c r="M179" s="2">
        <f t="shared" si="9"/>
        <v>2.5000000000000001E-2</v>
      </c>
    </row>
    <row r="180" spans="3:13" x14ac:dyDescent="0.25">
      <c r="C180" s="2" t="s">
        <v>63</v>
      </c>
      <c r="D180" s="2" t="s">
        <v>78</v>
      </c>
      <c r="E180" s="2" t="s">
        <v>294</v>
      </c>
      <c r="F180" s="2">
        <v>1000</v>
      </c>
      <c r="G180" s="2">
        <v>1</v>
      </c>
      <c r="H180" s="2">
        <v>0.59</v>
      </c>
      <c r="I180" s="5">
        <f t="shared" si="7"/>
        <v>0.59</v>
      </c>
      <c r="J180" s="8">
        <f t="shared" si="8"/>
        <v>5.8999999999999997E-2</v>
      </c>
      <c r="M180" s="2">
        <f t="shared" si="9"/>
        <v>5.8999999999999992E-4</v>
      </c>
    </row>
    <row r="181" spans="3:13" x14ac:dyDescent="0.25">
      <c r="I181" s="2"/>
      <c r="J181" s="2"/>
    </row>
    <row r="182" spans="3:13" x14ac:dyDescent="0.25">
      <c r="I182" s="2"/>
      <c r="J182" s="2"/>
    </row>
    <row r="183" spans="3:13" x14ac:dyDescent="0.25">
      <c r="I183" s="2"/>
      <c r="J183" s="2"/>
    </row>
    <row r="184" spans="3:13" x14ac:dyDescent="0.25">
      <c r="I184" s="2"/>
      <c r="J184" s="2"/>
    </row>
    <row r="185" spans="3:13" x14ac:dyDescent="0.25">
      <c r="I185" s="2"/>
      <c r="J185" s="2"/>
    </row>
    <row r="186" spans="3:13" x14ac:dyDescent="0.25">
      <c r="I186" s="2"/>
      <c r="J186" s="2"/>
    </row>
    <row r="187" spans="3:13" x14ac:dyDescent="0.25">
      <c r="I187" s="2"/>
      <c r="J187" s="2"/>
    </row>
    <row r="188" spans="3:13" x14ac:dyDescent="0.25">
      <c r="I188" s="2"/>
      <c r="J188" s="2"/>
    </row>
    <row r="189" spans="3:13" x14ac:dyDescent="0.25">
      <c r="I189" s="2"/>
      <c r="J189" s="2"/>
    </row>
    <row r="190" spans="3:13" x14ac:dyDescent="0.25">
      <c r="I190" s="2"/>
      <c r="J190" s="2"/>
    </row>
    <row r="191" spans="3:13" x14ac:dyDescent="0.25">
      <c r="I191" s="2"/>
      <c r="J191" s="2"/>
    </row>
    <row r="192" spans="3:13" x14ac:dyDescent="0.25">
      <c r="I192" s="2"/>
      <c r="J192" s="2"/>
    </row>
    <row r="193" spans="9:10" x14ac:dyDescent="0.25">
      <c r="I193" s="2"/>
      <c r="J193" s="2"/>
    </row>
    <row r="194" spans="9:10" x14ac:dyDescent="0.25">
      <c r="I194" s="2"/>
      <c r="J194" s="2"/>
    </row>
    <row r="195" spans="9:10" x14ac:dyDescent="0.25">
      <c r="I195" s="2"/>
      <c r="J195" s="2"/>
    </row>
    <row r="196" spans="9:10" x14ac:dyDescent="0.25">
      <c r="I196" s="2"/>
      <c r="J196" s="2"/>
    </row>
    <row r="197" spans="9:10" x14ac:dyDescent="0.25">
      <c r="I197" s="2"/>
      <c r="J197" s="2"/>
    </row>
    <row r="198" spans="9:10" x14ac:dyDescent="0.25">
      <c r="I198" s="2"/>
      <c r="J198" s="2"/>
    </row>
    <row r="199" spans="9:10" x14ac:dyDescent="0.25">
      <c r="I199" s="2"/>
      <c r="J199" s="2"/>
    </row>
    <row r="200" spans="9:10" x14ac:dyDescent="0.25">
      <c r="I200" s="2"/>
      <c r="J200" s="2"/>
    </row>
    <row r="201" spans="9:10" x14ac:dyDescent="0.25">
      <c r="I201" s="2"/>
      <c r="J201" s="2"/>
    </row>
    <row r="202" spans="9:10" x14ac:dyDescent="0.25">
      <c r="I202" s="2"/>
      <c r="J202" s="2"/>
    </row>
    <row r="203" spans="9:10" x14ac:dyDescent="0.25">
      <c r="I203" s="2"/>
      <c r="J203" s="2"/>
    </row>
    <row r="204" spans="9:10" x14ac:dyDescent="0.25">
      <c r="I204" s="2"/>
      <c r="J204" s="2"/>
    </row>
    <row r="205" spans="9:10" x14ac:dyDescent="0.25">
      <c r="I205" s="2"/>
      <c r="J205" s="2"/>
    </row>
    <row r="206" spans="9:10" x14ac:dyDescent="0.25">
      <c r="I206" s="2"/>
      <c r="J206" s="2"/>
    </row>
    <row r="207" spans="9:10" x14ac:dyDescent="0.25">
      <c r="I207" s="2"/>
      <c r="J207" s="2"/>
    </row>
    <row r="208" spans="9:10" x14ac:dyDescent="0.25">
      <c r="I208" s="2"/>
      <c r="J208" s="2"/>
    </row>
    <row r="209" spans="3:13" x14ac:dyDescent="0.25">
      <c r="I209" s="2"/>
      <c r="J209" s="2"/>
    </row>
    <row r="210" spans="3:13" x14ac:dyDescent="0.25">
      <c r="I210" s="2"/>
      <c r="J210" s="2"/>
    </row>
    <row r="211" spans="3:13" x14ac:dyDescent="0.25">
      <c r="I211" s="2"/>
      <c r="J211" s="2"/>
    </row>
    <row r="212" spans="3:13" x14ac:dyDescent="0.25">
      <c r="I212" s="2"/>
      <c r="J212" s="2"/>
    </row>
    <row r="213" spans="3:13" x14ac:dyDescent="0.25">
      <c r="I213" s="2"/>
      <c r="J213" s="2"/>
    </row>
    <row r="214" spans="3:13" x14ac:dyDescent="0.25">
      <c r="I214" s="2"/>
      <c r="J214" s="2"/>
    </row>
    <row r="215" spans="3:13" x14ac:dyDescent="0.25">
      <c r="I215" s="2"/>
      <c r="J215" s="2"/>
    </row>
    <row r="216" spans="3:13" x14ac:dyDescent="0.25">
      <c r="I216" s="2"/>
      <c r="J216" s="2"/>
    </row>
    <row r="217" spans="3:13" x14ac:dyDescent="0.25">
      <c r="I217" s="2"/>
      <c r="J217" s="2"/>
    </row>
    <row r="218" spans="3:13" x14ac:dyDescent="0.25">
      <c r="I218" s="2"/>
      <c r="J218" s="2"/>
    </row>
    <row r="219" spans="3:13" x14ac:dyDescent="0.25">
      <c r="I219" s="2"/>
      <c r="J219" s="2"/>
    </row>
    <row r="220" spans="3:13" x14ac:dyDescent="0.25">
      <c r="I220" s="2"/>
      <c r="J220" s="2"/>
    </row>
    <row r="221" spans="3:13" x14ac:dyDescent="0.25">
      <c r="I221" s="2"/>
      <c r="J221" s="2"/>
    </row>
    <row r="222" spans="3:13" x14ac:dyDescent="0.25">
      <c r="I222" s="2"/>
      <c r="J222" s="2"/>
    </row>
    <row r="223" spans="3:13" x14ac:dyDescent="0.25">
      <c r="C223" s="2" t="s">
        <v>63</v>
      </c>
      <c r="D223" s="2" t="s">
        <v>189</v>
      </c>
      <c r="E223" s="2" t="s">
        <v>316</v>
      </c>
      <c r="F223" s="2">
        <v>112</v>
      </c>
      <c r="G223" s="2">
        <v>1</v>
      </c>
      <c r="H223" s="2">
        <v>1.25</v>
      </c>
      <c r="I223" s="5">
        <f t="shared" ref="I186:I249" si="10">M223*1000</f>
        <v>11.160714285714286</v>
      </c>
      <c r="J223" s="8">
        <f t="shared" ref="J186:J249" si="11">SUM(I223)/10</f>
        <v>1.1160714285714286</v>
      </c>
      <c r="M223" s="2">
        <f t="shared" ref="M186:M249" si="12">H223/(F223*G223)</f>
        <v>1.1160714285714286E-2</v>
      </c>
    </row>
    <row r="224" spans="3:13" x14ac:dyDescent="0.25">
      <c r="C224" s="2" t="s">
        <v>63</v>
      </c>
      <c r="D224" s="2" t="s">
        <v>189</v>
      </c>
      <c r="E224" s="2" t="s">
        <v>315</v>
      </c>
      <c r="F224" s="2">
        <v>112</v>
      </c>
      <c r="G224" s="2">
        <v>4</v>
      </c>
      <c r="H224" s="2">
        <v>3.5</v>
      </c>
      <c r="I224" s="5">
        <f t="shared" si="10"/>
        <v>7.8125</v>
      </c>
      <c r="J224" s="8">
        <f t="shared" si="11"/>
        <v>0.78125</v>
      </c>
      <c r="M224" s="2">
        <f t="shared" si="12"/>
        <v>7.8125E-3</v>
      </c>
    </row>
    <row r="225" spans="4:13" x14ac:dyDescent="0.25">
      <c r="D225" s="2" t="s">
        <v>189</v>
      </c>
      <c r="E225" s="2" t="s">
        <v>314</v>
      </c>
      <c r="F225" s="2">
        <v>110</v>
      </c>
      <c r="G225" s="2">
        <v>1</v>
      </c>
      <c r="I225" s="5">
        <f t="shared" si="10"/>
        <v>0</v>
      </c>
      <c r="J225" s="8">
        <f t="shared" si="11"/>
        <v>0</v>
      </c>
      <c r="M225" s="2">
        <f t="shared" si="12"/>
        <v>0</v>
      </c>
    </row>
    <row r="226" spans="4:13" x14ac:dyDescent="0.25">
      <c r="D226" s="2" t="s">
        <v>189</v>
      </c>
      <c r="E226" s="2" t="s">
        <v>313</v>
      </c>
      <c r="F226" s="2">
        <v>112</v>
      </c>
      <c r="G226" s="2">
        <v>1</v>
      </c>
      <c r="I226" s="5">
        <f t="shared" si="10"/>
        <v>0</v>
      </c>
      <c r="J226" s="8">
        <f t="shared" si="11"/>
        <v>0</v>
      </c>
      <c r="M226" s="2">
        <f t="shared" si="12"/>
        <v>0</v>
      </c>
    </row>
    <row r="227" spans="4:13" x14ac:dyDescent="0.25">
      <c r="I227" s="2"/>
      <c r="J227" s="2"/>
    </row>
    <row r="228" spans="4:13" x14ac:dyDescent="0.25">
      <c r="I228" s="2"/>
      <c r="J228" s="2"/>
    </row>
    <row r="229" spans="4:13" x14ac:dyDescent="0.25">
      <c r="I229" s="2"/>
      <c r="J229" s="2"/>
    </row>
    <row r="230" spans="4:13" x14ac:dyDescent="0.25">
      <c r="I230" s="2"/>
      <c r="J230" s="2"/>
    </row>
    <row r="231" spans="4:13" x14ac:dyDescent="0.25">
      <c r="I231" s="2"/>
      <c r="J231" s="2"/>
    </row>
    <row r="232" spans="4:13" x14ac:dyDescent="0.25">
      <c r="I232" s="2"/>
      <c r="J232" s="2"/>
    </row>
    <row r="233" spans="4:13" x14ac:dyDescent="0.25">
      <c r="D233" s="2" t="s">
        <v>101</v>
      </c>
      <c r="E233" s="2" t="s">
        <v>317</v>
      </c>
      <c r="F233" s="2">
        <v>112</v>
      </c>
      <c r="G233" s="2">
        <v>1</v>
      </c>
      <c r="H233" s="2">
        <v>0.98</v>
      </c>
      <c r="I233" s="5">
        <f t="shared" si="10"/>
        <v>8.7499999999999982</v>
      </c>
      <c r="J233" s="8">
        <f t="shared" si="11"/>
        <v>0.87499999999999978</v>
      </c>
      <c r="M233" s="2">
        <f t="shared" si="12"/>
        <v>8.7499999999999991E-3</v>
      </c>
    </row>
    <row r="234" spans="4:13" x14ac:dyDescent="0.25">
      <c r="D234" s="2" t="s">
        <v>101</v>
      </c>
      <c r="E234" s="2" t="s">
        <v>318</v>
      </c>
      <c r="F234" s="2">
        <v>110</v>
      </c>
      <c r="G234" s="2">
        <v>1</v>
      </c>
      <c r="H234" s="2">
        <v>1.25</v>
      </c>
      <c r="I234" s="5">
        <f t="shared" si="10"/>
        <v>11.363636363636363</v>
      </c>
      <c r="J234" s="8">
        <f t="shared" si="11"/>
        <v>1.1363636363636362</v>
      </c>
      <c r="M234" s="2">
        <f t="shared" si="12"/>
        <v>1.1363636363636364E-2</v>
      </c>
    </row>
    <row r="235" spans="4:13" x14ac:dyDescent="0.25">
      <c r="D235" s="2" t="s">
        <v>285</v>
      </c>
      <c r="E235" s="2" t="s">
        <v>319</v>
      </c>
      <c r="F235" s="2">
        <v>110</v>
      </c>
      <c r="G235" s="2">
        <v>3</v>
      </c>
      <c r="H235" s="2">
        <v>3.25</v>
      </c>
      <c r="I235" s="5">
        <f t="shared" si="10"/>
        <v>9.8484848484848477</v>
      </c>
      <c r="J235" s="8">
        <f t="shared" si="11"/>
        <v>0.98484848484848475</v>
      </c>
      <c r="M235" s="2">
        <f t="shared" si="12"/>
        <v>9.8484848484848477E-3</v>
      </c>
    </row>
    <row r="236" spans="4:13" x14ac:dyDescent="0.25">
      <c r="D236" s="2" t="s">
        <v>101</v>
      </c>
      <c r="E236" s="2" t="s">
        <v>320</v>
      </c>
      <c r="F236" s="2">
        <v>112</v>
      </c>
      <c r="G236" s="2">
        <v>4</v>
      </c>
      <c r="H236" s="2">
        <v>3.25</v>
      </c>
      <c r="I236" s="5">
        <f t="shared" si="10"/>
        <v>7.2544642857142856</v>
      </c>
      <c r="J236" s="8">
        <f t="shared" si="11"/>
        <v>0.7254464285714286</v>
      </c>
      <c r="M236" s="2">
        <f t="shared" si="12"/>
        <v>7.254464285714286E-3</v>
      </c>
    </row>
    <row r="237" spans="4:13" x14ac:dyDescent="0.25">
      <c r="G237" s="2">
        <v>1</v>
      </c>
      <c r="I237" s="5" t="e">
        <f t="shared" si="10"/>
        <v>#DIV/0!</v>
      </c>
      <c r="J237" s="8" t="e">
        <f t="shared" si="11"/>
        <v>#DIV/0!</v>
      </c>
      <c r="M237" s="2" t="e">
        <f t="shared" si="12"/>
        <v>#DIV/0!</v>
      </c>
    </row>
    <row r="238" spans="4:13" x14ac:dyDescent="0.25">
      <c r="G238" s="2">
        <v>1</v>
      </c>
      <c r="I238" s="5" t="e">
        <f t="shared" si="10"/>
        <v>#DIV/0!</v>
      </c>
      <c r="J238" s="8" t="e">
        <f t="shared" si="11"/>
        <v>#DIV/0!</v>
      </c>
      <c r="M238" s="2" t="e">
        <f t="shared" si="12"/>
        <v>#DIV/0!</v>
      </c>
    </row>
    <row r="239" spans="4:13" x14ac:dyDescent="0.25">
      <c r="G239" s="2">
        <v>1</v>
      </c>
      <c r="I239" s="5" t="e">
        <f t="shared" si="10"/>
        <v>#DIV/0!</v>
      </c>
      <c r="J239" s="8" t="e">
        <f t="shared" si="11"/>
        <v>#DIV/0!</v>
      </c>
      <c r="M239" s="2" t="e">
        <f t="shared" si="12"/>
        <v>#DIV/0!</v>
      </c>
    </row>
    <row r="240" spans="4:13" x14ac:dyDescent="0.25">
      <c r="G240" s="2">
        <v>1</v>
      </c>
      <c r="I240" s="5" t="e">
        <f t="shared" si="10"/>
        <v>#DIV/0!</v>
      </c>
      <c r="J240" s="8" t="e">
        <f t="shared" si="11"/>
        <v>#DIV/0!</v>
      </c>
      <c r="M240" s="2" t="e">
        <f t="shared" si="12"/>
        <v>#DIV/0!</v>
      </c>
    </row>
    <row r="241" spans="7:13" x14ac:dyDescent="0.25">
      <c r="G241" s="2">
        <v>1</v>
      </c>
      <c r="I241" s="5" t="e">
        <f t="shared" si="10"/>
        <v>#DIV/0!</v>
      </c>
      <c r="J241" s="8" t="e">
        <f t="shared" si="11"/>
        <v>#DIV/0!</v>
      </c>
      <c r="M241" s="2" t="e">
        <f t="shared" si="12"/>
        <v>#DIV/0!</v>
      </c>
    </row>
    <row r="242" spans="7:13" x14ac:dyDescent="0.25">
      <c r="G242" s="2">
        <v>1</v>
      </c>
      <c r="I242" s="5" t="e">
        <f t="shared" si="10"/>
        <v>#DIV/0!</v>
      </c>
      <c r="J242" s="8" t="e">
        <f t="shared" si="11"/>
        <v>#DIV/0!</v>
      </c>
      <c r="M242" s="2" t="e">
        <f t="shared" si="12"/>
        <v>#DIV/0!</v>
      </c>
    </row>
    <row r="243" spans="7:13" x14ac:dyDescent="0.25">
      <c r="I243" s="2"/>
      <c r="J243" s="2"/>
    </row>
    <row r="244" spans="7:13" x14ac:dyDescent="0.25">
      <c r="I244" s="2"/>
      <c r="J244" s="2"/>
    </row>
    <row r="245" spans="7:13" x14ac:dyDescent="0.25">
      <c r="I245" s="2"/>
      <c r="J245" s="2"/>
    </row>
    <row r="246" spans="7:13" x14ac:dyDescent="0.25">
      <c r="I246" s="2"/>
      <c r="J246" s="2"/>
    </row>
    <row r="247" spans="7:13" x14ac:dyDescent="0.25">
      <c r="I247" s="2"/>
      <c r="J247" s="2"/>
    </row>
    <row r="248" spans="7:13" x14ac:dyDescent="0.25">
      <c r="I248" s="2"/>
      <c r="J248" s="2"/>
    </row>
    <row r="249" spans="7:13" x14ac:dyDescent="0.25">
      <c r="I249" s="2"/>
      <c r="J249" s="2"/>
    </row>
    <row r="250" spans="7:13" x14ac:dyDescent="0.25">
      <c r="I250" s="2"/>
      <c r="J250" s="2"/>
    </row>
    <row r="251" spans="7:13" x14ac:dyDescent="0.25">
      <c r="I251" s="2"/>
      <c r="J251" s="2"/>
    </row>
    <row r="252" spans="7:13" x14ac:dyDescent="0.25">
      <c r="I252" s="2"/>
      <c r="J252" s="2"/>
    </row>
    <row r="253" spans="7:13" x14ac:dyDescent="0.25">
      <c r="I253" s="2"/>
      <c r="J253" s="2"/>
    </row>
    <row r="254" spans="7:13" x14ac:dyDescent="0.25">
      <c r="I254" s="2"/>
      <c r="J254" s="2"/>
    </row>
    <row r="255" spans="7:13" x14ac:dyDescent="0.25">
      <c r="I255" s="2"/>
      <c r="J255" s="2"/>
    </row>
    <row r="256" spans="7:13" x14ac:dyDescent="0.25">
      <c r="I256" s="2"/>
      <c r="J256" s="2"/>
    </row>
    <row r="257" spans="9:10" x14ac:dyDescent="0.25">
      <c r="I257" s="2"/>
      <c r="J257" s="2"/>
    </row>
    <row r="258" spans="9:10" x14ac:dyDescent="0.25">
      <c r="I258" s="2"/>
      <c r="J258" s="2"/>
    </row>
    <row r="259" spans="9:10" x14ac:dyDescent="0.25">
      <c r="I259" s="2"/>
      <c r="J259" s="2"/>
    </row>
    <row r="260" spans="9:10" x14ac:dyDescent="0.25">
      <c r="I260" s="2"/>
      <c r="J260" s="2"/>
    </row>
    <row r="261" spans="9:10" x14ac:dyDescent="0.25">
      <c r="I261" s="2"/>
      <c r="J261" s="2"/>
    </row>
    <row r="262" spans="9:10" x14ac:dyDescent="0.25">
      <c r="I262" s="2"/>
      <c r="J262" s="2"/>
    </row>
    <row r="263" spans="9:10" x14ac:dyDescent="0.25">
      <c r="I263" s="2"/>
      <c r="J263" s="2"/>
    </row>
    <row r="264" spans="9:10" x14ac:dyDescent="0.25">
      <c r="I264" s="2"/>
      <c r="J264" s="2"/>
    </row>
    <row r="265" spans="9:10" x14ac:dyDescent="0.25">
      <c r="I265" s="2"/>
      <c r="J265" s="2"/>
    </row>
    <row r="266" spans="9:10" x14ac:dyDescent="0.25">
      <c r="I266" s="2"/>
      <c r="J266" s="2"/>
    </row>
    <row r="267" spans="9:10" x14ac:dyDescent="0.25">
      <c r="I267" s="2"/>
      <c r="J267" s="2"/>
    </row>
    <row r="268" spans="9:10" x14ac:dyDescent="0.25">
      <c r="I268" s="2"/>
      <c r="J268" s="2"/>
    </row>
    <row r="269" spans="9:10" x14ac:dyDescent="0.25">
      <c r="I269" s="2"/>
      <c r="J269" s="2"/>
    </row>
    <row r="270" spans="9:10" x14ac:dyDescent="0.25">
      <c r="I270" s="2"/>
      <c r="J270" s="2"/>
    </row>
    <row r="271" spans="9:10" x14ac:dyDescent="0.25">
      <c r="I271" s="2"/>
      <c r="J271" s="2"/>
    </row>
    <row r="272" spans="9:10" x14ac:dyDescent="0.25">
      <c r="I272" s="2"/>
      <c r="J27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971E8-BE27-462A-AE23-6CCEAA4EDA01}">
  <dimension ref="C2:T93"/>
  <sheetViews>
    <sheetView workbookViewId="0">
      <selection activeCell="B14" sqref="B14"/>
    </sheetView>
  </sheetViews>
  <sheetFormatPr defaultRowHeight="15" x14ac:dyDescent="0.25"/>
  <cols>
    <col min="4" max="4" width="5.7109375" bestFit="1" customWidth="1"/>
    <col min="5" max="5" width="9.7109375" bestFit="1" customWidth="1"/>
    <col min="6" max="6" width="10.140625" bestFit="1" customWidth="1"/>
    <col min="7" max="7" width="7.140625" bestFit="1" customWidth="1"/>
    <col min="8" max="8" width="4.42578125" bestFit="1" customWidth="1"/>
    <col min="9" max="9" width="6.7109375" bestFit="1" customWidth="1"/>
    <col min="10" max="10" width="9.7109375" bestFit="1" customWidth="1"/>
  </cols>
  <sheetData>
    <row r="2" spans="3:20" x14ac:dyDescent="0.25">
      <c r="R2" t="s">
        <v>275</v>
      </c>
    </row>
    <row r="3" spans="3:20" x14ac:dyDescent="0.25">
      <c r="D3" s="2" t="s">
        <v>62</v>
      </c>
      <c r="E3" s="2" t="s">
        <v>54</v>
      </c>
      <c r="F3" s="2" t="s">
        <v>0</v>
      </c>
      <c r="G3" s="2" t="s">
        <v>98</v>
      </c>
      <c r="H3" s="2" t="s">
        <v>67</v>
      </c>
      <c r="I3" s="2" t="s">
        <v>99</v>
      </c>
      <c r="J3" s="5" t="s">
        <v>197</v>
      </c>
      <c r="K3" s="8"/>
      <c r="L3" s="2" t="s">
        <v>100</v>
      </c>
      <c r="M3" s="2" t="s">
        <v>84</v>
      </c>
      <c r="N3" s="2"/>
      <c r="R3" t="s">
        <v>273</v>
      </c>
      <c r="S3" t="s">
        <v>274</v>
      </c>
      <c r="T3" t="s">
        <v>276</v>
      </c>
    </row>
    <row r="4" spans="3:20" x14ac:dyDescent="0.25">
      <c r="C4" t="s">
        <v>235</v>
      </c>
      <c r="D4" t="s">
        <v>194</v>
      </c>
      <c r="E4" t="s">
        <v>234</v>
      </c>
      <c r="F4" t="s">
        <v>146</v>
      </c>
      <c r="G4">
        <v>20</v>
      </c>
      <c r="H4">
        <v>1</v>
      </c>
      <c r="I4">
        <v>0.99</v>
      </c>
      <c r="J4" s="10">
        <f>I4/(H4*G4)</f>
        <v>4.9500000000000002E-2</v>
      </c>
    </row>
    <row r="5" spans="3:20" x14ac:dyDescent="0.25">
      <c r="D5" t="s">
        <v>194</v>
      </c>
      <c r="H5">
        <v>1</v>
      </c>
      <c r="J5" s="10" t="e">
        <f t="shared" ref="J5:J66" si="0">I5/(H5*G5)</f>
        <v>#DIV/0!</v>
      </c>
    </row>
    <row r="6" spans="3:20" x14ac:dyDescent="0.25">
      <c r="D6" t="s">
        <v>194</v>
      </c>
      <c r="H6">
        <v>1</v>
      </c>
      <c r="J6" s="10" t="e">
        <f t="shared" si="0"/>
        <v>#DIV/0!</v>
      </c>
    </row>
    <row r="7" spans="3:20" x14ac:dyDescent="0.25">
      <c r="D7" t="s">
        <v>194</v>
      </c>
      <c r="H7">
        <v>1</v>
      </c>
      <c r="J7" s="10" t="e">
        <f t="shared" si="0"/>
        <v>#DIV/0!</v>
      </c>
    </row>
    <row r="8" spans="3:20" x14ac:dyDescent="0.25">
      <c r="D8" t="s">
        <v>194</v>
      </c>
      <c r="H8">
        <v>1</v>
      </c>
      <c r="J8" s="10" t="e">
        <f t="shared" si="0"/>
        <v>#DIV/0!</v>
      </c>
    </row>
    <row r="9" spans="3:20" x14ac:dyDescent="0.25">
      <c r="D9" t="s">
        <v>196</v>
      </c>
      <c r="E9" t="s">
        <v>199</v>
      </c>
      <c r="F9">
        <v>3.1</v>
      </c>
      <c r="G9">
        <v>32</v>
      </c>
      <c r="H9">
        <v>1</v>
      </c>
      <c r="I9">
        <v>5.99</v>
      </c>
      <c r="J9" s="10">
        <f t="shared" si="0"/>
        <v>0.18718750000000001</v>
      </c>
      <c r="M9" t="s">
        <v>17</v>
      </c>
      <c r="N9">
        <v>1</v>
      </c>
    </row>
    <row r="10" spans="3:20" x14ac:dyDescent="0.25">
      <c r="D10" t="s">
        <v>196</v>
      </c>
      <c r="E10" t="s">
        <v>198</v>
      </c>
      <c r="F10">
        <v>3</v>
      </c>
      <c r="G10">
        <v>32</v>
      </c>
      <c r="H10">
        <v>1</v>
      </c>
      <c r="I10">
        <v>5.99</v>
      </c>
      <c r="J10" s="10">
        <f t="shared" si="0"/>
        <v>0.18718750000000001</v>
      </c>
      <c r="M10" t="s">
        <v>17</v>
      </c>
      <c r="N10">
        <v>1</v>
      </c>
    </row>
    <row r="11" spans="3:20" x14ac:dyDescent="0.25">
      <c r="H11">
        <v>1</v>
      </c>
      <c r="J11" s="10" t="e">
        <f t="shared" si="0"/>
        <v>#DIV/0!</v>
      </c>
    </row>
    <row r="12" spans="3:20" x14ac:dyDescent="0.25">
      <c r="D12" t="s">
        <v>228</v>
      </c>
      <c r="E12" t="s">
        <v>229</v>
      </c>
      <c r="F12" t="s">
        <v>231</v>
      </c>
      <c r="G12">
        <v>12</v>
      </c>
      <c r="H12">
        <v>1</v>
      </c>
      <c r="I12">
        <v>2.94</v>
      </c>
      <c r="J12" s="10">
        <f t="shared" si="0"/>
        <v>0.245</v>
      </c>
    </row>
    <row r="13" spans="3:20" x14ac:dyDescent="0.25">
      <c r="D13" t="s">
        <v>63</v>
      </c>
      <c r="E13" t="s">
        <v>229</v>
      </c>
      <c r="F13" t="s">
        <v>232</v>
      </c>
      <c r="G13">
        <v>10</v>
      </c>
      <c r="H13">
        <v>1</v>
      </c>
      <c r="I13">
        <v>1.75</v>
      </c>
      <c r="J13" s="10">
        <f t="shared" si="0"/>
        <v>0.17499999999999999</v>
      </c>
    </row>
    <row r="14" spans="3:20" x14ac:dyDescent="0.25">
      <c r="D14" t="s">
        <v>233</v>
      </c>
      <c r="E14" t="s">
        <v>229</v>
      </c>
      <c r="F14" t="s">
        <v>232</v>
      </c>
      <c r="G14">
        <v>1500</v>
      </c>
      <c r="H14">
        <v>1</v>
      </c>
      <c r="I14">
        <v>141.54</v>
      </c>
      <c r="J14" s="10">
        <f t="shared" si="0"/>
        <v>9.4359999999999999E-2</v>
      </c>
    </row>
    <row r="15" spans="3:20" x14ac:dyDescent="0.25">
      <c r="D15" t="s">
        <v>63</v>
      </c>
      <c r="E15" t="s">
        <v>81</v>
      </c>
      <c r="F15" t="s">
        <v>278</v>
      </c>
      <c r="G15">
        <v>3</v>
      </c>
      <c r="H15">
        <v>1</v>
      </c>
      <c r="I15">
        <v>0.55000000000000004</v>
      </c>
      <c r="J15" s="10">
        <f t="shared" si="0"/>
        <v>0.18333333333333335</v>
      </c>
    </row>
    <row r="16" spans="3:20" x14ac:dyDescent="0.25">
      <c r="D16" t="s">
        <v>186</v>
      </c>
      <c r="E16" t="s">
        <v>189</v>
      </c>
      <c r="F16" t="s">
        <v>310</v>
      </c>
      <c r="G16">
        <v>6</v>
      </c>
      <c r="H16">
        <v>2</v>
      </c>
      <c r="I16">
        <v>9</v>
      </c>
      <c r="J16" s="10">
        <f t="shared" si="0"/>
        <v>0.75</v>
      </c>
    </row>
    <row r="17" spans="4:10" x14ac:dyDescent="0.25">
      <c r="H17">
        <v>1</v>
      </c>
      <c r="J17" s="10" t="e">
        <f t="shared" si="0"/>
        <v>#DIV/0!</v>
      </c>
    </row>
    <row r="18" spans="4:10" x14ac:dyDescent="0.25">
      <c r="D18" t="s">
        <v>196</v>
      </c>
      <c r="H18">
        <v>1</v>
      </c>
      <c r="J18" s="10" t="e">
        <f t="shared" si="0"/>
        <v>#DIV/0!</v>
      </c>
    </row>
    <row r="19" spans="4:10" x14ac:dyDescent="0.25">
      <c r="D19" t="s">
        <v>196</v>
      </c>
      <c r="H19">
        <v>1</v>
      </c>
      <c r="J19" s="10" t="e">
        <f t="shared" si="0"/>
        <v>#DIV/0!</v>
      </c>
    </row>
    <row r="20" spans="4:10" x14ac:dyDescent="0.25">
      <c r="D20" t="s">
        <v>196</v>
      </c>
      <c r="H20">
        <v>1</v>
      </c>
      <c r="J20" s="10" t="e">
        <f t="shared" si="0"/>
        <v>#DIV/0!</v>
      </c>
    </row>
    <row r="21" spans="4:10" x14ac:dyDescent="0.25">
      <c r="D21" t="s">
        <v>236</v>
      </c>
      <c r="E21" t="s">
        <v>237</v>
      </c>
      <c r="F21" t="s">
        <v>238</v>
      </c>
      <c r="G21">
        <v>64</v>
      </c>
      <c r="H21">
        <v>1</v>
      </c>
      <c r="I21">
        <v>15.99</v>
      </c>
      <c r="J21" s="10">
        <f t="shared" si="0"/>
        <v>0.24984375</v>
      </c>
    </row>
    <row r="22" spans="4:10" x14ac:dyDescent="0.25">
      <c r="D22" t="s">
        <v>236</v>
      </c>
      <c r="E22" t="s">
        <v>237</v>
      </c>
      <c r="F22" t="s">
        <v>238</v>
      </c>
      <c r="G22">
        <v>128</v>
      </c>
      <c r="H22">
        <v>1</v>
      </c>
      <c r="I22" s="11">
        <v>25.59</v>
      </c>
      <c r="J22" s="10">
        <f t="shared" si="0"/>
        <v>0.199921875</v>
      </c>
    </row>
    <row r="23" spans="4:10" x14ac:dyDescent="0.25">
      <c r="D23" t="s">
        <v>236</v>
      </c>
      <c r="E23" t="s">
        <v>239</v>
      </c>
      <c r="F23" t="s">
        <v>240</v>
      </c>
      <c r="G23">
        <v>32</v>
      </c>
      <c r="H23">
        <v>1</v>
      </c>
      <c r="I23">
        <v>7.79</v>
      </c>
      <c r="J23" s="10">
        <f t="shared" si="0"/>
        <v>0.2434375</v>
      </c>
    </row>
    <row r="24" spans="4:10" x14ac:dyDescent="0.25">
      <c r="D24" t="s">
        <v>236</v>
      </c>
      <c r="E24" t="s">
        <v>239</v>
      </c>
      <c r="F24" t="s">
        <v>240</v>
      </c>
      <c r="G24">
        <v>64</v>
      </c>
      <c r="H24">
        <v>1</v>
      </c>
      <c r="I24">
        <v>11.39</v>
      </c>
      <c r="J24" s="10">
        <f t="shared" si="0"/>
        <v>0.17796875000000001</v>
      </c>
    </row>
    <row r="25" spans="4:10" x14ac:dyDescent="0.25">
      <c r="D25" t="s">
        <v>236</v>
      </c>
      <c r="E25" t="s">
        <v>239</v>
      </c>
      <c r="F25" t="s">
        <v>240</v>
      </c>
      <c r="G25">
        <v>128</v>
      </c>
      <c r="H25">
        <v>1</v>
      </c>
      <c r="I25">
        <v>19.39</v>
      </c>
      <c r="J25" s="10">
        <f t="shared" si="0"/>
        <v>0.151484375</v>
      </c>
    </row>
    <row r="26" spans="4:10" x14ac:dyDescent="0.25">
      <c r="D26" t="s">
        <v>236</v>
      </c>
      <c r="E26" t="s">
        <v>198</v>
      </c>
      <c r="F26">
        <v>3</v>
      </c>
      <c r="G26">
        <v>16</v>
      </c>
      <c r="H26">
        <v>1</v>
      </c>
      <c r="I26">
        <v>4.99</v>
      </c>
      <c r="J26" s="10">
        <f t="shared" si="0"/>
        <v>0.31187500000000001</v>
      </c>
    </row>
    <row r="27" spans="4:10" x14ac:dyDescent="0.25">
      <c r="D27" t="s">
        <v>236</v>
      </c>
      <c r="E27" t="s">
        <v>198</v>
      </c>
      <c r="F27">
        <v>3</v>
      </c>
      <c r="G27">
        <v>32</v>
      </c>
      <c r="H27">
        <v>1</v>
      </c>
      <c r="I27">
        <v>5.99</v>
      </c>
      <c r="J27" s="10">
        <f t="shared" si="0"/>
        <v>0.18718750000000001</v>
      </c>
    </row>
    <row r="28" spans="4:10" x14ac:dyDescent="0.25">
      <c r="D28" t="s">
        <v>236</v>
      </c>
      <c r="E28" t="s">
        <v>198</v>
      </c>
      <c r="F28">
        <v>3</v>
      </c>
      <c r="G28">
        <v>64</v>
      </c>
      <c r="H28">
        <v>1</v>
      </c>
      <c r="I28">
        <v>9.99</v>
      </c>
      <c r="J28" s="10">
        <f t="shared" si="0"/>
        <v>0.15609375</v>
      </c>
    </row>
    <row r="29" spans="4:10" x14ac:dyDescent="0.25">
      <c r="D29" t="s">
        <v>236</v>
      </c>
      <c r="E29" t="s">
        <v>198</v>
      </c>
      <c r="F29">
        <v>3</v>
      </c>
      <c r="G29">
        <v>128</v>
      </c>
      <c r="H29">
        <v>1</v>
      </c>
      <c r="I29">
        <v>18.29</v>
      </c>
      <c r="J29" s="10">
        <f t="shared" si="0"/>
        <v>0.14289062499999999</v>
      </c>
    </row>
    <row r="30" spans="4:10" x14ac:dyDescent="0.25">
      <c r="D30" t="s">
        <v>236</v>
      </c>
      <c r="E30" t="s">
        <v>241</v>
      </c>
      <c r="F30" t="s">
        <v>240</v>
      </c>
      <c r="G30">
        <v>32</v>
      </c>
      <c r="H30">
        <v>1</v>
      </c>
      <c r="I30" t="s">
        <v>242</v>
      </c>
      <c r="J30" s="10" t="e">
        <f t="shared" si="0"/>
        <v>#VALUE!</v>
      </c>
    </row>
    <row r="31" spans="4:10" x14ac:dyDescent="0.25">
      <c r="D31" t="s">
        <v>236</v>
      </c>
      <c r="E31" t="s">
        <v>241</v>
      </c>
      <c r="F31" t="s">
        <v>240</v>
      </c>
      <c r="G31">
        <v>64</v>
      </c>
      <c r="H31">
        <v>1</v>
      </c>
      <c r="I31">
        <v>11.79</v>
      </c>
      <c r="J31" s="10">
        <f t="shared" si="0"/>
        <v>0.18421874999999999</v>
      </c>
    </row>
    <row r="32" spans="4:10" x14ac:dyDescent="0.25">
      <c r="D32" t="s">
        <v>236</v>
      </c>
      <c r="E32" t="s">
        <v>241</v>
      </c>
      <c r="F32" t="s">
        <v>240</v>
      </c>
      <c r="G32">
        <v>128</v>
      </c>
      <c r="H32">
        <v>1</v>
      </c>
      <c r="I32">
        <v>19.489999999999998</v>
      </c>
      <c r="J32" s="10">
        <f t="shared" si="0"/>
        <v>0.15226562499999999</v>
      </c>
    </row>
    <row r="33" spans="3:10" x14ac:dyDescent="0.25">
      <c r="C33" t="s">
        <v>247</v>
      </c>
      <c r="D33" t="s">
        <v>236</v>
      </c>
      <c r="E33" t="s">
        <v>243</v>
      </c>
      <c r="F33" t="s">
        <v>244</v>
      </c>
      <c r="G33">
        <v>120</v>
      </c>
      <c r="H33">
        <v>1</v>
      </c>
      <c r="I33">
        <v>17.989999999999998</v>
      </c>
      <c r="J33" s="10">
        <f t="shared" si="0"/>
        <v>0.14991666666666664</v>
      </c>
    </row>
    <row r="34" spans="3:10" x14ac:dyDescent="0.25">
      <c r="D34" t="s">
        <v>236</v>
      </c>
      <c r="E34" t="s">
        <v>243</v>
      </c>
      <c r="F34" t="s">
        <v>244</v>
      </c>
      <c r="G34">
        <v>240</v>
      </c>
      <c r="H34">
        <v>1</v>
      </c>
      <c r="I34">
        <v>31.99</v>
      </c>
      <c r="J34" s="10">
        <f t="shared" si="0"/>
        <v>0.13329166666666667</v>
      </c>
    </row>
    <row r="35" spans="3:10" x14ac:dyDescent="0.25">
      <c r="D35" t="s">
        <v>236</v>
      </c>
      <c r="E35" t="s">
        <v>243</v>
      </c>
      <c r="F35" t="s">
        <v>244</v>
      </c>
      <c r="G35">
        <v>480</v>
      </c>
      <c r="H35">
        <v>1</v>
      </c>
      <c r="I35">
        <v>69.89</v>
      </c>
      <c r="J35" s="10">
        <f t="shared" si="0"/>
        <v>0.14560416666666667</v>
      </c>
    </row>
    <row r="36" spans="3:10" x14ac:dyDescent="0.25">
      <c r="C36" t="s">
        <v>248</v>
      </c>
      <c r="D36" t="s">
        <v>236</v>
      </c>
      <c r="E36" t="s">
        <v>245</v>
      </c>
      <c r="F36" t="s">
        <v>246</v>
      </c>
      <c r="G36">
        <v>250</v>
      </c>
      <c r="H36">
        <v>1</v>
      </c>
      <c r="I36">
        <v>72.989999999999995</v>
      </c>
      <c r="J36" s="10">
        <f t="shared" si="0"/>
        <v>0.29196</v>
      </c>
    </row>
    <row r="37" spans="3:10" x14ac:dyDescent="0.25">
      <c r="D37" t="s">
        <v>236</v>
      </c>
      <c r="E37" t="s">
        <v>245</v>
      </c>
      <c r="F37" t="s">
        <v>246</v>
      </c>
      <c r="G37">
        <v>500</v>
      </c>
      <c r="H37">
        <v>1</v>
      </c>
      <c r="I37">
        <v>116.99</v>
      </c>
      <c r="J37" s="10">
        <f t="shared" si="0"/>
        <v>0.23397999999999999</v>
      </c>
    </row>
    <row r="38" spans="3:10" x14ac:dyDescent="0.25">
      <c r="D38" t="s">
        <v>236</v>
      </c>
      <c r="E38" t="s">
        <v>245</v>
      </c>
      <c r="F38" t="s">
        <v>246</v>
      </c>
      <c r="G38">
        <v>1024</v>
      </c>
      <c r="H38">
        <v>1</v>
      </c>
      <c r="I38">
        <v>236.99</v>
      </c>
      <c r="J38" s="10">
        <f t="shared" si="0"/>
        <v>0.23143554687500001</v>
      </c>
    </row>
    <row r="39" spans="3:10" x14ac:dyDescent="0.25">
      <c r="D39" t="s">
        <v>249</v>
      </c>
      <c r="E39" t="s">
        <v>239</v>
      </c>
      <c r="F39" t="s">
        <v>240</v>
      </c>
      <c r="G39">
        <v>16</v>
      </c>
      <c r="H39">
        <v>1</v>
      </c>
      <c r="I39">
        <v>8.39</v>
      </c>
      <c r="J39" s="10">
        <f t="shared" si="0"/>
        <v>0.52437500000000004</v>
      </c>
    </row>
    <row r="40" spans="3:10" x14ac:dyDescent="0.25">
      <c r="D40" t="s">
        <v>249</v>
      </c>
      <c r="E40" t="s">
        <v>241</v>
      </c>
      <c r="F40" t="s">
        <v>240</v>
      </c>
      <c r="G40">
        <v>16</v>
      </c>
      <c r="H40">
        <v>1</v>
      </c>
      <c r="I40">
        <v>9.59</v>
      </c>
      <c r="J40" s="10">
        <f t="shared" si="0"/>
        <v>0.59937499999999999</v>
      </c>
    </row>
    <row r="41" spans="3:10" x14ac:dyDescent="0.25">
      <c r="D41" t="s">
        <v>236</v>
      </c>
      <c r="E41" t="s">
        <v>241</v>
      </c>
      <c r="F41" t="s">
        <v>240</v>
      </c>
      <c r="G41">
        <v>32</v>
      </c>
      <c r="H41">
        <v>1</v>
      </c>
      <c r="I41">
        <v>11.99</v>
      </c>
      <c r="J41" s="10">
        <f t="shared" si="0"/>
        <v>0.37468750000000001</v>
      </c>
    </row>
    <row r="42" spans="3:10" x14ac:dyDescent="0.25">
      <c r="D42" t="s">
        <v>250</v>
      </c>
      <c r="E42" t="s">
        <v>241</v>
      </c>
      <c r="F42" t="s">
        <v>240</v>
      </c>
      <c r="G42">
        <v>128</v>
      </c>
      <c r="H42">
        <v>1</v>
      </c>
      <c r="I42">
        <v>19.37</v>
      </c>
      <c r="J42" s="10">
        <f t="shared" si="0"/>
        <v>0.15132812500000001</v>
      </c>
    </row>
    <row r="43" spans="3:10" x14ac:dyDescent="0.25">
      <c r="D43" t="s">
        <v>251</v>
      </c>
      <c r="E43" t="s">
        <v>252</v>
      </c>
      <c r="F43" t="s">
        <v>253</v>
      </c>
      <c r="G43">
        <v>1000</v>
      </c>
      <c r="H43">
        <v>1</v>
      </c>
      <c r="I43">
        <v>130</v>
      </c>
      <c r="J43" s="10">
        <f t="shared" si="0"/>
        <v>0.13</v>
      </c>
    </row>
    <row r="44" spans="3:10" x14ac:dyDescent="0.25">
      <c r="D44" t="s">
        <v>251</v>
      </c>
      <c r="E44">
        <v>2.5</v>
      </c>
      <c r="F44" t="s">
        <v>254</v>
      </c>
      <c r="G44">
        <v>240</v>
      </c>
      <c r="H44">
        <v>1</v>
      </c>
      <c r="I44">
        <v>27</v>
      </c>
      <c r="J44" s="10">
        <f t="shared" si="0"/>
        <v>0.1125</v>
      </c>
    </row>
    <row r="45" spans="3:10" x14ac:dyDescent="0.25">
      <c r="D45" t="s">
        <v>251</v>
      </c>
      <c r="E45" t="s">
        <v>255</v>
      </c>
      <c r="F45" t="s">
        <v>256</v>
      </c>
      <c r="G45">
        <v>250</v>
      </c>
      <c r="H45">
        <v>1</v>
      </c>
      <c r="I45">
        <v>80</v>
      </c>
      <c r="J45" s="10">
        <f t="shared" si="0"/>
        <v>0.32</v>
      </c>
    </row>
    <row r="46" spans="3:10" x14ac:dyDescent="0.25">
      <c r="D46" t="s">
        <v>251</v>
      </c>
      <c r="E46" t="s">
        <v>255</v>
      </c>
      <c r="F46" t="s">
        <v>256</v>
      </c>
      <c r="G46">
        <v>500</v>
      </c>
      <c r="H46">
        <v>1</v>
      </c>
      <c r="I46">
        <v>117</v>
      </c>
      <c r="J46" s="10">
        <f t="shared" si="0"/>
        <v>0.23400000000000001</v>
      </c>
    </row>
    <row r="47" spans="3:10" x14ac:dyDescent="0.25">
      <c r="D47" t="s">
        <v>251</v>
      </c>
      <c r="E47" t="s">
        <v>257</v>
      </c>
      <c r="F47" t="s">
        <v>254</v>
      </c>
      <c r="G47">
        <v>24</v>
      </c>
      <c r="H47">
        <v>1</v>
      </c>
      <c r="I47">
        <v>100</v>
      </c>
      <c r="J47" s="10">
        <f t="shared" si="0"/>
        <v>4.166666666666667</v>
      </c>
    </row>
    <row r="48" spans="3:10" x14ac:dyDescent="0.25">
      <c r="D48" t="s">
        <v>251</v>
      </c>
      <c r="E48" t="s">
        <v>258</v>
      </c>
      <c r="F48" t="s">
        <v>254</v>
      </c>
      <c r="G48">
        <v>27</v>
      </c>
      <c r="H48">
        <v>1</v>
      </c>
      <c r="I48">
        <v>130</v>
      </c>
      <c r="J48" s="10">
        <f t="shared" si="0"/>
        <v>4.8148148148148149</v>
      </c>
    </row>
    <row r="49" spans="3:10" x14ac:dyDescent="0.25">
      <c r="C49" t="s">
        <v>262</v>
      </c>
      <c r="D49" t="s">
        <v>196</v>
      </c>
      <c r="E49" t="s">
        <v>259</v>
      </c>
      <c r="F49" t="s">
        <v>260</v>
      </c>
      <c r="G49">
        <v>8</v>
      </c>
      <c r="H49">
        <v>1</v>
      </c>
      <c r="I49">
        <v>4.1900000000000004</v>
      </c>
      <c r="J49" s="10">
        <f t="shared" si="0"/>
        <v>0.52375000000000005</v>
      </c>
    </row>
    <row r="50" spans="3:10" x14ac:dyDescent="0.25">
      <c r="D50" t="s">
        <v>196</v>
      </c>
      <c r="E50" t="s">
        <v>259</v>
      </c>
      <c r="F50" t="s">
        <v>260</v>
      </c>
      <c r="G50">
        <v>16</v>
      </c>
      <c r="H50">
        <v>1</v>
      </c>
      <c r="I50">
        <v>4.1900000000000004</v>
      </c>
      <c r="J50" s="10">
        <f t="shared" si="0"/>
        <v>0.26187500000000002</v>
      </c>
    </row>
    <row r="51" spans="3:10" x14ac:dyDescent="0.25">
      <c r="D51" t="s">
        <v>196</v>
      </c>
      <c r="E51" t="s">
        <v>259</v>
      </c>
      <c r="F51" t="s">
        <v>260</v>
      </c>
      <c r="G51">
        <v>32</v>
      </c>
      <c r="H51">
        <v>1</v>
      </c>
      <c r="I51">
        <v>4.99</v>
      </c>
      <c r="J51" s="10">
        <f t="shared" si="0"/>
        <v>0.15593750000000001</v>
      </c>
    </row>
    <row r="52" spans="3:10" x14ac:dyDescent="0.25">
      <c r="D52" t="s">
        <v>196</v>
      </c>
      <c r="E52" t="s">
        <v>259</v>
      </c>
      <c r="F52" t="s">
        <v>260</v>
      </c>
      <c r="G52">
        <v>128</v>
      </c>
      <c r="H52">
        <v>1</v>
      </c>
      <c r="I52">
        <v>13.69</v>
      </c>
      <c r="J52" s="10">
        <f t="shared" si="0"/>
        <v>0.106953125</v>
      </c>
    </row>
    <row r="53" spans="3:10" x14ac:dyDescent="0.25">
      <c r="C53" t="s">
        <v>263</v>
      </c>
      <c r="D53" t="s">
        <v>196</v>
      </c>
      <c r="E53" t="s">
        <v>259</v>
      </c>
      <c r="F53" t="s">
        <v>261</v>
      </c>
      <c r="G53">
        <v>8</v>
      </c>
      <c r="H53">
        <v>1</v>
      </c>
      <c r="I53">
        <v>3.99</v>
      </c>
      <c r="J53" s="10">
        <f t="shared" si="0"/>
        <v>0.49875000000000003</v>
      </c>
    </row>
    <row r="54" spans="3:10" x14ac:dyDescent="0.25">
      <c r="D54" t="s">
        <v>196</v>
      </c>
      <c r="E54" t="s">
        <v>259</v>
      </c>
      <c r="F54" t="s">
        <v>261</v>
      </c>
      <c r="G54">
        <v>16</v>
      </c>
      <c r="H54">
        <v>1</v>
      </c>
      <c r="I54">
        <v>4.59</v>
      </c>
      <c r="J54" s="10">
        <f t="shared" si="0"/>
        <v>0.28687499999999999</v>
      </c>
    </row>
    <row r="55" spans="3:10" x14ac:dyDescent="0.25">
      <c r="D55" t="s">
        <v>196</v>
      </c>
      <c r="H55">
        <v>1</v>
      </c>
      <c r="J55" s="10" t="e">
        <f t="shared" si="0"/>
        <v>#DIV/0!</v>
      </c>
    </row>
    <row r="56" spans="3:10" x14ac:dyDescent="0.25">
      <c r="D56" t="s">
        <v>196</v>
      </c>
      <c r="H56">
        <v>1</v>
      </c>
      <c r="J56" s="10" t="e">
        <f t="shared" si="0"/>
        <v>#DIV/0!</v>
      </c>
    </row>
    <row r="57" spans="3:10" x14ac:dyDescent="0.25">
      <c r="D57" t="s">
        <v>264</v>
      </c>
      <c r="E57">
        <v>19</v>
      </c>
      <c r="F57" t="s">
        <v>266</v>
      </c>
      <c r="G57">
        <v>5</v>
      </c>
      <c r="H57">
        <v>1</v>
      </c>
      <c r="I57">
        <v>9.75</v>
      </c>
      <c r="J57" s="10">
        <f t="shared" si="0"/>
        <v>1.95</v>
      </c>
    </row>
    <row r="58" spans="3:10" x14ac:dyDescent="0.25">
      <c r="D58" t="s">
        <v>264</v>
      </c>
      <c r="E58">
        <v>19</v>
      </c>
      <c r="F58" t="s">
        <v>265</v>
      </c>
      <c r="G58">
        <v>10</v>
      </c>
      <c r="H58">
        <v>0.5</v>
      </c>
      <c r="I58">
        <v>10.8</v>
      </c>
      <c r="J58" s="10">
        <f t="shared" si="0"/>
        <v>2.16</v>
      </c>
    </row>
    <row r="59" spans="3:10" x14ac:dyDescent="0.25">
      <c r="D59" t="s">
        <v>264</v>
      </c>
      <c r="E59" t="s">
        <v>150</v>
      </c>
      <c r="F59" t="s">
        <v>266</v>
      </c>
      <c r="G59">
        <v>5</v>
      </c>
      <c r="H59">
        <v>1</v>
      </c>
      <c r="I59">
        <v>18.899999999999999</v>
      </c>
      <c r="J59" s="10">
        <f t="shared" si="0"/>
        <v>3.78</v>
      </c>
    </row>
    <row r="60" spans="3:10" x14ac:dyDescent="0.25">
      <c r="D60" t="s">
        <v>264</v>
      </c>
      <c r="E60" t="s">
        <v>150</v>
      </c>
      <c r="F60" t="s">
        <v>265</v>
      </c>
      <c r="G60">
        <v>10</v>
      </c>
      <c r="H60">
        <v>0.5</v>
      </c>
      <c r="I60">
        <v>20.7</v>
      </c>
      <c r="J60" s="10">
        <f t="shared" si="0"/>
        <v>4.1399999999999997</v>
      </c>
    </row>
    <row r="61" spans="3:10" x14ac:dyDescent="0.25">
      <c r="D61" t="s">
        <v>264</v>
      </c>
      <c r="H61">
        <v>1</v>
      </c>
      <c r="J61" s="10" t="e">
        <f t="shared" si="0"/>
        <v>#DIV/0!</v>
      </c>
    </row>
    <row r="62" spans="3:10" x14ac:dyDescent="0.25">
      <c r="H62">
        <v>1</v>
      </c>
      <c r="J62" s="10" t="e">
        <f t="shared" si="0"/>
        <v>#DIV/0!</v>
      </c>
    </row>
    <row r="63" spans="3:10" x14ac:dyDescent="0.25">
      <c r="H63">
        <v>1</v>
      </c>
      <c r="J63" s="10" t="e">
        <f t="shared" si="0"/>
        <v>#DIV/0!</v>
      </c>
    </row>
    <row r="64" spans="3:10" x14ac:dyDescent="0.25">
      <c r="H64">
        <v>1</v>
      </c>
      <c r="J64" s="10" t="e">
        <f t="shared" si="0"/>
        <v>#DIV/0!</v>
      </c>
    </row>
    <row r="65" spans="8:10" x14ac:dyDescent="0.25">
      <c r="H65">
        <v>1</v>
      </c>
      <c r="J65" s="10" t="e">
        <f t="shared" si="0"/>
        <v>#DIV/0!</v>
      </c>
    </row>
    <row r="66" spans="8:10" x14ac:dyDescent="0.25">
      <c r="H66">
        <v>1</v>
      </c>
      <c r="J66" s="10" t="e">
        <f t="shared" si="0"/>
        <v>#DIV/0!</v>
      </c>
    </row>
    <row r="67" spans="8:10" x14ac:dyDescent="0.25">
      <c r="H67">
        <v>1</v>
      </c>
    </row>
    <row r="68" spans="8:10" x14ac:dyDescent="0.25">
      <c r="H68">
        <v>1</v>
      </c>
    </row>
    <row r="69" spans="8:10" x14ac:dyDescent="0.25">
      <c r="H69">
        <v>1</v>
      </c>
    </row>
    <row r="70" spans="8:10" x14ac:dyDescent="0.25">
      <c r="H70">
        <v>1</v>
      </c>
    </row>
    <row r="71" spans="8:10" x14ac:dyDescent="0.25">
      <c r="H71">
        <v>1</v>
      </c>
    </row>
    <row r="72" spans="8:10" x14ac:dyDescent="0.25">
      <c r="H72">
        <v>1</v>
      </c>
    </row>
    <row r="73" spans="8:10" x14ac:dyDescent="0.25">
      <c r="H73">
        <v>1</v>
      </c>
    </row>
    <row r="74" spans="8:10" x14ac:dyDescent="0.25">
      <c r="H74">
        <v>1</v>
      </c>
    </row>
    <row r="75" spans="8:10" x14ac:dyDescent="0.25">
      <c r="H75">
        <v>1</v>
      </c>
    </row>
    <row r="76" spans="8:10" x14ac:dyDescent="0.25">
      <c r="H76">
        <v>1</v>
      </c>
    </row>
    <row r="77" spans="8:10" x14ac:dyDescent="0.25">
      <c r="H77">
        <v>1</v>
      </c>
    </row>
    <row r="78" spans="8:10" x14ac:dyDescent="0.25">
      <c r="H78">
        <v>1</v>
      </c>
    </row>
    <row r="79" spans="8:10" x14ac:dyDescent="0.25">
      <c r="H79">
        <v>1</v>
      </c>
    </row>
    <row r="80" spans="8:10" x14ac:dyDescent="0.25">
      <c r="H80">
        <v>1</v>
      </c>
    </row>
    <row r="81" spans="8:8" x14ac:dyDescent="0.25">
      <c r="H81">
        <v>1</v>
      </c>
    </row>
    <row r="82" spans="8:8" x14ac:dyDescent="0.25">
      <c r="H82">
        <v>1</v>
      </c>
    </row>
    <row r="83" spans="8:8" x14ac:dyDescent="0.25">
      <c r="H83">
        <v>1</v>
      </c>
    </row>
    <row r="84" spans="8:8" x14ac:dyDescent="0.25">
      <c r="H84">
        <v>1</v>
      </c>
    </row>
    <row r="85" spans="8:8" x14ac:dyDescent="0.25">
      <c r="H85">
        <v>1</v>
      </c>
    </row>
    <row r="86" spans="8:8" x14ac:dyDescent="0.25">
      <c r="H86">
        <v>1</v>
      </c>
    </row>
    <row r="87" spans="8:8" x14ac:dyDescent="0.25">
      <c r="H87">
        <v>1</v>
      </c>
    </row>
    <row r="88" spans="8:8" x14ac:dyDescent="0.25">
      <c r="H88">
        <v>1</v>
      </c>
    </row>
    <row r="89" spans="8:8" x14ac:dyDescent="0.25">
      <c r="H89">
        <v>1</v>
      </c>
    </row>
    <row r="90" spans="8:8" x14ac:dyDescent="0.25">
      <c r="H90">
        <v>1</v>
      </c>
    </row>
    <row r="91" spans="8:8" x14ac:dyDescent="0.25">
      <c r="H91">
        <v>1</v>
      </c>
    </row>
    <row r="92" spans="8:8" x14ac:dyDescent="0.25">
      <c r="H92">
        <v>1</v>
      </c>
    </row>
    <row r="93" spans="8:8" x14ac:dyDescent="0.25">
      <c r="H9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6B74-2168-4063-9671-CEB388458F1B}">
  <dimension ref="A3:AJ23"/>
  <sheetViews>
    <sheetView workbookViewId="0">
      <selection activeCell="F19" sqref="F19"/>
    </sheetView>
  </sheetViews>
  <sheetFormatPr defaultRowHeight="15" x14ac:dyDescent="0.25"/>
  <cols>
    <col min="2" max="2" width="9" customWidth="1"/>
    <col min="5" max="5" width="7.28515625" bestFit="1" customWidth="1"/>
    <col min="6" max="6" width="3.85546875" bestFit="1" customWidth="1"/>
    <col min="7" max="7" width="3.5703125" bestFit="1" customWidth="1"/>
    <col min="8" max="8" width="7.42578125" bestFit="1" customWidth="1"/>
    <col min="9" max="9" width="16.7109375" bestFit="1" customWidth="1"/>
    <col min="10" max="10" width="5.140625" bestFit="1" customWidth="1"/>
    <col min="11" max="11" width="4.28515625" bestFit="1" customWidth="1"/>
    <col min="12" max="12" width="4.42578125" bestFit="1" customWidth="1"/>
    <col min="13" max="13" width="3" bestFit="1" customWidth="1"/>
    <col min="14" max="14" width="7.140625" bestFit="1" customWidth="1"/>
    <col min="15" max="15" width="6.85546875" bestFit="1" customWidth="1"/>
    <col min="16" max="16" width="4.140625" bestFit="1" customWidth="1"/>
    <col min="17" max="17" width="7.140625" bestFit="1" customWidth="1"/>
    <col min="18" max="18" width="7" bestFit="1" customWidth="1"/>
    <col min="19" max="19" width="5.5703125" bestFit="1" customWidth="1"/>
  </cols>
  <sheetData>
    <row r="3" spans="1:36" x14ac:dyDescent="0.25">
      <c r="B3" t="s">
        <v>0</v>
      </c>
      <c r="C3" t="s">
        <v>13</v>
      </c>
      <c r="D3" t="s">
        <v>1</v>
      </c>
      <c r="E3" t="s">
        <v>19</v>
      </c>
      <c r="F3" t="s">
        <v>40</v>
      </c>
      <c r="G3" t="s">
        <v>37</v>
      </c>
      <c r="H3" t="s">
        <v>41</v>
      </c>
      <c r="I3" t="s">
        <v>46</v>
      </c>
      <c r="J3" t="s">
        <v>2</v>
      </c>
      <c r="K3" t="s">
        <v>16</v>
      </c>
      <c r="L3" t="s">
        <v>18</v>
      </c>
      <c r="M3" t="s">
        <v>15</v>
      </c>
      <c r="N3" t="s">
        <v>20</v>
      </c>
      <c r="O3" t="s">
        <v>50</v>
      </c>
      <c r="P3" t="s">
        <v>48</v>
      </c>
      <c r="Q3" t="s">
        <v>25</v>
      </c>
      <c r="R3" t="s">
        <v>23</v>
      </c>
      <c r="S3" t="s">
        <v>43</v>
      </c>
      <c r="T3" t="s">
        <v>45</v>
      </c>
    </row>
    <row r="4" spans="1:36" x14ac:dyDescent="0.25">
      <c r="A4" t="s">
        <v>35</v>
      </c>
      <c r="B4" t="s">
        <v>3</v>
      </c>
      <c r="C4" t="s">
        <v>26</v>
      </c>
      <c r="D4">
        <v>14</v>
      </c>
      <c r="J4" s="1" t="s">
        <v>36</v>
      </c>
      <c r="K4" t="s">
        <v>17</v>
      </c>
      <c r="M4">
        <v>24</v>
      </c>
    </row>
    <row r="5" spans="1:36" x14ac:dyDescent="0.25">
      <c r="A5" t="s">
        <v>17</v>
      </c>
      <c r="B5" t="s">
        <v>4</v>
      </c>
      <c r="C5" t="s">
        <v>27</v>
      </c>
      <c r="D5">
        <v>14</v>
      </c>
      <c r="E5">
        <v>1080</v>
      </c>
      <c r="F5" t="s">
        <v>17</v>
      </c>
      <c r="G5" t="s">
        <v>17</v>
      </c>
      <c r="H5" t="s">
        <v>42</v>
      </c>
      <c r="I5" t="s">
        <v>47</v>
      </c>
      <c r="J5" s="1" t="s">
        <v>39</v>
      </c>
      <c r="L5">
        <v>620</v>
      </c>
      <c r="M5">
        <v>12</v>
      </c>
      <c r="N5">
        <v>7</v>
      </c>
      <c r="P5" t="s">
        <v>17</v>
      </c>
      <c r="Q5">
        <v>3</v>
      </c>
      <c r="R5" t="s">
        <v>17</v>
      </c>
      <c r="S5" t="s">
        <v>44</v>
      </c>
      <c r="T5" t="s">
        <v>17</v>
      </c>
    </row>
    <row r="6" spans="1:36" x14ac:dyDescent="0.25">
      <c r="A6" t="s">
        <v>17</v>
      </c>
      <c r="B6" t="s">
        <v>5</v>
      </c>
      <c r="C6" t="s">
        <v>28</v>
      </c>
      <c r="D6">
        <v>13.3</v>
      </c>
      <c r="E6">
        <v>1080</v>
      </c>
      <c r="F6" t="s">
        <v>17</v>
      </c>
      <c r="G6" t="s">
        <v>17</v>
      </c>
      <c r="H6" t="s">
        <v>42</v>
      </c>
      <c r="I6" t="s">
        <v>47</v>
      </c>
      <c r="J6" s="1" t="s">
        <v>39</v>
      </c>
      <c r="K6" t="s">
        <v>17</v>
      </c>
      <c r="L6">
        <v>620</v>
      </c>
      <c r="M6">
        <v>12</v>
      </c>
      <c r="N6">
        <v>7</v>
      </c>
      <c r="O6">
        <v>36</v>
      </c>
      <c r="P6" t="s">
        <v>17</v>
      </c>
      <c r="Q6">
        <v>3</v>
      </c>
      <c r="R6" t="s">
        <v>17</v>
      </c>
      <c r="S6" t="s">
        <v>49</v>
      </c>
      <c r="T6" t="s">
        <v>17</v>
      </c>
    </row>
    <row r="7" spans="1:36" x14ac:dyDescent="0.25">
      <c r="A7" t="s">
        <v>17</v>
      </c>
      <c r="B7" t="s">
        <v>6</v>
      </c>
      <c r="C7" t="s">
        <v>29</v>
      </c>
      <c r="D7">
        <v>13.3</v>
      </c>
      <c r="J7" s="1"/>
    </row>
    <row r="8" spans="1:36" x14ac:dyDescent="0.25">
      <c r="A8" t="s">
        <v>17</v>
      </c>
      <c r="B8" t="s">
        <v>7</v>
      </c>
      <c r="C8" t="s">
        <v>30</v>
      </c>
      <c r="D8">
        <v>14</v>
      </c>
      <c r="J8" s="1"/>
      <c r="AJ8" t="s">
        <v>22</v>
      </c>
    </row>
    <row r="9" spans="1:36" x14ac:dyDescent="0.25">
      <c r="A9" t="s">
        <v>17</v>
      </c>
      <c r="B9" t="s">
        <v>8</v>
      </c>
      <c r="C9" t="s">
        <v>31</v>
      </c>
      <c r="D9">
        <v>15.6</v>
      </c>
      <c r="H9" t="s">
        <v>42</v>
      </c>
      <c r="J9" s="1"/>
    </row>
    <row r="10" spans="1:36" x14ac:dyDescent="0.25">
      <c r="A10" t="s">
        <v>17</v>
      </c>
      <c r="B10" t="s">
        <v>9</v>
      </c>
      <c r="C10" t="s">
        <v>32</v>
      </c>
      <c r="D10">
        <v>15.6</v>
      </c>
      <c r="H10" t="s">
        <v>42</v>
      </c>
      <c r="J10" s="1"/>
    </row>
    <row r="11" spans="1:36" x14ac:dyDescent="0.25">
      <c r="A11" t="s">
        <v>17</v>
      </c>
      <c r="B11" t="s">
        <v>10</v>
      </c>
      <c r="C11" t="s">
        <v>33</v>
      </c>
      <c r="D11">
        <v>15.6</v>
      </c>
      <c r="E11">
        <v>1080</v>
      </c>
      <c r="F11" t="s">
        <v>17</v>
      </c>
      <c r="G11" t="s">
        <v>17</v>
      </c>
      <c r="H11" t="s">
        <v>51</v>
      </c>
      <c r="I11" t="s">
        <v>21</v>
      </c>
      <c r="J11" s="1" t="s">
        <v>39</v>
      </c>
      <c r="K11" t="s">
        <v>17</v>
      </c>
      <c r="L11" t="s">
        <v>17</v>
      </c>
      <c r="M11">
        <v>10</v>
      </c>
      <c r="N11">
        <v>7</v>
      </c>
      <c r="O11">
        <v>44</v>
      </c>
    </row>
    <row r="12" spans="1:36" x14ac:dyDescent="0.25">
      <c r="A12" t="s">
        <v>17</v>
      </c>
      <c r="B12" t="s">
        <v>11</v>
      </c>
      <c r="C12" t="s">
        <v>34</v>
      </c>
      <c r="D12">
        <v>15.6</v>
      </c>
      <c r="E12">
        <v>1080</v>
      </c>
      <c r="F12" t="s">
        <v>17</v>
      </c>
      <c r="G12" t="s">
        <v>17</v>
      </c>
      <c r="H12" t="s">
        <v>51</v>
      </c>
      <c r="I12" t="s">
        <v>52</v>
      </c>
      <c r="J12" s="1" t="s">
        <v>39</v>
      </c>
      <c r="K12" t="s">
        <v>17</v>
      </c>
      <c r="M12">
        <v>11</v>
      </c>
      <c r="N12">
        <v>7</v>
      </c>
      <c r="O12">
        <v>62</v>
      </c>
    </row>
    <row r="13" spans="1:36" x14ac:dyDescent="0.25">
      <c r="A13" t="s">
        <v>17</v>
      </c>
      <c r="B13" t="s">
        <v>12</v>
      </c>
      <c r="C13" t="s">
        <v>14</v>
      </c>
      <c r="D13">
        <v>17.3</v>
      </c>
      <c r="E13">
        <v>1080</v>
      </c>
      <c r="I13" t="s">
        <v>21</v>
      </c>
      <c r="J13" s="1"/>
      <c r="K13" t="s">
        <v>17</v>
      </c>
      <c r="L13" t="s">
        <v>17</v>
      </c>
      <c r="M13">
        <v>10</v>
      </c>
      <c r="N13">
        <v>7</v>
      </c>
      <c r="O13" t="s">
        <v>17</v>
      </c>
      <c r="P13">
        <v>4</v>
      </c>
      <c r="Q13" t="s">
        <v>24</v>
      </c>
    </row>
    <row r="23" spans="3:3" x14ac:dyDescent="0.25">
      <c r="C23" t="s">
        <v>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713F-E07F-4561-8214-0071540CEBC8}">
  <dimension ref="A2:N24"/>
  <sheetViews>
    <sheetView tabSelected="1" zoomScale="95" zoomScaleNormal="95" workbookViewId="0">
      <selection activeCell="J19" sqref="J19"/>
    </sheetView>
  </sheetViews>
  <sheetFormatPr defaultRowHeight="15" x14ac:dyDescent="0.25"/>
  <cols>
    <col min="1" max="1" width="11.28515625" customWidth="1"/>
    <col min="2" max="2" width="10.140625" style="16" customWidth="1"/>
  </cols>
  <sheetData>
    <row r="2" spans="1:14" x14ac:dyDescent="0.25">
      <c r="B2" s="16" t="s">
        <v>331</v>
      </c>
      <c r="C2" t="s">
        <v>324</v>
      </c>
      <c r="D2" t="s">
        <v>325</v>
      </c>
      <c r="E2" t="s">
        <v>326</v>
      </c>
      <c r="F2" t="s">
        <v>329</v>
      </c>
    </row>
    <row r="3" spans="1:14" x14ac:dyDescent="0.25">
      <c r="A3" t="s">
        <v>356</v>
      </c>
      <c r="B3" s="16">
        <v>0.8</v>
      </c>
      <c r="C3" s="18">
        <v>2.4500000000000002</v>
      </c>
      <c r="D3" s="18">
        <f>B3*12</f>
        <v>9.6000000000000014</v>
      </c>
      <c r="E3" s="18">
        <f>C3*12</f>
        <v>29.400000000000002</v>
      </c>
      <c r="F3" t="s">
        <v>334</v>
      </c>
    </row>
    <row r="4" spans="1:14" x14ac:dyDescent="0.25">
      <c r="A4" t="s">
        <v>321</v>
      </c>
      <c r="B4" s="17">
        <v>0.8</v>
      </c>
      <c r="C4" s="19">
        <v>2.15</v>
      </c>
      <c r="D4" s="19">
        <f t="shared" ref="D4:D7" si="0">B4*12</f>
        <v>9.6000000000000014</v>
      </c>
      <c r="E4" s="19">
        <f t="shared" ref="E4:E7" si="1">C4*12</f>
        <v>25.799999999999997</v>
      </c>
      <c r="F4" t="s">
        <v>336</v>
      </c>
      <c r="N4" s="20" t="s">
        <v>328</v>
      </c>
    </row>
    <row r="5" spans="1:14" x14ac:dyDescent="0.25">
      <c r="A5" t="s">
        <v>322</v>
      </c>
      <c r="B5" s="17">
        <v>2.75</v>
      </c>
      <c r="C5" s="17">
        <v>2.75</v>
      </c>
      <c r="D5">
        <f t="shared" si="0"/>
        <v>33</v>
      </c>
      <c r="E5">
        <f t="shared" si="1"/>
        <v>33</v>
      </c>
      <c r="F5" t="s">
        <v>337</v>
      </c>
      <c r="N5" s="20" t="s">
        <v>330</v>
      </c>
    </row>
    <row r="6" spans="1:14" x14ac:dyDescent="0.25">
      <c r="A6" t="s">
        <v>323</v>
      </c>
      <c r="B6" s="16">
        <v>2.95</v>
      </c>
      <c r="C6" s="16">
        <v>2.95</v>
      </c>
      <c r="D6">
        <f t="shared" si="0"/>
        <v>35.400000000000006</v>
      </c>
      <c r="E6">
        <f t="shared" si="1"/>
        <v>35.400000000000006</v>
      </c>
      <c r="F6" t="s">
        <v>335</v>
      </c>
      <c r="N6" s="20" t="s">
        <v>332</v>
      </c>
    </row>
    <row r="7" spans="1:14" x14ac:dyDescent="0.25">
      <c r="A7" t="s">
        <v>327</v>
      </c>
      <c r="B7" s="16">
        <v>2.4300000000000002</v>
      </c>
      <c r="C7" s="16">
        <v>2.4300000000000002</v>
      </c>
      <c r="D7">
        <f t="shared" si="0"/>
        <v>29.160000000000004</v>
      </c>
      <c r="E7">
        <f t="shared" si="1"/>
        <v>29.160000000000004</v>
      </c>
      <c r="F7" t="s">
        <v>339</v>
      </c>
    </row>
    <row r="8" spans="1:14" x14ac:dyDescent="0.25">
      <c r="A8" t="s">
        <v>333</v>
      </c>
      <c r="B8" s="16">
        <v>1.95</v>
      </c>
      <c r="C8" s="16">
        <v>1.95</v>
      </c>
      <c r="D8">
        <f t="shared" ref="D8:E12" si="2">B8*12</f>
        <v>23.4</v>
      </c>
      <c r="E8">
        <f t="shared" si="2"/>
        <v>23.4</v>
      </c>
      <c r="F8" t="s">
        <v>338</v>
      </c>
    </row>
    <row r="9" spans="1:14" x14ac:dyDescent="0.25">
      <c r="D9">
        <f t="shared" si="2"/>
        <v>0</v>
      </c>
      <c r="E9">
        <f t="shared" si="2"/>
        <v>0</v>
      </c>
    </row>
    <row r="10" spans="1:14" x14ac:dyDescent="0.25">
      <c r="D10">
        <f t="shared" si="2"/>
        <v>0</v>
      </c>
      <c r="E10">
        <f t="shared" si="2"/>
        <v>0</v>
      </c>
    </row>
    <row r="11" spans="1:14" x14ac:dyDescent="0.25">
      <c r="D11">
        <f t="shared" si="2"/>
        <v>0</v>
      </c>
      <c r="E11">
        <f t="shared" si="2"/>
        <v>0</v>
      </c>
    </row>
    <row r="12" spans="1:14" x14ac:dyDescent="0.25">
      <c r="D12">
        <f t="shared" si="2"/>
        <v>0</v>
      </c>
      <c r="E12">
        <f t="shared" si="2"/>
        <v>0</v>
      </c>
    </row>
    <row r="14" spans="1:14" x14ac:dyDescent="0.25">
      <c r="B14" s="16" t="s">
        <v>356</v>
      </c>
    </row>
    <row r="15" spans="1:14" x14ac:dyDescent="0.25">
      <c r="A15" t="s">
        <v>340</v>
      </c>
      <c r="B15" s="21" t="s">
        <v>341</v>
      </c>
    </row>
    <row r="16" spans="1:14" x14ac:dyDescent="0.25">
      <c r="A16" t="s">
        <v>342</v>
      </c>
      <c r="B16" t="s">
        <v>343</v>
      </c>
    </row>
    <row r="17" spans="1:3" x14ac:dyDescent="0.25">
      <c r="A17" t="s">
        <v>344</v>
      </c>
      <c r="B17" s="16" t="s">
        <v>345</v>
      </c>
    </row>
    <row r="18" spans="1:3" x14ac:dyDescent="0.25">
      <c r="A18" t="s">
        <v>346</v>
      </c>
      <c r="B18" s="22" t="s">
        <v>350</v>
      </c>
    </row>
    <row r="19" spans="1:3" x14ac:dyDescent="0.25">
      <c r="A19" t="s">
        <v>349</v>
      </c>
      <c r="B19" s="16" t="s">
        <v>351</v>
      </c>
      <c r="C19" s="18"/>
    </row>
    <row r="20" spans="1:3" x14ac:dyDescent="0.25">
      <c r="A20" t="s">
        <v>347</v>
      </c>
      <c r="B20" s="16" t="s">
        <v>348</v>
      </c>
      <c r="C20" s="19"/>
    </row>
    <row r="21" spans="1:3" x14ac:dyDescent="0.25">
      <c r="A21" t="s">
        <v>352</v>
      </c>
      <c r="B21" s="21" t="s">
        <v>353</v>
      </c>
    </row>
    <row r="22" spans="1:3" x14ac:dyDescent="0.25">
      <c r="A22" t="s">
        <v>354</v>
      </c>
      <c r="B22" s="21">
        <v>1.81</v>
      </c>
    </row>
    <row r="23" spans="1:3" x14ac:dyDescent="0.25">
      <c r="A23" t="s">
        <v>355</v>
      </c>
      <c r="B23" s="16">
        <v>0.74</v>
      </c>
    </row>
    <row r="24" spans="1:3" x14ac:dyDescent="0.25">
      <c r="B24" s="16"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hosting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Tanveer Hussain</dc:creator>
  <cp:lastModifiedBy>Tanveer Hussain</cp:lastModifiedBy>
  <dcterms:created xsi:type="dcterms:W3CDTF">2019-07-24T22:34:38Z</dcterms:created>
  <dcterms:modified xsi:type="dcterms:W3CDTF">2019-12-15T10:20:38Z</dcterms:modified>
</cp:coreProperties>
</file>