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L:\Continuous Improvement\Public\4 Line 3 Glass Yield Loss\"/>
    </mc:Choice>
  </mc:AlternateContent>
  <xr:revisionPtr revIDLastSave="0" documentId="13_ncr:1_{D174E931-6F21-479F-939D-6E0DD383839E}" xr6:coauthVersionLast="47" xr6:coauthVersionMax="47" xr10:uidLastSave="{00000000-0000-0000-0000-000000000000}"/>
  <bookViews>
    <workbookView xWindow="-120" yWindow="-120" windowWidth="29040" windowHeight="15840" tabRatio="500" activeTab="2" xr2:uid="{00000000-000D-0000-FFFF-FFFF00000000}"/>
  </bookViews>
  <sheets>
    <sheet name="Sheet1" sheetId="1" r:id="rId1"/>
    <sheet name="Sheet3" sheetId="3" r:id="rId2"/>
    <sheet name="Data" sheetId="5" r:id="rId3"/>
    <sheet name="Action items" sheetId="6" r:id="rId4"/>
    <sheet name="HMI + Engineering" sheetId="7" r:id="rId5"/>
    <sheet name="Sheet2" sheetId="2" r:id="rId6"/>
  </sheets>
  <definedNames>
    <definedName name="_xlnm._FilterDatabase" localSheetId="0" hidden="1">Sheet1!$A$3:$U$4642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 i="5" l="1"/>
  <c r="M29" i="5"/>
  <c r="M13" i="5"/>
  <c r="L23" i="5"/>
  <c r="J15" i="5"/>
  <c r="F15" i="5"/>
  <c r="I15" i="5"/>
  <c r="I17" i="5"/>
  <c r="F17" i="5"/>
  <c r="M23" i="5"/>
  <c r="M5" i="5"/>
  <c r="M3" i="5"/>
  <c r="M4" i="5"/>
  <c r="M2" i="5"/>
  <c r="K5" i="5"/>
  <c r="K4" i="5"/>
  <c r="K3" i="5"/>
  <c r="K2" i="5"/>
  <c r="J5" i="5"/>
  <c r="I5" i="5"/>
  <c r="J4" i="5"/>
  <c r="J3" i="5"/>
  <c r="J2" i="5"/>
  <c r="J17" i="5" l="1"/>
  <c r="J23" i="5" l="1"/>
  <c r="I23" i="5"/>
  <c r="M16" i="5" l="1"/>
  <c r="M14" i="5"/>
  <c r="K20" i="5"/>
  <c r="K21" i="5"/>
  <c r="K22" i="5"/>
  <c r="K24" i="5"/>
  <c r="K25" i="5"/>
  <c r="I3" i="5" l="1"/>
  <c r="I2" i="5" l="1"/>
  <c r="I4" i="5"/>
  <c r="H13" i="5" l="1"/>
  <c r="I13" i="5"/>
  <c r="I14" i="5" l="1"/>
  <c r="Q22" i="5" l="1"/>
  <c r="Q21" i="5"/>
  <c r="Q23" i="5" s="1"/>
  <c r="I16" i="5" l="1"/>
  <c r="S23" i="5" l="1"/>
  <c r="Q16" i="5"/>
  <c r="U16" i="5"/>
  <c r="U15" i="5"/>
  <c r="U14" i="5" l="1"/>
  <c r="O21" i="5"/>
  <c r="O22" i="5"/>
  <c r="E8" i="6"/>
  <c r="E6" i="6"/>
  <c r="E5" i="6"/>
  <c r="E4" i="6"/>
  <c r="F13" i="5"/>
  <c r="F14" i="5"/>
  <c r="N17" i="5"/>
  <c r="N5" i="5"/>
  <c r="J13" i="5" l="1"/>
  <c r="K13" i="5"/>
  <c r="L13" i="5" s="1"/>
  <c r="J14" i="5"/>
  <c r="K14" i="5"/>
  <c r="L14" i="5" s="1"/>
  <c r="O13" i="5"/>
  <c r="O14" i="5"/>
  <c r="T4" i="5"/>
  <c r="F2" i="5"/>
  <c r="O2" i="5" s="1"/>
  <c r="D6" i="2"/>
  <c r="K42" i="3"/>
  <c r="K47" i="3"/>
  <c r="K46" i="3"/>
  <c r="K40" i="3"/>
  <c r="K43" i="3"/>
  <c r="D8" i="3"/>
  <c r="D12" i="3"/>
  <c r="D37" i="3"/>
  <c r="D19" i="3"/>
  <c r="D38" i="3"/>
  <c r="D32" i="3"/>
  <c r="D27" i="3"/>
  <c r="D25" i="3"/>
  <c r="D24" i="3"/>
  <c r="D29" i="3"/>
  <c r="D6" i="3"/>
  <c r="D4" i="3"/>
  <c r="D16" i="3"/>
  <c r="D26" i="3"/>
  <c r="D13" i="3"/>
  <c r="D35" i="3"/>
  <c r="D20" i="3"/>
  <c r="D36" i="3"/>
  <c r="D21" i="3"/>
  <c r="D28" i="3"/>
  <c r="D30" i="3"/>
  <c r="D33" i="3"/>
  <c r="D10" i="3"/>
  <c r="D15" i="3"/>
  <c r="D11" i="3"/>
  <c r="D34" i="3"/>
  <c r="D18" i="3"/>
  <c r="D39" i="3"/>
  <c r="D23" i="3"/>
  <c r="D3" i="3"/>
  <c r="D14" i="3"/>
  <c r="D9" i="3"/>
  <c r="D31" i="3"/>
  <c r="D22" i="3"/>
  <c r="D7" i="3"/>
  <c r="D5" i="3"/>
  <c r="D17" i="3"/>
  <c r="K26" i="2"/>
  <c r="D25" i="2"/>
  <c r="D24" i="2"/>
  <c r="D23" i="2"/>
  <c r="D22" i="2"/>
  <c r="D21" i="2"/>
  <c r="D20" i="2"/>
  <c r="D19" i="2"/>
  <c r="D18" i="2"/>
  <c r="D17" i="2"/>
  <c r="D16" i="2"/>
  <c r="D15" i="2"/>
  <c r="D14" i="2"/>
  <c r="D13" i="2"/>
  <c r="D12" i="2"/>
  <c r="D11" i="2"/>
  <c r="D10" i="2"/>
  <c r="D9" i="2"/>
  <c r="D8" i="2"/>
  <c r="D7" i="2"/>
  <c r="D5" i="2"/>
  <c r="D4" i="2"/>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5" i="1"/>
  <c r="D4" i="1"/>
  <c r="D6" i="1"/>
  <c r="S22" i="5" l="1"/>
  <c r="S24" i="5" s="1"/>
  <c r="R20" i="5"/>
  <c r="F23" i="5"/>
  <c r="O23" i="5" s="1"/>
  <c r="Q17" i="5"/>
  <c r="Q18" i="5" s="1"/>
  <c r="F16" i="5" s="1"/>
  <c r="F3" i="5"/>
  <c r="F4" i="5"/>
  <c r="K23" i="5" l="1"/>
  <c r="K15" i="5"/>
  <c r="J16" i="5"/>
  <c r="K16" i="5"/>
  <c r="L16" i="5" s="1"/>
  <c r="O15" i="5"/>
  <c r="O16" i="5"/>
  <c r="O4" i="5"/>
  <c r="F5" i="5"/>
  <c r="O5" i="5" s="1"/>
  <c r="O3" i="5"/>
  <c r="L15" i="5" l="1"/>
  <c r="L17" i="5" s="1"/>
  <c r="M15" i="5"/>
  <c r="M17" i="5" s="1"/>
  <c r="K17" i="5"/>
  <c r="O17" i="5"/>
  <c r="N6" i="5"/>
  <c r="N7" i="5" s="1"/>
  <c r="N8"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B3" authorId="0" shapeId="0" xr:uid="{00000000-0006-0000-0000-000001000000}">
      <text>
        <r>
          <rPr>
            <b/>
            <sz val="9"/>
            <color indexed="81"/>
            <rFont val="Tahoma"/>
            <family val="2"/>
          </rPr>
          <t>Administrator:</t>
        </r>
        <r>
          <rPr>
            <sz val="9"/>
            <color indexed="81"/>
            <rFont val="Tahoma"/>
            <family val="2"/>
          </rPr>
          <t xml:space="preserve">
ADH = advance count
Glass-SD = glass count
</t>
        </r>
      </text>
    </comment>
    <comment ref="F3" authorId="0" shapeId="0" xr:uid="{00000000-0006-0000-0000-000002000000}">
      <text>
        <r>
          <rPr>
            <b/>
            <sz val="9"/>
            <color indexed="81"/>
            <rFont val="Tahoma"/>
            <family val="2"/>
          </rPr>
          <t>Administrator:</t>
        </r>
        <r>
          <rPr>
            <sz val="9"/>
            <color indexed="81"/>
            <rFont val="Tahoma"/>
            <family val="2"/>
          </rPr>
          <t xml:space="preserve">
Need to match, Whse Bin is within Site</t>
        </r>
      </text>
    </comment>
    <comment ref="I3" authorId="0" shapeId="0" xr:uid="{00000000-0006-0000-0000-000003000000}">
      <text>
        <r>
          <rPr>
            <b/>
            <sz val="9"/>
            <color indexed="81"/>
            <rFont val="Tahoma"/>
            <family val="2"/>
          </rPr>
          <t>Administrator:</t>
        </r>
        <r>
          <rPr>
            <sz val="9"/>
            <color indexed="81"/>
            <rFont val="Tahoma"/>
            <family val="2"/>
          </rPr>
          <t xml:space="preserve">
CNTRBR = count in inv control, BR, then adjustment, if production under or over consumes, it shows up in an adjustment the advanced count (or cycle count)
cycle count every item every 90-100 days at a min
counted weekly, glass, in advance of production, 2 days before, 1 day before and day of
PO 10 hours before production, comes from Ardagh
Batch = batch dump or QA dispose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B2" authorId="0" shapeId="0" xr:uid="{00000000-0006-0000-0100-000001000000}">
      <text>
        <r>
          <rPr>
            <b/>
            <sz val="9"/>
            <color indexed="81"/>
            <rFont val="Tahoma"/>
            <family val="2"/>
          </rPr>
          <t>Administrator:</t>
        </r>
        <r>
          <rPr>
            <sz val="9"/>
            <color indexed="81"/>
            <rFont val="Tahoma"/>
            <family val="2"/>
          </rPr>
          <t xml:space="preserve">
ADH = advance count
Glass-SD = glass count
</t>
        </r>
      </text>
    </comment>
    <comment ref="F2" authorId="0" shapeId="0" xr:uid="{00000000-0006-0000-0100-000002000000}">
      <text>
        <r>
          <rPr>
            <b/>
            <sz val="9"/>
            <color indexed="81"/>
            <rFont val="Tahoma"/>
            <family val="2"/>
          </rPr>
          <t>Administrator:</t>
        </r>
        <r>
          <rPr>
            <sz val="9"/>
            <color indexed="81"/>
            <rFont val="Tahoma"/>
            <family val="2"/>
          </rPr>
          <t xml:space="preserve">
Need to match, Whse Bin is within Site</t>
        </r>
      </text>
    </comment>
    <comment ref="I2" authorId="0" shapeId="0" xr:uid="{00000000-0006-0000-0100-000003000000}">
      <text>
        <r>
          <rPr>
            <b/>
            <sz val="9"/>
            <color indexed="81"/>
            <rFont val="Tahoma"/>
            <family val="2"/>
          </rPr>
          <t>Administrator:</t>
        </r>
        <r>
          <rPr>
            <sz val="9"/>
            <color indexed="81"/>
            <rFont val="Tahoma"/>
            <family val="2"/>
          </rPr>
          <t xml:space="preserve">
CNTRBR = count in inv control, BR, then adjustment, if production under or over consumes, it shows up in an adjustment the advanced count (or cycle count)
cycle count every item every 90-100 days at a min
counted weekly, glass, in advance of production, 2 days before, 1 day before and day of
PO 10 hours before production, comes from Ardagh
Batch = batch dump or QA dispose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B3" authorId="0" shapeId="0" xr:uid="{00000000-0006-0000-0400-000001000000}">
      <text>
        <r>
          <rPr>
            <b/>
            <sz val="9"/>
            <color indexed="81"/>
            <rFont val="Tahoma"/>
            <family val="2"/>
          </rPr>
          <t>Administrator:</t>
        </r>
        <r>
          <rPr>
            <sz val="9"/>
            <color indexed="81"/>
            <rFont val="Tahoma"/>
            <family val="2"/>
          </rPr>
          <t xml:space="preserve">
ADH = advance count
Glass-SD = glass count
</t>
        </r>
      </text>
    </comment>
    <comment ref="F3" authorId="0" shapeId="0" xr:uid="{00000000-0006-0000-0400-000002000000}">
      <text>
        <r>
          <rPr>
            <b/>
            <sz val="9"/>
            <color indexed="81"/>
            <rFont val="Tahoma"/>
            <family val="2"/>
          </rPr>
          <t>Administrator:</t>
        </r>
        <r>
          <rPr>
            <sz val="9"/>
            <color indexed="81"/>
            <rFont val="Tahoma"/>
            <family val="2"/>
          </rPr>
          <t xml:space="preserve">
Need to match, Whse Bin is within Site</t>
        </r>
      </text>
    </comment>
    <comment ref="I3" authorId="0" shapeId="0" xr:uid="{00000000-0006-0000-0400-000003000000}">
      <text>
        <r>
          <rPr>
            <b/>
            <sz val="9"/>
            <color indexed="81"/>
            <rFont val="Tahoma"/>
            <family val="2"/>
          </rPr>
          <t>Administrator:</t>
        </r>
        <r>
          <rPr>
            <sz val="9"/>
            <color indexed="81"/>
            <rFont val="Tahoma"/>
            <family val="2"/>
          </rPr>
          <t xml:space="preserve">
CNTRBR = count in inv control, BR, then adjustment, if production under or over consumes, it shows up in an adjustment the advanced count (or cycle count)
cycle count every item every 90-100 days at a min
counted weekly, glass, in advance of production, 2 days before, 1 day before and day of
PO 10 hours before production, comes from Ardagh
Batch = batch dump or QA dispose</t>
        </r>
      </text>
    </comment>
  </commentList>
</comments>
</file>

<file path=xl/sharedStrings.xml><?xml version="1.0" encoding="utf-8"?>
<sst xmlns="http://schemas.openxmlformats.org/spreadsheetml/2006/main" count="60189" uniqueCount="3143">
  <si>
    <t>Spec Cost ID</t>
  </si>
  <si>
    <t>Reason Code</t>
  </si>
  <si>
    <t>Tran Date</t>
  </si>
  <si>
    <t>Qty</t>
  </si>
  <si>
    <t>UOM</t>
  </si>
  <si>
    <t>Conv Factor</t>
  </si>
  <si>
    <t>Unit Cost</t>
  </si>
  <si>
    <t>Unit Price</t>
  </si>
  <si>
    <t>Journal Type</t>
  </si>
  <si>
    <t>Account</t>
  </si>
  <si>
    <t>Subaccount</t>
  </si>
  <si>
    <t>Debit Amt</t>
  </si>
  <si>
    <t>Credit Amt</t>
  </si>
  <si>
    <t>Transaction Type:</t>
  </si>
  <si>
    <t>Adjustment</t>
  </si>
  <si>
    <t>590626</t>
  </si>
  <si>
    <t>WO0024840</t>
  </si>
  <si>
    <t>GL2428  PET 16FL OZ ROUND 35.5G 28MMCT B22000004</t>
  </si>
  <si>
    <t>BR</t>
  </si>
  <si>
    <t>CNTRBR</t>
  </si>
  <si>
    <t>EACH</t>
  </si>
  <si>
    <t>IN</t>
  </si>
  <si>
    <t>1140</t>
  </si>
  <si>
    <t>01-00</t>
  </si>
  <si>
    <t>5720</t>
  </si>
  <si>
    <t>590653</t>
  </si>
  <si>
    <t>ADH-RB</t>
  </si>
  <si>
    <t>GL0485  GLASS 25OZ SQ MASON 12PK 70MM4DL 9060485</t>
  </si>
  <si>
    <t>LT</t>
  </si>
  <si>
    <t>590655</t>
  </si>
  <si>
    <t>GL2449  DSP  GLASS 16OZ ROUND FLUTE 12PK 38MMCT 10000028</t>
  </si>
  <si>
    <t>590656</t>
  </si>
  <si>
    <t>GL301-02  NFA  GLASS 6FL OZ ROUND 12PK 28MMCT 9060353</t>
  </si>
  <si>
    <t>GL328-06  GLASS 16FL OZ ROUND BBQ 6PK 38MMCT 9061212</t>
  </si>
  <si>
    <t>GL313-06  GLASS 25OZ ROUND 6PK 63MM4L 9062338</t>
  </si>
  <si>
    <t>590658</t>
  </si>
  <si>
    <t>REVADJ</t>
  </si>
  <si>
    <t>GL349-07  GLASS 12FLOZ ROUND DRSG 6PK 38MMCT 270127</t>
  </si>
  <si>
    <t>590659</t>
  </si>
  <si>
    <t>GL367-01  GLASS 18OZ SQ MASON 12PK 70MM4L 9060341</t>
  </si>
  <si>
    <t>590661</t>
  </si>
  <si>
    <t>GL435-12  NFA  GLASS 32OZ ROUND 12PK 70MM4L 9068339</t>
  </si>
  <si>
    <t>590756</t>
  </si>
  <si>
    <t>DUMPOC72</t>
  </si>
  <si>
    <t>OG1054  COLOR CARAMEL LIQUID ORGANIC 820</t>
  </si>
  <si>
    <t>BATCH</t>
  </si>
  <si>
    <t>LBS</t>
  </si>
  <si>
    <t>OG1148  GARLIC POWDER ORGANIC</t>
  </si>
  <si>
    <t>OG1320  ORANGE JUICE CONCENTRATE 65 BRIX FROZEN ORGANIC</t>
  </si>
  <si>
    <t>BK1625  SALT DRY CULINOX 999</t>
  </si>
  <si>
    <t>OG1317  ONION POWDER ORGANIC</t>
  </si>
  <si>
    <t>OG1433  TOMATO PASTE 28% HB ORGANIC  &lt;4.0 BOSTWICK</t>
  </si>
  <si>
    <t>OG1421  TAMARIND CONCENTRATE ORGANIC   #OH220E</t>
  </si>
  <si>
    <t>OG1170  LEMON JUICE CONCENTRATE 50 BRIX FROZEN ORGANIC</t>
  </si>
  <si>
    <t>OG2080  WORCESTERSHIRE SAUCE HOUSE COOLER ORGANIC</t>
  </si>
  <si>
    <t>OG1366  RAISIN PASTE COARSE COOLER ORGANIC</t>
  </si>
  <si>
    <t>590786</t>
  </si>
  <si>
    <t>ADVGZ2</t>
  </si>
  <si>
    <t>LAWM048F1  WM 365 MARKET ORGANIC BLUE CHEESE 16FL OZ FRT FLEXO L</t>
  </si>
  <si>
    <t>590818</t>
  </si>
  <si>
    <t>LBLVA1</t>
  </si>
  <si>
    <t>LAKR00301  KR PRIVATE SELECT SOY MISO GLAZE 14OZ LITHO</t>
  </si>
  <si>
    <t>LAKR03901  NFA  KR SIMPLE TRUTH ORG LEMON TURMERIC DRSNG 12FL OZ LITHO</t>
  </si>
  <si>
    <t>LAKR03801  KR SIMPLE TRUTH ORGANIC CARIBBEAN MARINADE 13.5OZ LITHO</t>
  </si>
  <si>
    <t>LA6302  DSP  KR SIMPLE TRUTH ORG CREAMY CAESAR LAKR01601</t>
  </si>
  <si>
    <t>LA6303  DSP  KR SIMPLE TRUTH ORGANIC CREAMY RANCH 12FL OZ LITHO</t>
  </si>
  <si>
    <t>LAKR01601  KR SIMPLE TRUTH ORGANIC CREAMY CAESAR 12FL OZ LITHO</t>
  </si>
  <si>
    <t>LA12181  DSP  KR PRIVATE SELECT SOY MISO GLAZE 14OZ LITHO</t>
  </si>
  <si>
    <t>LAKR02701  KR SIMPLE TRUTH ORGANIC ITALIAN DRESSING 12FL OZ LITHO</t>
  </si>
  <si>
    <t>LAKR04201  KR SIMPLE TRUTH ORGANIC CILANTRO LIME MARINADE 13OZ LITHO</t>
  </si>
  <si>
    <t>LA6308  DSP  KR SIMPLE TRUTH ORGANIC ITALIAN DRESSING 12FL OZ LITHO</t>
  </si>
  <si>
    <t>LA12191  DSP KR SIMPLE TRUTH ORGANIC LEMON TURMERIC DRS 12FL OZ LITHO</t>
  </si>
  <si>
    <t>LA2049  DSP  KR SIMPLE TRUTH ORG SWEET THAI CHILI LAKR03001</t>
  </si>
  <si>
    <t>LA6119  DSP  KR SIMPLE TRUTH ORGANIC CILANTRO LIME LAKR04201</t>
  </si>
  <si>
    <t>LA0014  DSP  KR SIMPLE TRUTH ORGANIC CARIBBEAN MARINADE 13.5OZ LITHO</t>
  </si>
  <si>
    <t>LAKR03001  KR SIMPLE TRUTH ORGANIC SWEET THAI CHILI 14OZ LITHO</t>
  </si>
  <si>
    <t>LAKR01701  KR SIMPLE TRUTH ORGANIC CREAMY RANCH 12FL OZ LITHO</t>
  </si>
  <si>
    <t>LBLVF1</t>
  </si>
  <si>
    <t>LAKR00201  KR PRIVATE SELECT MONGOLIAN BBQ SAUCE 17OZ LITHO</t>
  </si>
  <si>
    <t>LA6315  DSP  KR PRIVATE SELECT APPLEWOOD HONEY MAPLE BBQ 19OZ LITHO</t>
  </si>
  <si>
    <t>LA10229  DSP  WM 365 MARKET ORGANIC NASHVILLE WING SAUCE 13.5OZ LITHO</t>
  </si>
  <si>
    <t>LA2096  DSP  KR SIMPLE TRUTH ORGANIC PIZZA LAKR02901</t>
  </si>
  <si>
    <t>LA10228  DSP  WM 365 MARKET ORGANIC BUFFALO WING SAUCE 12.5OZ LITHO</t>
  </si>
  <si>
    <t>LA20010  DSP  KR SIMPLE TRUTH ORGANIC STEAK SAUCE 10.5OZ LITHO</t>
  </si>
  <si>
    <t>LAKR00101  KR PRIVATE SELECT APPLEWOOD HONEY MAPLE BBQ 19OZ LITHO</t>
  </si>
  <si>
    <t>LAKR00401  KR PRIVATE SELECT CHARRED ENDS BBQ 19OZ LITHO</t>
  </si>
  <si>
    <t>LAKR04801  KR PRIVATE SELECT INDIAN TIKKA MASALA SAUCE 16OZ LITHO</t>
  </si>
  <si>
    <t>LA6314  DSP  KR PRIVATE SELECT MONGOLIAN BBQ SAUCE 17OZ LITHO</t>
  </si>
  <si>
    <t>LA6310  DSP KR PRIVATE SELECT INDIAN JALFREZI COCONUT 16OZ LITHO</t>
  </si>
  <si>
    <t>LAKR03601  NFA  KR SIMPLE TRUTH ORGANIC STEAK SAUCE 10.5OZ LITHO</t>
  </si>
  <si>
    <t>LAWM07301  NFA  WM 365 MARKET ORGANIC NASHVILLE WING SAUCE 13.5OZ LITHO</t>
  </si>
  <si>
    <t>LAKR04701  KR PRIVATE SELECT INDIAN JALFREZI COCONUT CURRY 16OZ LITHO</t>
  </si>
  <si>
    <t>LAWM07201  WM 365 MARKET ORGANIC BUFFALO WING SAUCE 12.5OZ LITHO</t>
  </si>
  <si>
    <t>LA0005  DSP  KR PRIVATE SELECT CHARRED ENDS BBQ 19OZ LITHO</t>
  </si>
  <si>
    <t>590826</t>
  </si>
  <si>
    <t>DSP-TS</t>
  </si>
  <si>
    <t>WN2075  DSP  TEQUILA</t>
  </si>
  <si>
    <t>590827</t>
  </si>
  <si>
    <t>CC-TS</t>
  </si>
  <si>
    <t>7120031  NFA  SUGAR GRANULATED ORGANIC 2532416</t>
  </si>
  <si>
    <t>590834</t>
  </si>
  <si>
    <t>ADVGZ1</t>
  </si>
  <si>
    <t>OG1405  SEED SESAME TOASTED ORGANIC</t>
  </si>
  <si>
    <t>590864</t>
  </si>
  <si>
    <t>ADH-TS</t>
  </si>
  <si>
    <t>DV2004  GARLIC MINCED 1/8" FRESH COOLER</t>
  </si>
  <si>
    <t>590865</t>
  </si>
  <si>
    <t>OG1092  EGG WHOLE  POWDER ORGANIC</t>
  </si>
  <si>
    <t>590866</t>
  </si>
  <si>
    <t>7220001  NFA  BASIL DRIED 2532652</t>
  </si>
  <si>
    <t>DA1511  YEAST EXTRACT DRY 1204/25-MG-D</t>
  </si>
  <si>
    <t>590968</t>
  </si>
  <si>
    <t>WO25709</t>
  </si>
  <si>
    <t>PROD</t>
  </si>
  <si>
    <t>590970</t>
  </si>
  <si>
    <t>590986</t>
  </si>
  <si>
    <t>GLASS-SD1</t>
  </si>
  <si>
    <t>GL285-02  GLASS 10FL OZ ROUND 12PK 38MMCT 9060332</t>
  </si>
  <si>
    <t>GL2422  PET 16FLOZ FLAT BANJO 38MMCT 60826</t>
  </si>
  <si>
    <t>GL328-01  GLASS 16FL OZ ROUND BBQ 12PK 38MMCT 9060453</t>
  </si>
  <si>
    <t>591033</t>
  </si>
  <si>
    <t>PRATTCOST</t>
  </si>
  <si>
    <t>BK6046  CARTON ERECTOR GL2453 - L2</t>
  </si>
  <si>
    <t>COSTA</t>
  </si>
  <si>
    <t>BK6047  CARTON ERECTOR GL2451 - L2</t>
  </si>
  <si>
    <t>BK6044  CARTON ERECTOR GL2422 124455</t>
  </si>
  <si>
    <t>591048</t>
  </si>
  <si>
    <t>NEWSKU</t>
  </si>
  <si>
    <t>BK1066  CARTON ERECTOR GL2460 - L2</t>
  </si>
  <si>
    <t>HOLD</t>
  </si>
  <si>
    <t>591049</t>
  </si>
  <si>
    <t>591050</t>
  </si>
  <si>
    <t>BK1065  CARTON ERECTOR GL2453 - L2</t>
  </si>
  <si>
    <t>591052</t>
  </si>
  <si>
    <t>BK6049  CARTON ERECTOR GL2423</t>
  </si>
  <si>
    <t>BK6045  CARTON ERECTOR GL2428 - L2</t>
  </si>
  <si>
    <t>BK6048  CARTON ERECTOR GL2460 - L2</t>
  </si>
  <si>
    <t>BK6043  CARTON ERECTOR GL2452 - L2</t>
  </si>
  <si>
    <t>591053</t>
  </si>
  <si>
    <t>ADVVF2</t>
  </si>
  <si>
    <t>LASS02801  NFA  SS NATURES PROMISE ORGANIC MEDIUM SALSA 16OZ LITHO</t>
  </si>
  <si>
    <t>LATC00901  TC MARKET ORGANIC MILD SALSA 16OZ LITHO</t>
  </si>
  <si>
    <t>591063</t>
  </si>
  <si>
    <t>591067</t>
  </si>
  <si>
    <t>591071</t>
  </si>
  <si>
    <t>591073</t>
  </si>
  <si>
    <t>591082</t>
  </si>
  <si>
    <t>LBL-TS</t>
  </si>
  <si>
    <t>LAKR02901  KR SIMPLE TRUTH ORGANIC PIZZA SAUCE 14OZ LITHO</t>
  </si>
  <si>
    <t>591083</t>
  </si>
  <si>
    <t>ADVCM1</t>
  </si>
  <si>
    <t>591087</t>
  </si>
  <si>
    <t>2WKGZ1</t>
  </si>
  <si>
    <t>LAHB01901  HB ORGANIC TOMATO BASIL SAUCE 25OZ LITHO</t>
  </si>
  <si>
    <t>MZ4139  STARCH CORN MODIFIED NATIONAL 1333</t>
  </si>
  <si>
    <t>OG1346  PEPPER BELL RED DICED 1/4"  DRIED ORGANIC OV20</t>
  </si>
  <si>
    <t>ADVMW1</t>
  </si>
  <si>
    <t>591088</t>
  </si>
  <si>
    <t>ADVGB1</t>
  </si>
  <si>
    <t>7180003  VINEGAR WHITE WINE 90GR ORGANIC   2532835</t>
  </si>
  <si>
    <t>591219</t>
  </si>
  <si>
    <t>2WKVA2</t>
  </si>
  <si>
    <t>CP2217  TIN 70MM 7727 KALE GREEN 4L NO PRINT AA015412</t>
  </si>
  <si>
    <t>CP2216  TIN 63MM 7727 KALE GREEN 4L NO PRINT AA015411</t>
  </si>
  <si>
    <t>2WKVF2</t>
  </si>
  <si>
    <t>LAWM00501  NFA  WM 365 MARKET SHAWARMA MARINADE 12OZ LITHO</t>
  </si>
  <si>
    <t>OG1089  CARDAMOM GROUND ORGANIC</t>
  </si>
  <si>
    <t>CP2232  PP 28MM BLACK CT LINED</t>
  </si>
  <si>
    <t>591220</t>
  </si>
  <si>
    <t>OG1101  NFA  VINEGAR BALSAMIC FIG FLAVORED 60GR ORGANIC</t>
  </si>
  <si>
    <t>MZ1100  CORN SYRUP HIGH FRUCTOSE 42%</t>
  </si>
  <si>
    <t>591226</t>
  </si>
  <si>
    <t>GL349-06  GLASS 12FLOZ ROUND DRSG 6PK 38MMCT 9060478</t>
  </si>
  <si>
    <t>591230</t>
  </si>
  <si>
    <t>GL9074113  GLASS 23.5OZ SQ MASON BULK 70MM4L 483</t>
  </si>
  <si>
    <t>GL301-12  NFA  GLASS 6FL OZ ROUND 12PK 28MMFLIPCT 9061494</t>
  </si>
  <si>
    <t>GL347-03  GLASS 16OZ ROUND SALSA 12PK 70MM4L 9061031</t>
  </si>
  <si>
    <t>GL262-12  GLASS 5FL OZ ROUND HOT SCE 12PK 28MMCT 9067270</t>
  </si>
  <si>
    <t>591238</t>
  </si>
  <si>
    <t>SP1974  SEED SESAME TOASTED</t>
  </si>
  <si>
    <t>SP1977  SEED SESAME</t>
  </si>
  <si>
    <t>7120035  SEED SESAME TOASTED ORGANIC 2532771</t>
  </si>
  <si>
    <t>7220023  SEED SESAME TOASTED 2532766</t>
  </si>
  <si>
    <t>OG1407  SEED SESAME ORGANIC</t>
  </si>
  <si>
    <t>591245</t>
  </si>
  <si>
    <t>DV1995  SQUASH BUTTERNUT 3/4" IQF</t>
  </si>
  <si>
    <t>KM</t>
  </si>
  <si>
    <t>591246</t>
  </si>
  <si>
    <t>OG1049  CARROT DICED 3/8" IQF ORGANIC</t>
  </si>
  <si>
    <t>591247</t>
  </si>
  <si>
    <t>WO25451</t>
  </si>
  <si>
    <t>GL429-04  GLASS 16OZ ROUND SQT 12PK 82MM4L 9060543</t>
  </si>
  <si>
    <t>591251</t>
  </si>
  <si>
    <t>BS026A  INSERT GL328-06 UA02163</t>
  </si>
  <si>
    <t>591254</t>
  </si>
  <si>
    <t>WO25765</t>
  </si>
  <si>
    <t>FS61SPSK  STARBUCKS SRIRACHA SAUCE 11gr STK PK</t>
  </si>
  <si>
    <t>CASE</t>
  </si>
  <si>
    <t>1160</t>
  </si>
  <si>
    <t>FREIGHT  CH Freight Costs</t>
  </si>
  <si>
    <t>1260</t>
  </si>
  <si>
    <t>LABORITEM  CH LABORITEM</t>
  </si>
  <si>
    <t>LASK00201  SK SRIRACHA SPICY CHILI SAUCE 11G FOIL</t>
  </si>
  <si>
    <t>BK4099  CARTON ERECTOR STARBUCKS LA3562-A FS61SPSK 76152</t>
  </si>
  <si>
    <t>MACHINE  CH MACHINE</t>
  </si>
  <si>
    <t>591257</t>
  </si>
  <si>
    <t>DA1419  CREAM HEAVY COOLER</t>
  </si>
  <si>
    <t>591322</t>
  </si>
  <si>
    <t>LACH001C2  CH SIMPLY NATURAL ORGANIC TOMATO BASIL CAN 880ML LITHO</t>
  </si>
  <si>
    <t>SW2139  SUGAR BROWN GRANULATED</t>
  </si>
  <si>
    <t>OF1695  FLAVOR MESQUITE SMOKE NATURAL POWDER TS-MD</t>
  </si>
  <si>
    <t>OG1140  FLAVOR ROASTED GARLIC ORGANIC GC#448504</t>
  </si>
  <si>
    <t>591434</t>
  </si>
  <si>
    <t>LAWM03401  WM 365 MARKET ORGANIC TIKKA MASALA 12OZ LITHO</t>
  </si>
  <si>
    <t>LAWM047B1  WM 365 MARKET ORGANIC SPICY RANCH 16FL OZ BK FLEXO L</t>
  </si>
  <si>
    <t>591462</t>
  </si>
  <si>
    <t>COOLER-TS1</t>
  </si>
  <si>
    <t>OG1075  COLOR RED EXBRY FRUIT&amp;VEGE COOLER ORGANIC GNT #15337</t>
  </si>
  <si>
    <t>591484</t>
  </si>
  <si>
    <t>DV1906  PEPPER CHILI RED PUREE</t>
  </si>
  <si>
    <t>591520</t>
  </si>
  <si>
    <t>FJ1728  PUMPKIN PUREE  TOTE</t>
  </si>
  <si>
    <t>591526</t>
  </si>
  <si>
    <t>LAAI03401  AI SIMPLY NATURE ORGANIC HOT SALSA 16OZ LITHO</t>
  </si>
  <si>
    <t>MZ2212  HORSERADISH POWDER DRY RM2212</t>
  </si>
  <si>
    <t>MZ1920  NFA  GARLIC JUICE COOLER RM1920</t>
  </si>
  <si>
    <t>LAMT01102  MT ARBYS HORSEY SAUCE 16OZ FLEXO L</t>
  </si>
  <si>
    <t>OG1344  PEPPER RED CRUSHED 20-30K DRY ORGANIC</t>
  </si>
  <si>
    <t>MZ7498  STARCH CORN ULTRASPERSE SR  CP5067498</t>
  </si>
  <si>
    <t>SP1972  SEAWEED POWDER NIKKEN #1912          BE</t>
  </si>
  <si>
    <t>OG1171  LEMON PEEL GRANULE DRIED ORGANIC #LEMPLGRN</t>
  </si>
  <si>
    <t>LAHB020F1  DSP  HB ORGANIC KETCHUP 24OZ FRT FLEXO L</t>
  </si>
  <si>
    <t>OG1011  FLAVOR JALAPENO ORGANIC    #TC105919</t>
  </si>
  <si>
    <t>LAHB020B1  DSP  HB ORGANIC KETCHUP 24OZ BK FLEXO L</t>
  </si>
  <si>
    <t>LAKR061B1  KR SIMPLE TRUTH ORGANIC MESQUITE-PEPPER BBQ 19OZ BK FLEXO L</t>
  </si>
  <si>
    <t>LAMT00301  NFA  MT OLIVE GARDEN LITE ITALIAN 16FL OZ FLEXO L</t>
  </si>
  <si>
    <t>591527</t>
  </si>
  <si>
    <t>OG1051  PEPPER CHIPOTLE PUREE FROZEN ORGANIC</t>
  </si>
  <si>
    <t>591530</t>
  </si>
  <si>
    <t>591556</t>
  </si>
  <si>
    <t>GL2919  GLASS 16OZ ROUND SIMMER 6PK 70MM4L 9062919</t>
  </si>
  <si>
    <t>591558</t>
  </si>
  <si>
    <t>591566</t>
  </si>
  <si>
    <t>GL2446  GLASS 24OZ ROUND 12PK 63MM4L 9063525</t>
  </si>
  <si>
    <t>591665</t>
  </si>
  <si>
    <t>GL2453  PET 32OZ KETCHUP 33MMCT 100092702</t>
  </si>
  <si>
    <t>GL2417-A  NFA  PET 16FLOZ ROUND OLIVE GARDEN 38MMDCT 016A0701</t>
  </si>
  <si>
    <t>GL482-06  GLASS 35OZ ROUND 6PK 82MM4L 9069419</t>
  </si>
  <si>
    <t>591672</t>
  </si>
  <si>
    <t>DSP1</t>
  </si>
  <si>
    <t>LA12107  DSP  AI COOK HOUSE BUTTER CHICKEN SIMMER SAUCE 15OZ LITHO</t>
  </si>
  <si>
    <t>LAWG00201  DSP  WG KORMA SIMMER SAUCE 16OZ LITHO</t>
  </si>
  <si>
    <t>LA97782  DSP  WG ORGANIC STIR FRY SAUCE 14OZ LITHO</t>
  </si>
  <si>
    <t>FJ1672  DSP  DICED MANGOS (3/4) IQF</t>
  </si>
  <si>
    <t>LA12113  DSP  AI COOK HOUSE TIKKA MASALA SIMMER SAUCE 15OZ LITHO</t>
  </si>
  <si>
    <t>591744</t>
  </si>
  <si>
    <t>SP1858  FIVE SPICE POWDER BLEND  S79115E1</t>
  </si>
  <si>
    <t>591747</t>
  </si>
  <si>
    <t>WO25660</t>
  </si>
  <si>
    <t>KR2119KR  SIMPLE TRUTH ORG CAESAR 6PK</t>
  </si>
  <si>
    <t>591758</t>
  </si>
  <si>
    <t>CP2294  TIN 70MM RED 4L AA013781</t>
  </si>
  <si>
    <t>PC</t>
  </si>
  <si>
    <t>591787</t>
  </si>
  <si>
    <t>OG1282  MUSTARD STONE GROUND ORGANIC 151</t>
  </si>
  <si>
    <t>591789</t>
  </si>
  <si>
    <t>SW2101  DEXTROSE CULTURED POWDER 7374</t>
  </si>
  <si>
    <t>591793</t>
  </si>
  <si>
    <t>CP2200  HDPE 12IN WHITE BUCKET LID</t>
  </si>
  <si>
    <t>591794</t>
  </si>
  <si>
    <t>OG1360  PINEAPPLE CRUSHED ORGANIC       V9854</t>
  </si>
  <si>
    <t>LAAI04401  AI SPECIALLY SELECT ROASTED GARLIC 24OZ LITHO</t>
  </si>
  <si>
    <t>LAAI05801  AI SPECIALLY SELECT GIARDINIERA SAUCE 24OZ LITHO</t>
  </si>
  <si>
    <t>MZ0044  NFA  ACID PHOSPHORIC 85% LIQUID RM0044</t>
  </si>
  <si>
    <t>LAWM02901  WM 365 MARKET ORGANIC TOMATO BASIL SAUCE 25OZ LITHO</t>
  </si>
  <si>
    <t>GS1040  STARCH CORN PRIMA 300</t>
  </si>
  <si>
    <t>OG1270  MARJORAM DRIED ORGANIC</t>
  </si>
  <si>
    <t>LASO00501  NFA  SO FARMERS MARKET MARINARA 25OZ LITHO</t>
  </si>
  <si>
    <t>CP2219  PP 33-400 BLACK CT FLIP SEAL VALVE DISPENSER</t>
  </si>
  <si>
    <t>CP2218  TIN 82MM 7727 KALE GREEN 4L NO PRINT AA015414</t>
  </si>
  <si>
    <t>LASS01701  SS NATURES PROMISE ORGANIC TOMATO BASIL SAUCE 24OZ LITHO</t>
  </si>
  <si>
    <t>SP1800  NFA  ALL SPICE DRY</t>
  </si>
  <si>
    <t>ADVVF1</t>
  </si>
  <si>
    <t>LACA047C1  NFA  CA TUSCANY PUMPKIN CAN 670ML LITHO</t>
  </si>
  <si>
    <t>591795</t>
  </si>
  <si>
    <t>2WKGB2</t>
  </si>
  <si>
    <t>CP2289  TIN 70MM GREEN 4L "MILD" AA013779</t>
  </si>
  <si>
    <t>CP2290  TIN 70MM YELLOW 4L "MEDIUM" AA013778</t>
  </si>
  <si>
    <t>OG1173  NFA  FLAVOR LEMON ORGANIC #341664</t>
  </si>
  <si>
    <t>591917</t>
  </si>
  <si>
    <t>DUMPOR43</t>
  </si>
  <si>
    <t>OG1060  CILANTRO DRIED ORGANIC</t>
  </si>
  <si>
    <t>OG1056  PEPPER CHIPOTLE POWDER ORGANIC</t>
  </si>
  <si>
    <t>OG1149  GARLIC CHOPPED DRIED ORGANIC</t>
  </si>
  <si>
    <t>OG1495  VINEGAR WHITE 120GR ORGANIC BULK  2532753</t>
  </si>
  <si>
    <t>OG1313  ONION DICED 3/8" IQF ORGANIC</t>
  </si>
  <si>
    <t>OG1426  TOMATO DICED 3/4" ORGANIC</t>
  </si>
  <si>
    <t>OG1065  CUMIN POWDER ORGANIC</t>
  </si>
  <si>
    <t>OG1348  PEPPER JALAPENO GREEN IQF ORGANIC   2532841</t>
  </si>
  <si>
    <t>OG1340  PEPPER BELL GREEN DICED 3/8" IQF ORGANIC</t>
  </si>
  <si>
    <t>OG1318  ONION SLICED DRIED ORGANIC</t>
  </si>
  <si>
    <t>OG1342  PEPPER BLACK 28MESH DRIED ORGANIC</t>
  </si>
  <si>
    <t>591918</t>
  </si>
  <si>
    <t>DUMPCN34</t>
  </si>
  <si>
    <t>SP1837  PEPPER CHILI POWDER NO GARLIC</t>
  </si>
  <si>
    <t>SP1869  PEPPER HABANERO CHILE POWDER NON IRR</t>
  </si>
  <si>
    <t>SP1917  ONION POWDER</t>
  </si>
  <si>
    <t>BK1675  TOMATO DICED</t>
  </si>
  <si>
    <t>DV1922  CILANTRO MEDIUM CUT IQF</t>
  </si>
  <si>
    <t>OG1138  GARLIC DICED 1/8" IQF ORGANIC 2532537</t>
  </si>
  <si>
    <t>DV1968  PEPPER BELL GREEN ROASTED 3/8" IQF</t>
  </si>
  <si>
    <t>FJ1655  LIME JUICE CONCENTRATE 50 BRIX FROZEN</t>
  </si>
  <si>
    <t>BK1676  TOMATO PASTE HB 26/28</t>
  </si>
  <si>
    <t>DV1944  ONION 3/8" IQF</t>
  </si>
  <si>
    <t>FJ1708  PEACH 1/2" DICED IQF</t>
  </si>
  <si>
    <t>SW2145  SUGAR GRANULATED</t>
  </si>
  <si>
    <t>591919</t>
  </si>
  <si>
    <t>WO25721</t>
  </si>
  <si>
    <t>591924</t>
  </si>
  <si>
    <t>591928</t>
  </si>
  <si>
    <t>WO24038</t>
  </si>
  <si>
    <t>LATJ00301  TJ AUTUMNAL HARVEST SOUP 25OZ LITHO</t>
  </si>
  <si>
    <t>CP2275  TIN 70MM SILVER 4DL NO PRINT AA012198</t>
  </si>
  <si>
    <t>CT9472TJ  TJ AUTUMNAL HARVEST SOUP</t>
  </si>
  <si>
    <t>591942</t>
  </si>
  <si>
    <t>WO25810</t>
  </si>
  <si>
    <t>OC5845GV  GREAT VALUE ROASTED GARLIC PASTA SAUCE</t>
  </si>
  <si>
    <t>CP2287  NFA  TIN 63MM GOLD 4L NO PRINT AA011615</t>
  </si>
  <si>
    <t>LAGV00302  GV ORGANIC RSTD GARLIC SAUCE 24OZ LITHO</t>
  </si>
  <si>
    <t>591948</t>
  </si>
  <si>
    <t>TOMATOSD</t>
  </si>
  <si>
    <t>BK1678  DSP  TOMATO ITALIAN CHOPPED</t>
  </si>
  <si>
    <t>OG1013  TOMATO CRUSHED GREEN ORGANIC 250JGO</t>
  </si>
  <si>
    <t>OG1424  TOMATO FIRE ROASTED DICED 3/4" ORGANIC</t>
  </si>
  <si>
    <t>BK1669  TOMATO RED FIRE ROASTED DICED</t>
  </si>
  <si>
    <t>BK1682  TOMATO ITALIAN DICED PEELED</t>
  </si>
  <si>
    <t>BK1674  TOMATO CRUSHED SALTED</t>
  </si>
  <si>
    <t>OG1422  TOMATO ITALIAN CHOPPED ORGANIC</t>
  </si>
  <si>
    <t>591949</t>
  </si>
  <si>
    <t>GL2452  PET 24OZ KETCHUP 33MMCT 100092601</t>
  </si>
  <si>
    <t>GL346-03  GLASS 32OZ ROUND 12PK 70MM4L 9067128</t>
  </si>
  <si>
    <t>591956</t>
  </si>
  <si>
    <t>MZ4676  NFA  YEAST EXTRACT DRY MSG REPLACER RM4676</t>
  </si>
  <si>
    <t>MZ4000  SODIUM BENZOATE GRANULAR RM4000</t>
  </si>
  <si>
    <t>MZ2500  MUSTARD FLOUR DRY RM2500</t>
  </si>
  <si>
    <t>MZ3423  NFA  PEPPER BLACK 20MESH DRIED RM3423</t>
  </si>
  <si>
    <t>OG1033  COCOA POWDER DUTCH ORGANIC</t>
  </si>
  <si>
    <t>591958</t>
  </si>
  <si>
    <t>CE3501  70MM GREEN 3425 "ORGANIC" NO PERF KETCHUP</t>
  </si>
  <si>
    <t>591960</t>
  </si>
  <si>
    <t>OG1415  THYME WHOLE DRIED ORGANIC</t>
  </si>
  <si>
    <t>OG1085  PEPPER HABANERO CHILI POWDER ORGANIC</t>
  </si>
  <si>
    <t>591968</t>
  </si>
  <si>
    <t>DA1405  CHEESE ASIAGO GRATED COOLER</t>
  </si>
  <si>
    <t>DV1979  SHALLOT 1/4" IQF</t>
  </si>
  <si>
    <t>OG1043  BASIL IQF ORGANIC</t>
  </si>
  <si>
    <t>OG1030  CHEESE ASIAGO GRATED COOLER ORGANIC</t>
  </si>
  <si>
    <t>DA1475  CHEESE ROMANO GRATED COOLER</t>
  </si>
  <si>
    <t>DV1910  BASIL FINE CUT IQF</t>
  </si>
  <si>
    <t>DV2025  PEPPER BELL RED DICED 3/8" IQF</t>
  </si>
  <si>
    <t>OG1097  NFA  STOCK CHICKEN ORGANIC FROZEN</t>
  </si>
  <si>
    <t>7110012  CHEESE PARMESAN COOLER ORGANIC   2532759</t>
  </si>
  <si>
    <t>DV1936  MUSHROOM PORTABELLA SLICED IQF</t>
  </si>
  <si>
    <t>OG1347  PEPPER JALAPENO RED IQF ORGANIC   2532758</t>
  </si>
  <si>
    <t>OG1418  TOMATILLO DICED IQF ORGANIC</t>
  </si>
  <si>
    <t>DV1959  PEPPER BELL GREEN 3/8" IQF</t>
  </si>
  <si>
    <t>591969</t>
  </si>
  <si>
    <t>OF1725  FLAVOR WINE PINOT NOIR 151.42376</t>
  </si>
  <si>
    <t>591989</t>
  </si>
  <si>
    <t>OG1329  CHEESE ROMANO GRATED COOLER ORGANIC</t>
  </si>
  <si>
    <t>591990</t>
  </si>
  <si>
    <t>OG1069  CELERY DICED 3/8" IQF ORGANIC</t>
  </si>
  <si>
    <t>591991</t>
  </si>
  <si>
    <t>LASO02501  SO FARMERS MARKET ORGANIC SPICY ORANGE SAUCE 14.5 LITHO</t>
  </si>
  <si>
    <t>LARL00601  NFA  RL PIZZA SAUCE 16OZ LITHO OU</t>
  </si>
  <si>
    <t>LAKR045B1  KR SIMPLE TRUTH ORGANIC ORIGINAL BBQ 19OZ BK FLEXO L</t>
  </si>
  <si>
    <t>LAHB02901  NFA  HB ORGANIC JAPANESE MISO DRESSING 12FL OZ FLEXO C</t>
  </si>
  <si>
    <t>LARL00101  NFA  RL MEAT FLAVORED SAUCE 24OZ LITHO</t>
  </si>
  <si>
    <t>DV1917  CARROT PUREE ASEPTIC DRUM</t>
  </si>
  <si>
    <t>MZ4419  NFA  FLAVOR VINEGAR REPLACER</t>
  </si>
  <si>
    <t>BK6032  CARTON ERECTOR 12PK L5 OG SIG ITALIAN 28OZ</t>
  </si>
  <si>
    <t>LASO00401  DSP  SO FARMERS MARKET MUSHROOM SAUCE 25OZ LITHO</t>
  </si>
  <si>
    <t>LASO00201  DSP  SO FARMERS MARKET ARRABBIATA SAUCE 25OZ LITHO</t>
  </si>
  <si>
    <t>LATC01001  TC MARKET ORGANIC PINEAPPLE SALSA 16OZ LITHO</t>
  </si>
  <si>
    <t>LAWM03201  WM 365 MARKET ORGANIC MADRAS CURRY SAUCE 12OZ LITHO</t>
  </si>
  <si>
    <t>LAWM03301  NFA  WM 365 MARKET ORGANIC VINDALOO CURRY 12OZ LITHO</t>
  </si>
  <si>
    <t>591993</t>
  </si>
  <si>
    <t>7210004  LEMON JUICE CONCENTRATE 46 BRIX FROZEN   2532767</t>
  </si>
  <si>
    <t>591994</t>
  </si>
  <si>
    <t>7260007  FLAVOR ANCHOVY 6012  2532769</t>
  </si>
  <si>
    <t>592020</t>
  </si>
  <si>
    <t>OG1351-1  RASPBERRY JUICE CONCENTRATE 65 BRIX FROZEN ORGANIC</t>
  </si>
  <si>
    <t>592021</t>
  </si>
  <si>
    <t>OG1161  PEPPER JALAPENO RED PUREE FROZEN ORGANIC</t>
  </si>
  <si>
    <t>592023</t>
  </si>
  <si>
    <t>LACA03202  DSP  CA LA VODKA SAUCE 25OZ LITHO</t>
  </si>
  <si>
    <t>LAHB01501  HB ORGANIC GARLIC LOVERS SAUCE 25OZ LITHO</t>
  </si>
  <si>
    <t>592024</t>
  </si>
  <si>
    <t>592026</t>
  </si>
  <si>
    <t>7220022  SEA SALT DRY   2531751</t>
  </si>
  <si>
    <t>592153</t>
  </si>
  <si>
    <t>GL313-02  GLASS 25OZ ROUND 12PK 63MM4L 9062337</t>
  </si>
  <si>
    <t>592190</t>
  </si>
  <si>
    <t>BK1552  FISH SAUCE THAI 87436</t>
  </si>
  <si>
    <t>GS1067  STARCH RICE REMYPURE S51</t>
  </si>
  <si>
    <t>592192</t>
  </si>
  <si>
    <t>LAAI01701  DSP  AI FUSIA HOISIN DIPPING 14.5OZ LITHO</t>
  </si>
  <si>
    <t>592218</t>
  </si>
  <si>
    <t>CE3248  70MM GREEN 361 ANNIES 8OZ "ORGANIC" PERF 3701201102</t>
  </si>
  <si>
    <t>592232</t>
  </si>
  <si>
    <t>DV1939  ONION 1/4" FRESH COOLER</t>
  </si>
  <si>
    <t>592260</t>
  </si>
  <si>
    <t>DUMPCT93</t>
  </si>
  <si>
    <t>MZ3350  NFA  PARSLEY DRIED</t>
  </si>
  <si>
    <t>MZ3410  NFA  PEPPER RED BELL GRANULE DRIED</t>
  </si>
  <si>
    <t>MZ3750  NFA  POTASSIUM SORBATE</t>
  </si>
  <si>
    <t>WN2050  VINEGAR WHITE 120GR BULK TANK</t>
  </si>
  <si>
    <t>MZ1464  EGG YOLK 10% SALT FROZEN PAIL</t>
  </si>
  <si>
    <t>MZ3440  NFA  FLAVOR BLACK PEPPER POWDER DEXTROSE</t>
  </si>
  <si>
    <t>MZ0077  NFA  COLOR ANNATTO COOLER 031731240</t>
  </si>
  <si>
    <t>MZ0684  NFA  CHEESE ROMANO GRATED COOLER</t>
  </si>
  <si>
    <t>MZ1400  CALCIUM DISODIUM EDTA</t>
  </si>
  <si>
    <t>MZ3200  NFA  OREGANO MEDITERRANEAN CRACKED OM9221</t>
  </si>
  <si>
    <t>MZ2000  NFA  GARLIC POWDER</t>
  </si>
  <si>
    <t>MZ7525  NFA  CHEESE ROMANO POWDER COOLER</t>
  </si>
  <si>
    <t>MZ3900  SALT TFC 999</t>
  </si>
  <si>
    <t>MZ2270  NFA  LEMON JUICE CONC 325 GPL FROZEN PAIL LEC003201</t>
  </si>
  <si>
    <t>BK1645  OIL SOYBEAN BULK TANK</t>
  </si>
  <si>
    <t>MZ4261  NFA  STARCH CORN ULTRA SPERSE M</t>
  </si>
  <si>
    <t>MZ1950  NFA  GARLIC MINCED DRIED</t>
  </si>
  <si>
    <t>MZ2160  GUM XANTHAN JBL FFDF</t>
  </si>
  <si>
    <t>592261</t>
  </si>
  <si>
    <t>2WKGB1</t>
  </si>
  <si>
    <t>280864  GUM XANTHAN 80MESH DRY  FUFENG 80 E415   2532762</t>
  </si>
  <si>
    <t>LARL00201  NFA  RL MEAT FLAVORED SAUCE 16OZ LITHO</t>
  </si>
  <si>
    <t>MZ2652  FLAVOR MUSTARD OIL10% RM2652</t>
  </si>
  <si>
    <t>WN2058  VINEGAR WHITE BALSAMIC 6 STAR</t>
  </si>
  <si>
    <t>LA12995  DSP  AN ORGANIC KETCHUP 20OZ BK FLEXO L</t>
  </si>
  <si>
    <t>LAKR046F1  KR SIMPLE TRUTH ORGANIC SWEET SPICY BBQ 19OZ FRT FLEXO L</t>
  </si>
  <si>
    <t>LASS02101  SS NATURES PROMISE ORGANIC RANCH DRESSING 12FL OZ LITHO</t>
  </si>
  <si>
    <t>LA12994  DSP  AN ORGANIC KETCHUP 20OZ FRT FLEXO L</t>
  </si>
  <si>
    <t>OG1035  COCONUT CRÈME ORGANIC #2300</t>
  </si>
  <si>
    <t>OG1356  WHEY SWEET SPRAY DRIED ORGANIC</t>
  </si>
  <si>
    <t>592295</t>
  </si>
  <si>
    <t>OG1091  CREAM HEAVY FROZEN ORGANIC</t>
  </si>
  <si>
    <t>1150</t>
  </si>
  <si>
    <t>592299</t>
  </si>
  <si>
    <t>COST ADJ</t>
  </si>
  <si>
    <t>LAAI08401  AI SPECIALLY SELECT GARLIC VINAIGRETE 12FL OZ FLEXO L</t>
  </si>
  <si>
    <t>LAAI08501  AI SPECIALLY SELECT THREE CHEESE VINAIGRETTE 12FL OZ FLEXO L</t>
  </si>
  <si>
    <t>LAAI08301  AI SPECIALLY SELECT HOUSE VINAGIRETTE 12FL OZ FLEXO L</t>
  </si>
  <si>
    <t>LAAI08601  AI SPECIALLY SELECT GREEK VINAIGRETTE 12FL OZ FLEXO L</t>
  </si>
  <si>
    <t>LAAI08701  AI SPECIALLY SELECT RASPBERRY VINAIGRETTE 12FL OZ FLEXO L</t>
  </si>
  <si>
    <t>592300</t>
  </si>
  <si>
    <t>592301</t>
  </si>
  <si>
    <t>CE3256  NFA  70MM GREEN 3425 NO PERF KETCHUP (03/2018)</t>
  </si>
  <si>
    <t>592302</t>
  </si>
  <si>
    <t>592303</t>
  </si>
  <si>
    <t>BK6536  TRAY HAND FOLD 609100AI SPECIALLY SELECT DRESSINGS</t>
  </si>
  <si>
    <t>592304</t>
  </si>
  <si>
    <t>592385</t>
  </si>
  <si>
    <t>GL263-01  GLASS 12OZ ROUND SALSA 12PK 63MM4L 9060326</t>
  </si>
  <si>
    <t>GL2460  PET 16FL OZ FLAT SQUARE 38MMCT 60775</t>
  </si>
  <si>
    <t>592413</t>
  </si>
  <si>
    <t>DV1949  DSP  ONION PUREE FROZEN</t>
  </si>
  <si>
    <t>592458</t>
  </si>
  <si>
    <t>592518</t>
  </si>
  <si>
    <t>WRITE OFF</t>
  </si>
  <si>
    <t>BR VR</t>
  </si>
  <si>
    <t>592521</t>
  </si>
  <si>
    <t>592530</t>
  </si>
  <si>
    <t>592533</t>
  </si>
  <si>
    <t>CNTFPC</t>
  </si>
  <si>
    <t>OC5838GV  DSP  GREAT VALUE ORG RSTD GARLIC PASTA SAUCE</t>
  </si>
  <si>
    <t>5760</t>
  </si>
  <si>
    <t>592536</t>
  </si>
  <si>
    <t>OC5538GV  DSP  GREAT VALUE ORG MARINARA PASTA SAUCE</t>
  </si>
  <si>
    <t>592547</t>
  </si>
  <si>
    <t>OG4673TJ  TJ ORG VODKA PASTA SAUCE</t>
  </si>
  <si>
    <t>592553</t>
  </si>
  <si>
    <t>LA10408  DSP  AN ORGANIC PAPAYA POPPY SEED 8FL OZ BK FLEXO L</t>
  </si>
  <si>
    <t>7130009  SESAME TAHINI PASTE ORGANIC 2532770</t>
  </si>
  <si>
    <t>DV2078  HOT GIARDINIERA</t>
  </si>
  <si>
    <t>592574</t>
  </si>
  <si>
    <t>LA10357  DSP  WM 365 MARKET ORGANIC KANSAS CITY BBQ 18OZ LITHO</t>
  </si>
  <si>
    <t>592590</t>
  </si>
  <si>
    <t>592616</t>
  </si>
  <si>
    <t>CC-MW</t>
  </si>
  <si>
    <t>592629</t>
  </si>
  <si>
    <t>WO25666</t>
  </si>
  <si>
    <t>CP2241  PP 38MM BLACK CT LINED</t>
  </si>
  <si>
    <t>ON8819WM  WF ORG JALAPENO BUFFALO WING SAUCE</t>
  </si>
  <si>
    <t>CE3249  70MM GREEN 7727 PERF</t>
  </si>
  <si>
    <t>592633</t>
  </si>
  <si>
    <t>POSCM2</t>
  </si>
  <si>
    <t>LABJ00101  BJ WELLSLEY FARMS ORGANIC MEDIUM SALSA 35OZ LITHO</t>
  </si>
  <si>
    <t>LAHB01701  NFA  HB ORGANIC HONEY MUSTARD DRESSING 12FL OZ FLEXO C</t>
  </si>
  <si>
    <t>592636</t>
  </si>
  <si>
    <t>7120008  CLOVE POWDER ORGANIC 2532570</t>
  </si>
  <si>
    <t>592642</t>
  </si>
  <si>
    <t>POSMW2</t>
  </si>
  <si>
    <t>LAWM067F1  WM 365 MARKET KETCHUP 32OZ FRT FLEXO L</t>
  </si>
  <si>
    <t>592648</t>
  </si>
  <si>
    <t>WO0025847</t>
  </si>
  <si>
    <t>592653</t>
  </si>
  <si>
    <t>592773</t>
  </si>
  <si>
    <t>GL2419  NFA  PET 24FLOZ ROUND OLIVE GARDEN 38MMDCT</t>
  </si>
  <si>
    <t>GL263-02  GLASS 12OZ ROUND SALSA 6PK 63MM4L 9069381</t>
  </si>
  <si>
    <t>592784</t>
  </si>
  <si>
    <t>WO25645</t>
  </si>
  <si>
    <t>592839</t>
  </si>
  <si>
    <t>OG1494  VODKA SALTED ORGANIC</t>
  </si>
  <si>
    <t>7120020  ONION POWDER ORGANIC 2530788</t>
  </si>
  <si>
    <t>LAKR03301  KR SIMPLE TRUTH ORG TOMATO BASIL SAUCE LA6146</t>
  </si>
  <si>
    <t>LAWM067B1  WM 365 MARKET KETCHUP 32OZ BK FLEXO L</t>
  </si>
  <si>
    <t>POSVA2</t>
  </si>
  <si>
    <t>LAMT006C1  NFA  MT OLIVE GARDEN SIGNATURE ITALIAN DRESSING 473ML CANADA</t>
  </si>
  <si>
    <t>592871</t>
  </si>
  <si>
    <t>2WKSD1</t>
  </si>
  <si>
    <t>LAWM063F1  WM 365 MARKET ORGANIC RASPBERRY VING 16FL OZ FRT FLEXO L</t>
  </si>
  <si>
    <t>LAWM063B1  WM 365 MARKET ORGANIC RASPBERRY VING 16FL OZ BK FLEXO L</t>
  </si>
  <si>
    <t>OG1040  FLAVOR BLUE CHEESE ORGANIC GC#345190</t>
  </si>
  <si>
    <t>DV1957  PEPPER BELL RED GRANULATED DRIED SILVA #20</t>
  </si>
  <si>
    <t>LAKR03401  KR SIMPLE TRUTH ORG 4 CHEESE SAUCE LA6147</t>
  </si>
  <si>
    <t>ADVVA1</t>
  </si>
  <si>
    <t>POSMW1</t>
  </si>
  <si>
    <t>LAWM03901  WM 365 MARKET ORGANIC MEDIUM SALSA 35OZ LITHO</t>
  </si>
  <si>
    <t>592873</t>
  </si>
  <si>
    <t>BK1885  PAD/PALLET SLIPSHEET 44x38</t>
  </si>
  <si>
    <t>592888</t>
  </si>
  <si>
    <t>7130008  MUSHROOM SHIITAKE DRIED ORGANIC #OR17D 2532536</t>
  </si>
  <si>
    <t>OG1152  HONEY ORGANIC</t>
  </si>
  <si>
    <t>OG1017  STARCH RICE ORGANIC</t>
  </si>
  <si>
    <t>SP1877  KETCHUP SEASONING 75140SNG</t>
  </si>
  <si>
    <t>SP1969  SAGE GROUND DRIED</t>
  </si>
  <si>
    <t>SP1991  NFA  THYME GROUND DRIED</t>
  </si>
  <si>
    <t>592899</t>
  </si>
  <si>
    <t>592907</t>
  </si>
  <si>
    <t>WO0025357</t>
  </si>
  <si>
    <t>592915</t>
  </si>
  <si>
    <t>DSPCM1</t>
  </si>
  <si>
    <t>LAWG03101  DSP  WG CAROLINA RED BBQ SAUCE 18.5OZ LITHO OU</t>
  </si>
  <si>
    <t>DSPMW1</t>
  </si>
  <si>
    <t>LA6118  DSP  KR SIMPLE TRUTH ORG SESAME TERIYAKI MRND 14OZ LITHO</t>
  </si>
  <si>
    <t>LA9776  DSP  WG ORGANIC GENERAL TSOS SAUCE 14.5OZ LITHO</t>
  </si>
  <si>
    <t>LAMT01101  DSP  MT ARBYS HORSEY SAUCE 16OZ FLEXO L</t>
  </si>
  <si>
    <t>LAWG03001  DSP  WG CAROLINA GOLD BBQ SAUCE 18OZ LITHO OU</t>
  </si>
  <si>
    <t>592916</t>
  </si>
  <si>
    <t>CE3605  SHRINK FILM LINE 3 18" W X 2.25MIL</t>
  </si>
  <si>
    <t>592917</t>
  </si>
  <si>
    <t>592918</t>
  </si>
  <si>
    <t>LACH00401  CH MAYURA ORGANIC TIKKA MASALA 18OZ LITHO</t>
  </si>
  <si>
    <t>LAWM04001  WM 365 MARKET ORGANIC HOT SALSA 16OZ LITHO</t>
  </si>
  <si>
    <t>LAWM048B1  WM 365 MARKET ORGANIC BLUE CHEESE 16FL OZ BK FLEXO L</t>
  </si>
  <si>
    <t>592930</t>
  </si>
  <si>
    <t>OG1024  COLOR PAPRIKA OLEO RESIN ORGANIC 02.040.123</t>
  </si>
  <si>
    <t>592935</t>
  </si>
  <si>
    <t>CV0320AI  ALDI SPECIALLY SELECTED THREE CHEESE VINAIGRETTE</t>
  </si>
  <si>
    <t>CV0420AI  ALDI SPECIALLY SELECTED GREEK VINAIGRETTE</t>
  </si>
  <si>
    <t>CV0120AI  ALDI SPECIALLY SELECTED HOUSE VINAIGRETTE</t>
  </si>
  <si>
    <t>CV0220AI  ALDI SPECIALLY SELECTED GARLIC VINAIGRETTE</t>
  </si>
  <si>
    <t>CV0520AI  ALDI SPECIALLY SELECTED RASPBERRY VINAIGRETTE</t>
  </si>
  <si>
    <t>592936</t>
  </si>
  <si>
    <t>609100AI  ALDI SPECIALLY SELECTED DRESSINGS CORE</t>
  </si>
  <si>
    <t>592937</t>
  </si>
  <si>
    <t>592939</t>
  </si>
  <si>
    <t>592940</t>
  </si>
  <si>
    <t>592943</t>
  </si>
  <si>
    <t>WO25747</t>
  </si>
  <si>
    <t>SP1839  CILANTRO DRIED</t>
  </si>
  <si>
    <t>592970</t>
  </si>
  <si>
    <t>LAAI03801  AI SIMPLY NATURE ORGANIC MEDIUM SALSA 16OZ LITHO</t>
  </si>
  <si>
    <t>BK3066  CARTON ERECTOR LA5000 QT/GL 110896</t>
  </si>
  <si>
    <t>592992</t>
  </si>
  <si>
    <t>GL397-06  GLASS 25OZ ROUND RELIEF 6PK 63MM4L 9066810</t>
  </si>
  <si>
    <t>GL9074534  GLASS 25OZ SQ MASON BULK 70MM4L (357)</t>
  </si>
  <si>
    <t>GL2458  GLASS 16FL OZ ROUND FLUTE 12PK 38MMCT 9072429</t>
  </si>
  <si>
    <t>GL397-01  GLASS 25OZ ROUND RELIEF 12PK 63MM4L 9066803</t>
  </si>
  <si>
    <t>593068</t>
  </si>
  <si>
    <t>MZ0080  NFA  COLOR ANNATTO O/S 70388</t>
  </si>
  <si>
    <t>593070</t>
  </si>
  <si>
    <t>2WKVA1</t>
  </si>
  <si>
    <t>BK1639  SOY SAUCE LOW SODIUM</t>
  </si>
  <si>
    <t>593094</t>
  </si>
  <si>
    <t>593114</t>
  </si>
  <si>
    <t>COST FIX</t>
  </si>
  <si>
    <t>607901AI  ALDI SS PASTA SAUCE ITALIAN/4 CHEESE/SENSITIVE</t>
  </si>
  <si>
    <t>593116</t>
  </si>
  <si>
    <t>COST FIX 2</t>
  </si>
  <si>
    <t>593121</t>
  </si>
  <si>
    <t>CN81 FIX 1</t>
  </si>
  <si>
    <t>CN8182AI  ALDI SS SENSITIVE PASTA SAUCE</t>
  </si>
  <si>
    <t>CN83 FIX 1</t>
  </si>
  <si>
    <t>CN8382AI  ALDI SS FOUR CHEESE PASTA SAUCE</t>
  </si>
  <si>
    <t>593122</t>
  </si>
  <si>
    <t>CN81 FIX 2</t>
  </si>
  <si>
    <t>CN83 FIX 2</t>
  </si>
  <si>
    <t>593125</t>
  </si>
  <si>
    <t>AM12 FIX 1</t>
  </si>
  <si>
    <t>AM1278AZ  NFA  AMAZON ITALIAN MUSHROOM PASTA SAUCE</t>
  </si>
  <si>
    <t>593126</t>
  </si>
  <si>
    <t>AM12 FIX 2</t>
  </si>
  <si>
    <t>593188</t>
  </si>
  <si>
    <t>OG1063  CREAM HEAVY COOLER ORGANIC</t>
  </si>
  <si>
    <t>593190</t>
  </si>
  <si>
    <t>OG1416  THYME GROUND DRIED ORGANIC</t>
  </si>
  <si>
    <t>LAWM06502  WM 365 MARKET ORGANIC RED ENCHILADA SAUCE 15.5OZ LITHO</t>
  </si>
  <si>
    <t>593233</t>
  </si>
  <si>
    <t>MZ7534  CORN SYRUP 42/42DE  CP5067534</t>
  </si>
  <si>
    <t>593352</t>
  </si>
  <si>
    <t>WO25707</t>
  </si>
  <si>
    <t>593355</t>
  </si>
  <si>
    <t>WO25418</t>
  </si>
  <si>
    <t>593370</t>
  </si>
  <si>
    <t>593371</t>
  </si>
  <si>
    <t>593381</t>
  </si>
  <si>
    <t>BK1668  TOMATO CRUSHED CONCENTRATE 26%</t>
  </si>
  <si>
    <t>593382</t>
  </si>
  <si>
    <t>GL2457  GLASS 24OZ ROUND DECO 12PK 63MM4L 9072119</t>
  </si>
  <si>
    <t>593389</t>
  </si>
  <si>
    <t>WO25243</t>
  </si>
  <si>
    <t>593394</t>
  </si>
  <si>
    <t>WO25242</t>
  </si>
  <si>
    <t>CS7880AI  ALDI ROJA STREET TACO SAUCE</t>
  </si>
  <si>
    <t>GL2423  PET 10FL OZ ROUND 38MMCT</t>
  </si>
  <si>
    <t>LAAI07501  AI CASA MAMITA ROJA TACO SAUCE 10.5 OZ FLEXO LITHO</t>
  </si>
  <si>
    <t>BK1403  CARTON ERECTOR GL2423</t>
  </si>
  <si>
    <t>CP2212  PP 38MM WHITE CT FLIP SEAL .375 DISPENSER</t>
  </si>
  <si>
    <t>593395</t>
  </si>
  <si>
    <t>593411</t>
  </si>
  <si>
    <t>CP2258  NFA  PP 38MM TAN DCT LINED "OLIVE GARDEN"</t>
  </si>
  <si>
    <t>593427</t>
  </si>
  <si>
    <t>WO25718</t>
  </si>
  <si>
    <t>LACA04801  CA KETO MARINARA 25OZ LITHO</t>
  </si>
  <si>
    <t>593438</t>
  </si>
  <si>
    <t>LASO02801  SO FARMERS MARKET SWEET CHILI SAUCE 14.5OZ LITHO</t>
  </si>
  <si>
    <t>LAWM05001  WM 365 MARKET ORG HEBES DE PROV 12 FLO OZ LITHO</t>
  </si>
  <si>
    <t>LAWM064B1  WM 365 MARKET ORGANIC HONEY MUSTARD 16FL OZ BK FLEXO L</t>
  </si>
  <si>
    <t>OG1400  SAVORY DRIED ORGANIC</t>
  </si>
  <si>
    <t>OG1357  ROSEMARY GROUND DRIED ORGANIC</t>
  </si>
  <si>
    <t>LAWM064F1  WM 365 MARKET ORGANIC HONEY MUSTARD 16FL OZ FRT FLEXO L</t>
  </si>
  <si>
    <t>DV1936-2  MUSHROOM PORCINI POWDER RD02DST STEAM TREATED</t>
  </si>
  <si>
    <t>593463</t>
  </si>
  <si>
    <t>OG1435  TURMERIC POWDER ORGANIC</t>
  </si>
  <si>
    <t>OG1410  TAMARI SOY SAUCE GLUTEN FREE ORGANIC</t>
  </si>
  <si>
    <t>OG1153  GINGER POWDER ORGANIC</t>
  </si>
  <si>
    <t>593584</t>
  </si>
  <si>
    <t>WO25823</t>
  </si>
  <si>
    <t>BK1533  DSP  BEEF COOKED ROSELLI COOLER</t>
  </si>
  <si>
    <t>593587</t>
  </si>
  <si>
    <t>2WKDEMANDG</t>
  </si>
  <si>
    <t>LATJ01601  TJ PINEAPPLE SALSA 12OZ LITHO OU</t>
  </si>
  <si>
    <t>2WKDEMANDS</t>
  </si>
  <si>
    <t>231233  TAMARI SOY SAUCE GLUTEN FREE ORGANIC  5865/7/</t>
  </si>
  <si>
    <t>ADVANCE</t>
  </si>
  <si>
    <t>LATJ01301  DSP  TJ SOYAKI 21OZ LITHO OU</t>
  </si>
  <si>
    <t>ADVANCECM</t>
  </si>
  <si>
    <t>ADVANCEMW</t>
  </si>
  <si>
    <t>593588</t>
  </si>
  <si>
    <t>LASO02901  SO FARMERS MARKET HOISIN SAUCE 16OZ LITHO</t>
  </si>
  <si>
    <t>DV2037  TOMATILLO PUREE ASEPTIC DRUM</t>
  </si>
  <si>
    <t>LAWM047F1  WM 365 MARKET ORGANIC SPICY RANCH 16FL OZ FRT FLEXO L</t>
  </si>
  <si>
    <t>LATC01601  TC MARKET ORGANIC BLACK BEAN CORN SALSA 16OZ LITHO</t>
  </si>
  <si>
    <t>LAWM03001  WM 365 MARKET ORGANIC VODKA SAUCE 25OZ LITHO</t>
  </si>
  <si>
    <t>593589</t>
  </si>
  <si>
    <t>GL9062342  NFA  GLASS 25OZ ROUND BULK 63MM4L (313)</t>
  </si>
  <si>
    <t>593614</t>
  </si>
  <si>
    <t>593625</t>
  </si>
  <si>
    <t>7110009  DSP  EGG WHOLE POWDER ORGANIC 2532637</t>
  </si>
  <si>
    <t>593660</t>
  </si>
  <si>
    <t>ADVTS1</t>
  </si>
  <si>
    <t>OG1355  RELISH SWEET COOLER ORGANIC</t>
  </si>
  <si>
    <t>593672</t>
  </si>
  <si>
    <t>WO25473</t>
  </si>
  <si>
    <t>CP2292  TIN 70MM DARK GREEN 4L AA013450</t>
  </si>
  <si>
    <t>BK6507  Bulk Corrugate MACHINE 12PK 23.5OZ SQ MASON 9071872</t>
  </si>
  <si>
    <t>LAAI03701  AI SIMPLY NATURE ORGANIC TOMATO BASIL 24OZ LITHO</t>
  </si>
  <si>
    <t>OO6878AI  ALDI SIMPLY NATURE ORG TOMATO BASIL PASTA SAUCE</t>
  </si>
  <si>
    <t>593682</t>
  </si>
  <si>
    <t>DUMPCS78</t>
  </si>
  <si>
    <t>SP1845  CUMIN POWDER</t>
  </si>
  <si>
    <t>DV1904  PEPPER CHIPOTLE IN ADOBO PUREE FROZEN  #504PL</t>
  </si>
  <si>
    <t>DV2080  PEPPER JALAPENO RED ROASTED CRUSHED ASEPTIC</t>
  </si>
  <si>
    <t>GS1035  GUM XANTHAN TICAXAN XANTHAN EC NGMO</t>
  </si>
  <si>
    <t>PA1185  SODIUM BENZOATE</t>
  </si>
  <si>
    <t>SP1867  GARLIC POWDER</t>
  </si>
  <si>
    <t>PA1170  POTASSIUM SORBATE</t>
  </si>
  <si>
    <t>SP1850  CORIANDER GROUND</t>
  </si>
  <si>
    <t>7280003  OIL CANOLA NON GMO 2532572</t>
  </si>
  <si>
    <t>SP1932  PAPRIKA POWDER</t>
  </si>
  <si>
    <t>SP1824  PEPPER CAYENNE 90K POWDER</t>
  </si>
  <si>
    <t>593683</t>
  </si>
  <si>
    <t>DUMPCS79</t>
  </si>
  <si>
    <t>DV2079  TOMATILLO ROASTED CRUSHED ASEPTIC BOX</t>
  </si>
  <si>
    <t>SP1823  PEPPER CAYENNE 30K POWDER</t>
  </si>
  <si>
    <t>DV2029  GREEN JALAPENO GREEN PUREE ASEPTIC</t>
  </si>
  <si>
    <t>593684</t>
  </si>
  <si>
    <t>REVSA28</t>
  </si>
  <si>
    <t>CE3258  70MM WHITE PERF</t>
  </si>
  <si>
    <t>CP2246  PP 38MM WHITE CT LINED</t>
  </si>
  <si>
    <t>SA2818TJ  TJ SAN SOYAKI TERIYAKI SAUCE</t>
  </si>
  <si>
    <t>593701</t>
  </si>
  <si>
    <t>WO25380</t>
  </si>
  <si>
    <t>593702</t>
  </si>
  <si>
    <t>ADVCM2</t>
  </si>
  <si>
    <t>OG1057  CORIANDER GROUND ORGANIC</t>
  </si>
  <si>
    <t>593703</t>
  </si>
  <si>
    <t>MZ7535  BBQ SPICE BLEND DRY ARBYS  CP5067535</t>
  </si>
  <si>
    <t>LAWM02301  WM 365 MARKET ORGANIC FOUR CHEESE SAUCE 25OZ LITHO</t>
  </si>
  <si>
    <t>LAAI01801  DSP  AI FUSIA THAI CHILI DIPPING 14.5OZ LITHO</t>
  </si>
  <si>
    <t>593721</t>
  </si>
  <si>
    <t>ADV1</t>
  </si>
  <si>
    <t>BK6035  NFA  CARTON ERECTOR GL2417 6PK L5 OG LIGHT US 2022</t>
  </si>
  <si>
    <t>OG1297  NUTMEG POWDER ORGANIC</t>
  </si>
  <si>
    <t>593762</t>
  </si>
  <si>
    <t>WO0026070</t>
  </si>
  <si>
    <t>BK1626  SEA SALT DRY</t>
  </si>
  <si>
    <t>593898</t>
  </si>
  <si>
    <t>593901</t>
  </si>
  <si>
    <t>2532571  GUM XANTHAN KELTROL AP-F DRY</t>
  </si>
  <si>
    <t>593906</t>
  </si>
  <si>
    <t>593908</t>
  </si>
  <si>
    <t>281231  TAMARI SOY SAUCE GLUTEN FREE 2532847</t>
  </si>
  <si>
    <t>LASO01701  NFA  SO FARMERS MARKET ORGANIC SENSITIVE SAUCE 25OZ LITHO</t>
  </si>
  <si>
    <t>LASO01301  NFA  SO FARMERS MARKET ORGANIC TOMATO BASIL 25OZ LITHO</t>
  </si>
  <si>
    <t>LATC00201  DSP  TC MARKET ORGANIC PEANUT SATAY SAUCE 12OZ FLEXO L</t>
  </si>
  <si>
    <t>LASO01601  NFA  SO FARMERS MARKET ORGANIC ARRABBIATA SAUCE 25OZ LITHO</t>
  </si>
  <si>
    <t>LAHB02801  HB ORGANIC MARINARA SAUCE 25OZ LITHO</t>
  </si>
  <si>
    <t>OG1335  PEANUT BUTTER NO SALT ORGANIC</t>
  </si>
  <si>
    <t>LATJ01001  TJ ORGANIC ITALIAN DRESSING 12FL OZ FLEXO L</t>
  </si>
  <si>
    <t>LAWM058B1  WM 365 MARKET ORGANIC LIGHT BALSAMIC 16FL OZ BK FLEXO L</t>
  </si>
  <si>
    <t>LAAI07001  AI BURMANS ORANGE SAUCE 14.5OZ FLEXO L</t>
  </si>
  <si>
    <t>OG1172  LEMONGRASS DRIED ORGANIC LEGO-CS</t>
  </si>
  <si>
    <t>LAWM00801  WM 365 MARKET ORGANIC COCKTAIL SAUCE 10FL OZ FLEXO L</t>
  </si>
  <si>
    <t>593924</t>
  </si>
  <si>
    <t>OG1284  CHEESE MUENSTER SHRED COOLER ORGANIC</t>
  </si>
  <si>
    <t>593963</t>
  </si>
  <si>
    <t>REVFS61</t>
  </si>
  <si>
    <t>593984</t>
  </si>
  <si>
    <t>WN2074  VODKA SALTED 80 PROOF</t>
  </si>
  <si>
    <t>593986</t>
  </si>
  <si>
    <t>593996</t>
  </si>
  <si>
    <t>LAWM04101  WM 365 MARKET ORGANIC RSTD VERDE SALSA 16OZ LITHO</t>
  </si>
  <si>
    <t>LAWM02601  WM 365 MARKET ORGANIC MARINARA 25OZ LITHO</t>
  </si>
  <si>
    <t>LASO00701  NFA  SO FARMERS MARKET TOMATO BASIL SAUCE 25OZ LITHO</t>
  </si>
  <si>
    <t>LASO00301  NFA  SO FARMERS MARKET GARLIC SAUCE 25OZ LITHO</t>
  </si>
  <si>
    <t>LA10381  NFA  AN RSTD RED PEPPER DRESSING 8FL OZ FRT FLEXO L</t>
  </si>
  <si>
    <t>SP1914  ONION GRANULATED DRIED</t>
  </si>
  <si>
    <t>LA10397  DSP  AN ORGANIC RSTD GARLIC VINGRT 8FL OZ FRT FLEXO L</t>
  </si>
  <si>
    <t>LA10382  NFA  AN RSTD RED PEPPER DRESSING 8FL OZ BK FLEXO L</t>
  </si>
  <si>
    <t>LA10398  DSP  AN ORGANIC RSTD GARLIC VINGRT 8FL OZ BK FLEXO L</t>
  </si>
  <si>
    <t>594006</t>
  </si>
  <si>
    <t>MZ0310  NFA  BUTTERMILK FRESH COOLER RM0310</t>
  </si>
  <si>
    <t>594035</t>
  </si>
  <si>
    <t>594103</t>
  </si>
  <si>
    <t>WO25353</t>
  </si>
  <si>
    <t>594126</t>
  </si>
  <si>
    <t>LAHT00202  HT TRADERS TERIYAKI SAUCE 12OZ FLEXO L</t>
  </si>
  <si>
    <t>LAWG013F2  WG ORGANIC KETCHUP 32OZ BK FLEXO L</t>
  </si>
  <si>
    <t>LAWM03101  WM 365 MARKET ORGANIC PIZZA SAUCE 14OZ LITHO</t>
  </si>
  <si>
    <t>LAWM057F1  WM 365 MARKET ORGANIC BALSAMIC 16FL OZ FRT FLEXO L</t>
  </si>
  <si>
    <t>OF1898  FLAVOR UMAMI ENHANCER NATURAL    11.49611</t>
  </si>
  <si>
    <t>594127</t>
  </si>
  <si>
    <t>GL416-02  GLASS 18OZ ROUND 12PK 63MM4L 9060620</t>
  </si>
  <si>
    <t>594148</t>
  </si>
  <si>
    <t>OG1048  BUTTERMILK POWDER ORGANIC</t>
  </si>
  <si>
    <t>594183</t>
  </si>
  <si>
    <t>594190</t>
  </si>
  <si>
    <t>BK6039  NFA  CARTON ERECTOR GL2419 6PK L5 OG SIG US 2022</t>
  </si>
  <si>
    <t>LAMT00201  NFA  MT OLIVE GARDEN SIG ITALIAN 24FL OZ FLEXO</t>
  </si>
  <si>
    <t>CE3298  NFA  70MM OLIVE GARDEN (976993) (NOV/19)"</t>
  </si>
  <si>
    <t>SE1932MT  NFA  OLIVE GARDEN DRESSING, 6PK-24oz (83819)</t>
  </si>
  <si>
    <t>594199</t>
  </si>
  <si>
    <t>2WKSD2</t>
  </si>
  <si>
    <t>LAWM051F1  WM 365 MARKET ORGANIC FIG BALSAMIC 16FL OZ FRT FLEXO L</t>
  </si>
  <si>
    <t>OG1354  ROSEMARY OLEORESIN ORGANIC HERBALOX TYPE HT-100</t>
  </si>
  <si>
    <t>LAWM058F1  WM 365 MARKET ORGANIC LIGHT BALSAMIC 16FL OZ FRT FLEXO L</t>
  </si>
  <si>
    <t>LAAI06801  AI BURMANS SWEET SOUR SAUCE 14.5OZ FLEXO L</t>
  </si>
  <si>
    <t>LASO03001  SO FARMERS MARKET KUNG PAO SAUCE 13.5OZ LITHO</t>
  </si>
  <si>
    <t>594323</t>
  </si>
  <si>
    <t>SA23 FIX 1</t>
  </si>
  <si>
    <t>SA2334CC  NFA  CUCINA ANTICA PUMPKIN PASTA 12PK CANADA</t>
  </si>
  <si>
    <t>TRNF</t>
  </si>
  <si>
    <t>594324</t>
  </si>
  <si>
    <t>SA23 FIX 2</t>
  </si>
  <si>
    <t>594328</t>
  </si>
  <si>
    <t>594334</t>
  </si>
  <si>
    <t>BR VR 2 BR</t>
  </si>
  <si>
    <t>LA3562-A  DSP  SK SRIRACHA SPICY CHILI SAUCE CAN STICK PACK</t>
  </si>
  <si>
    <t>594337</t>
  </si>
  <si>
    <t>LAHB03201  HB POBLANO MOLE 17OZ LITHO</t>
  </si>
  <si>
    <t>LAHB03301  HB RED ENCHILADA SAUCE 16OZ LITHO</t>
  </si>
  <si>
    <t>594338</t>
  </si>
  <si>
    <t>594348</t>
  </si>
  <si>
    <t>WO25382</t>
  </si>
  <si>
    <t>594352</t>
  </si>
  <si>
    <t>CP2299  TIN 82MM BLACK 4L NO PRINT AA011845</t>
  </si>
  <si>
    <t>LAAI00801  AI BURMANS ORANGE SAUCE 14.5OZ LITHO</t>
  </si>
  <si>
    <t>LA10407  DSP  AN ORGANIC PAPAYA POPPY SEED 8FL OZ FRT FLEXO L</t>
  </si>
  <si>
    <t>LAAZ00101  NFA  AZ CARIBBEAN JERK SAUCE 13.5OZ LITHO</t>
  </si>
  <si>
    <t>LAAI03301  AI SIMPLY NATURE ORGANIC MILD SALSA 16OZ LITHO</t>
  </si>
  <si>
    <t>SP1951  PEPPER SZECHUAN GROUND STEAM TREATED H191</t>
  </si>
  <si>
    <t>SP1946  PEPPER RED CRUSHED 15-35K DRY</t>
  </si>
  <si>
    <t>SP1990  THYME WHOLE DRIED</t>
  </si>
  <si>
    <t>LAAN026B1  AN ORGANIC FIG BALSAMIC 8FL OZ BK FLEXO L</t>
  </si>
  <si>
    <t>7120012  GARLIC POWDER ORGANIC   2530787</t>
  </si>
  <si>
    <t>LAAN023F1  AN ORGANIC THOUSAND ISLAND 8FL OZ FRT FLEXO L</t>
  </si>
  <si>
    <t>LAAN023B1  AN ORGANIC THOUSAND ISLAND 8FL OZ BK FLEXO L</t>
  </si>
  <si>
    <t>594353</t>
  </si>
  <si>
    <t>594369</t>
  </si>
  <si>
    <t>7220009  GARLIC MINCED DRIED 2532663</t>
  </si>
  <si>
    <t>594414</t>
  </si>
  <si>
    <t>WO0025737</t>
  </si>
  <si>
    <t>594528</t>
  </si>
  <si>
    <t>GL349-01  GLASS 12FLOZ ROUND DRSG 12PK 38MMCT 9060294</t>
  </si>
  <si>
    <t>594590</t>
  </si>
  <si>
    <t>LAAI00901  AI BURMANS BANG BANG 13.5OZ LITHO</t>
  </si>
  <si>
    <t>LAAI06901  AI BURMANS GENERAL TSOS SAUCE 14.5OZ FLEXO L</t>
  </si>
  <si>
    <t>LAAI07601  AI CASA MAMITA VERDE TACO SAUCE 10.5 OZ FLEXO LITHO</t>
  </si>
  <si>
    <t>7120011  GARLIC MINCED DRIED ORGANIC 2532575</t>
  </si>
  <si>
    <t>7120007  PEPPER CHILI POWDER ORGANIC 2532884 RDGND</t>
  </si>
  <si>
    <t>OG1325  ORANGE PEEL DRIED TEA CUT/GRANULATED ORGANIC</t>
  </si>
  <si>
    <t>594624</t>
  </si>
  <si>
    <t>WO25482</t>
  </si>
  <si>
    <t>LAWM04301  WM 365 MARKET ORGANIC SPICY ARRABBIATA 25OZ LITHO</t>
  </si>
  <si>
    <t>ON2173WM  WF 365 ORG ARRABIATTA PASTA SAUCE</t>
  </si>
  <si>
    <t>BK6504  Bulk Corrugate MACHINE 12PK 25OZ MASON 9074534</t>
  </si>
  <si>
    <t>594639</t>
  </si>
  <si>
    <t>LASO03101  SO FARMERS MARKET OYSTER STYLE SAUCE 14OZ LITHO</t>
  </si>
  <si>
    <t>SP1859  GARLIC ROASTED MINCED DRIED</t>
  </si>
  <si>
    <t>594640</t>
  </si>
  <si>
    <t>CS9749HB  HEB RED ENCHILADA SAUCE</t>
  </si>
  <si>
    <t>CS9851HB  HEB POBLANO MOLE SAUCE</t>
  </si>
  <si>
    <t>594641</t>
  </si>
  <si>
    <t>ADJ-FIX</t>
  </si>
  <si>
    <t>594642</t>
  </si>
  <si>
    <t>594644</t>
  </si>
  <si>
    <t>FRZR/COOL</t>
  </si>
  <si>
    <t>594646</t>
  </si>
  <si>
    <t>594649</t>
  </si>
  <si>
    <t>594650</t>
  </si>
  <si>
    <t>GL227-32  GLASS 10FL OZ ROUND SOY 12PK 28MMCT 9060417</t>
  </si>
  <si>
    <t>594660</t>
  </si>
  <si>
    <t>WOCLEANUP1</t>
  </si>
  <si>
    <t>CS28PHTF  TAYLOR FARMS DIJON MAYO</t>
  </si>
  <si>
    <t>WOFIX</t>
  </si>
  <si>
    <t>02-00</t>
  </si>
  <si>
    <t>CS29PHTF  TAYLOR FARMS GARLIC AIOLI</t>
  </si>
  <si>
    <t>CT69PQTF  TAYLOR FARMS CUCUMBER VINAIGRETTE DRESSING</t>
  </si>
  <si>
    <t>CT63PQTF  TAYLOR FARMS RSTD RED PEPPER QUINOA DRSNG</t>
  </si>
  <si>
    <t>594662</t>
  </si>
  <si>
    <t>CS1720AI  ALDI BURMANS ORANGE SAUCE</t>
  </si>
  <si>
    <t>CN6572TJ  TRADER JOES CREAMY PUMPKIN BISQUE</t>
  </si>
  <si>
    <t>CS1820AI  ALDI BURMANS BANG! BANG! SAUCE</t>
  </si>
  <si>
    <t>ON1958WM  365 ORG ROASTED VERDE SALSA</t>
  </si>
  <si>
    <t>OC0767KR  SIMPLE TRUTH ORG SMOKY CHIPOTLE HOT SAUCE</t>
  </si>
  <si>
    <t>ON0773WM  WF 365 ORG VODKA PASTA SAUCE</t>
  </si>
  <si>
    <t>OC8019HB  NFA  HEB ORG FRENCH DRSG 6/12 OZ</t>
  </si>
  <si>
    <t>CS4834CA  CUCINA ANTICA KETO MARINARA</t>
  </si>
  <si>
    <t>OO8216WM  WF 365 ORG RANCH DRESSING</t>
  </si>
  <si>
    <t>NU0477SO  SPROUTS MARINARA SAUCE</t>
  </si>
  <si>
    <t>OI0820WG  WEGMANS ORG SWEET CHILI SAUCE NEW</t>
  </si>
  <si>
    <t>ON9825KR  SIMPLE TRUTH ORG FOUR CHEESE PASTA SAUCE</t>
  </si>
  <si>
    <t>CN4551WG  WEGMANS TIKKA MASALA SAUCE</t>
  </si>
  <si>
    <t>SA2334CA  NFA  CUCINA ANTICA TUSCANY PUMPKIN 25OZ</t>
  </si>
  <si>
    <t>SU4698TJ  TJ GREEN DRAGON HOT SAUCE</t>
  </si>
  <si>
    <t>OC7367WM  WF 365 ORG WORCESTERSHIRE SAUCE</t>
  </si>
  <si>
    <t>OC6719KR  SIMPLE TRUTH ORG SIGNATURE ITALIAN 6/12 OZ</t>
  </si>
  <si>
    <t>ON0173WM  WF 365 ORG FF MARINARA PASTA SAUCE</t>
  </si>
  <si>
    <t>594664</t>
  </si>
  <si>
    <t>CS77PHBL  BOLAY MISO GLAZE SAUCE</t>
  </si>
  <si>
    <t>CN9434CA  CUCINA ANTICA NONNA'S MARINARA</t>
  </si>
  <si>
    <t>OC8773SO  SPROUTS ORG MARINARA PASTA SAUCE</t>
  </si>
  <si>
    <t>OG3348HB  HEB 12pk ORG TOM BASIL</t>
  </si>
  <si>
    <t>OR7919HB  NFA  HEB ORG JAPANESE MISO DRESSING</t>
  </si>
  <si>
    <t>SE1930MC  NFA  OLIVE GARDEN SIGNATURE ITALIAN DRSG CAN 16 OZ (83779)</t>
  </si>
  <si>
    <t>OC39B5WG  WEGMANS ORGANIC BACKYARD BBQ SAUCE</t>
  </si>
  <si>
    <t>OO7216WM  WF ORG FIG BALSAMIC DRESSING</t>
  </si>
  <si>
    <t>SA5048RM  NFA  ROSELLI SPAGHETTI SAUCE/MEAT</t>
  </si>
  <si>
    <t>NO0398WF  WF COCONUT SRIRACHA SAUCE</t>
  </si>
  <si>
    <t>CN9361HB  HEB BLACK PEPPER KETCHUP</t>
  </si>
  <si>
    <t>ON1310WM  NFA  WF ORG VINDALOO CURRY SAUCE</t>
  </si>
  <si>
    <t>SA2052CA  CUCINA ANTICA TOM BASIL 32 OZ</t>
  </si>
  <si>
    <t>OC6145GV  GREAT VALUE PARMESAN ROMANO PASTA SAUCE</t>
  </si>
  <si>
    <t>OO6303KR  NFA  SIMPLE TRUTH ORGANIC WORCESTSHIRE SAUCE</t>
  </si>
  <si>
    <t>OO6619HB  NFA  HEB ORG SRIRACHA RANCH DRESSING</t>
  </si>
  <si>
    <t>OO7423WM  WF 365 ORG MEMPHIS MADNESS BBQ SAUCE</t>
  </si>
  <si>
    <t>OG7223TC  NFA  FULL CIRCLE ORG KANSAS CITY BBQ</t>
  </si>
  <si>
    <t>OG7323TC  NFA  FULL CIRCLE ORG TEXAS STYLE BBQ</t>
  </si>
  <si>
    <t>ON1758WM  365 ORG MEDIUM THICK AND CHUNKY SALSA</t>
  </si>
  <si>
    <t>OG3820TJ  NFA  TJ ORG FIG BALSAMIC DRSNG</t>
  </si>
  <si>
    <t>OI0720SO  SPROUTS ORG SWEET &amp; SOUR SAUCE</t>
  </si>
  <si>
    <t>OG1519SS  NATURES PROMISE ORG RASPBERRY VIN</t>
  </si>
  <si>
    <t>CS42PHBL  BOLAY RED ONION VINAIGRETTE</t>
  </si>
  <si>
    <t>ON1858WM  365 ORG HOT THICK AND CHUNKY SALSA</t>
  </si>
  <si>
    <t>SA2234CA  CUCINA ANTICA GARLIC MARINARA 25OZ</t>
  </si>
  <si>
    <t>ON1658WM  365 ORG MILD THICK AND CHUNKY SALSA</t>
  </si>
  <si>
    <t>NU0177SO  NFA  SPROUTS ARRABIATTA SAUCE</t>
  </si>
  <si>
    <t>OC7712WM  WF 365 ORG TERIYAKI SAUCE</t>
  </si>
  <si>
    <t>SA2134CA  CUCINA ANTICA LA VODKA 25 OZ</t>
  </si>
  <si>
    <t>OG3248TC  NFA  FULL CIRCLE ORG PORTOBELLO PASTA SAUCE</t>
  </si>
  <si>
    <t>ON1784WM  365 ORG MEDIUM THICK AND CHUNKY 36OZ SALSA</t>
  </si>
  <si>
    <t>OR2264WG  WEGMANS ORG 32oz INV KETCHUP</t>
  </si>
  <si>
    <t>ON9625KR  SIMPLE TRUTH ORG MUSHROOM PASTA SAUCE</t>
  </si>
  <si>
    <t>OO6419KR  SIMPLE TRUTH ORG CARIBBEAN JERK MARINADE</t>
  </si>
  <si>
    <t>OG1849TC  FULL CIRCLE ORG MILD SALSA</t>
  </si>
  <si>
    <t>OR1120WG  WEGMANS ORG SESAME GARLIC SAUCE</t>
  </si>
  <si>
    <t>OR4358KR  SIMPLE TRUTH ORG MEDIUM SALSA</t>
  </si>
  <si>
    <t>AO1903AN  DSP  ANNIES ORG WORCESTERSHIRE</t>
  </si>
  <si>
    <t>1145</t>
  </si>
  <si>
    <t>CT60PQTF  TAYLOR FARMS GREEK/SEASONED FETA DRSNG</t>
  </si>
  <si>
    <t>OC4404TC  FULL CIRCLE ORG TERIYAKI SAUCE</t>
  </si>
  <si>
    <t>594819</t>
  </si>
  <si>
    <t>594820</t>
  </si>
  <si>
    <t>GL471-01  GLASS 8FLOZ FLAT ANNIE 6PK 38CT 9074214</t>
  </si>
  <si>
    <t>594824</t>
  </si>
  <si>
    <t>LAKR03101  KR SIMPLE TRUTH ORGANIC MARINARA SAUCE 25OZ LITHO</t>
  </si>
  <si>
    <t>594885</t>
  </si>
  <si>
    <t>MZ3351  NFA  PARSLEY DRIED IRR     -10 +30</t>
  </si>
  <si>
    <t>MZ3355  NFA  PARSLEY POWDER     -60</t>
  </si>
  <si>
    <t>LAGV00202  GV ORGANIC TOMATO BASIL SAUCE 24OZ LITHO</t>
  </si>
  <si>
    <t>LACH01701  CH MALEE THAI RED CURRY SAUCE 18OZ LITHO</t>
  </si>
  <si>
    <t>MZ1300  NFA  DEXTROSE STALEYDEX 333 1140669</t>
  </si>
  <si>
    <t>MZ1906  NFA  GARLIC GRANULATED DRIED</t>
  </si>
  <si>
    <t>ADVANCEGB</t>
  </si>
  <si>
    <t>CP2282  TIN 63MM GOLD 4L AA012010</t>
  </si>
  <si>
    <t>ADVANCEGZ</t>
  </si>
  <si>
    <t>594888</t>
  </si>
  <si>
    <t>594910</t>
  </si>
  <si>
    <t>OG1090  CHIVE 1/8" IQF ORGANIC</t>
  </si>
  <si>
    <t>594917</t>
  </si>
  <si>
    <t>594924</t>
  </si>
  <si>
    <t>594957</t>
  </si>
  <si>
    <t>594958</t>
  </si>
  <si>
    <t>WO25541</t>
  </si>
  <si>
    <t>LACA04203  CA LA PIZZA SAUCE 16OZ LITHO</t>
  </si>
  <si>
    <t>594970</t>
  </si>
  <si>
    <t>LAAI06701  AI BURMANS TERIYAKI SAUCE 14.5OZ FLEXO L</t>
  </si>
  <si>
    <t>595051</t>
  </si>
  <si>
    <t>WO25822</t>
  </si>
  <si>
    <t>595054</t>
  </si>
  <si>
    <t>WO25620</t>
  </si>
  <si>
    <t>595075</t>
  </si>
  <si>
    <t>DUMPFS61</t>
  </si>
  <si>
    <t>DV1975  PEPPER BELL RED PUREE FROZEN    GC#30-BRP01</t>
  </si>
  <si>
    <t>SP1863  GARLIC GRANULATED DRIED</t>
  </si>
  <si>
    <t>DV1927  GARLIC PUREE FROZEN</t>
  </si>
  <si>
    <t>DV2061  PEPPER JALAPENO RED PUREE ASEPTIC</t>
  </si>
  <si>
    <t>GS1069  STARCH CORN 2300 NOVATION</t>
  </si>
  <si>
    <t>595081</t>
  </si>
  <si>
    <t>595102</t>
  </si>
  <si>
    <t>ADJ-REV</t>
  </si>
  <si>
    <t>595109</t>
  </si>
  <si>
    <t>AO3113AN  ANNIES ORG GREEN GODDESS DRESSING</t>
  </si>
  <si>
    <t>595164</t>
  </si>
  <si>
    <t>7120017  ONION GRANULATED DRIED ORGANIC 2532580</t>
  </si>
  <si>
    <t>595181</t>
  </si>
  <si>
    <t>BK6503  Bulk Corrugate MACHINE 6PK 25OZ MASON 9060183</t>
  </si>
  <si>
    <t>595194</t>
  </si>
  <si>
    <t>BK6505  NFA  Bulk Corrugate MACHINE 6PK 24OZ ROUND 9073605</t>
  </si>
  <si>
    <t>595199</t>
  </si>
  <si>
    <t>OG7085AN  ANNIES ORG TOM KETCHUP</t>
  </si>
  <si>
    <t>595204</t>
  </si>
  <si>
    <t>595226</t>
  </si>
  <si>
    <t>COST ADD 1</t>
  </si>
  <si>
    <t>LATC00202   TC MARKET ORGANIC PEANUT SATAY SAUCE 12OZ FLEXO L</t>
  </si>
  <si>
    <t>LATC00602   TC MARKET ORGANIC HOISIN SAUCE 12OZ FLEXO L</t>
  </si>
  <si>
    <t>LATC00302  TC MARKET ORGANIC SESAME GARLIC SAUCE 12OZ FLEXO L</t>
  </si>
  <si>
    <t>LATC00402   TC MARKET ORGANIC TERIYAKI SAUCE 12OZ FLEXO L</t>
  </si>
  <si>
    <t>595229</t>
  </si>
  <si>
    <t>COST ADD 2</t>
  </si>
  <si>
    <t>595240</t>
  </si>
  <si>
    <t>CN83 FIX 3</t>
  </si>
  <si>
    <t>595247</t>
  </si>
  <si>
    <t>595266</t>
  </si>
  <si>
    <t>CNTRPC</t>
  </si>
  <si>
    <t>BK1021  NFA  TRAY MACHINE SIMPLY NATURE 605300AI 147449</t>
  </si>
  <si>
    <t>BK1078  NFA  TRAY HAND FOLD SPECIALLY SELECTED GL2457 604604AI</t>
  </si>
  <si>
    <t>BK3034  NFA  TRAY MACHINE FOLD SPECIALTY SELECTED GL2457 604604AI</t>
  </si>
  <si>
    <t>BK1025  NFA  ALDI SN SALSA CORE RO (10/2018)</t>
  </si>
  <si>
    <t>595270</t>
  </si>
  <si>
    <t>BK1054  NFA  ALDI SN PASTA 12/23.5OZ RO CORE TRAY</t>
  </si>
  <si>
    <t>BK1053  NFA  ALDI SN PASTA 12/23.5OZ CORE TRAY</t>
  </si>
  <si>
    <t>595275</t>
  </si>
  <si>
    <t>595278</t>
  </si>
  <si>
    <t>SA50 ADJ 1</t>
  </si>
  <si>
    <t>SA5049RU  NFA  ROSELLI SPAGHETTI SAUCE/MEAT 16 OZ</t>
  </si>
  <si>
    <t>595279</t>
  </si>
  <si>
    <t>SA50 ADJ 2</t>
  </si>
  <si>
    <t>595331</t>
  </si>
  <si>
    <t>LAKR03701  NFA  KR SIMPLE TRUTH ORGANIC WORCESTERSHIRE 7OZ FLEXO L</t>
  </si>
  <si>
    <t>LAKR05701  KR PRIVATE SELECT HICKORY PEACH BBQ 19OZ LITHO</t>
  </si>
  <si>
    <t>LAWM01101  WM 365 MARKET ORGANIC WORCESTERSHIRE 5FL OZ FLEXO L</t>
  </si>
  <si>
    <t>595332</t>
  </si>
  <si>
    <t>595424</t>
  </si>
  <si>
    <t>INLAND ADD</t>
  </si>
  <si>
    <t>595425</t>
  </si>
  <si>
    <t>SP1988  TAMARIND CONCENTRATE</t>
  </si>
  <si>
    <t>ADVVA2</t>
  </si>
  <si>
    <t>595545</t>
  </si>
  <si>
    <t>BK1590  SYRUP MAPLE</t>
  </si>
  <si>
    <t>MZ3100  NFA  ONION POWDER RM3100</t>
  </si>
  <si>
    <t>OG1351-2  FLAVOR RASPBERRY ORGANIC #113962B</t>
  </si>
  <si>
    <t>LASS02901  NFA  SS NATURES PROMISE ORGANIC PIZZA SAUCE 14OZ LITHO</t>
  </si>
  <si>
    <t>CP2213  PP 33MM WHITE SEAL FLIP DISPENSER</t>
  </si>
  <si>
    <t>595600</t>
  </si>
  <si>
    <t>OG1401  SUGAR BROWN GRANULATED ORGANIC</t>
  </si>
  <si>
    <t>595624</t>
  </si>
  <si>
    <t>OG1156  FLAVOR HICKORY SMOKE ORGANIC      GC#345188</t>
  </si>
  <si>
    <t>595628</t>
  </si>
  <si>
    <t>WO25468</t>
  </si>
  <si>
    <t>OO8949AI  SIMPLY NATURE ORG MED SALSA (NEW FORM)</t>
  </si>
  <si>
    <t>595698</t>
  </si>
  <si>
    <t>2WKCM2</t>
  </si>
  <si>
    <t>OG1020  ALLSPICE DRY ORGANIC</t>
  </si>
  <si>
    <t>595704</t>
  </si>
  <si>
    <t>CL1212  COLOR CARAMEL LIQUID DD#520</t>
  </si>
  <si>
    <t>595718</t>
  </si>
  <si>
    <t>GL457-26  NFA  GLASS 25OZ SQ MASON 6PK 70MM4L KRGR 9060685</t>
  </si>
  <si>
    <t>595783</t>
  </si>
  <si>
    <t>ADVGB2</t>
  </si>
  <si>
    <t>OG1410-1  TAMARI SOY SAUCE POWDER ORGANIC</t>
  </si>
  <si>
    <t>OG1278  MUSTARD DIJON ORGANIC 144</t>
  </si>
  <si>
    <t>595791</t>
  </si>
  <si>
    <t>2WKMW1</t>
  </si>
  <si>
    <t>CE3257  70MM GREEN 362 "ANNIE'S ORGANIC" NO PERF KETCHUP (03/2018)</t>
  </si>
  <si>
    <t>GS1065  STARCH CORN 0100 ENDURA</t>
  </si>
  <si>
    <t>LAWM062F1  WM 365 MARKET ORGANIC CAESAR 16FL OZ FRT FLEXO L</t>
  </si>
  <si>
    <t>LAWM00901  WM 365 MARKET ORGANIC TARTAR SAUCE 10FL OZ FLEXO L</t>
  </si>
  <si>
    <t>ADVSD1</t>
  </si>
  <si>
    <t>595875</t>
  </si>
  <si>
    <t>595893</t>
  </si>
  <si>
    <t>595919</t>
  </si>
  <si>
    <t>QADUMP</t>
  </si>
  <si>
    <t>CN73PHHG  HONEYGROW RED COCONUT CURRY SAUCE</t>
  </si>
  <si>
    <t>595931</t>
  </si>
  <si>
    <t>QAMICRO</t>
  </si>
  <si>
    <t>CT2020AI  DSP  ALDI FUSIA SESAME TERIYAKI SAUCE</t>
  </si>
  <si>
    <t>PC HOLD</t>
  </si>
  <si>
    <t>595932</t>
  </si>
  <si>
    <t>595942</t>
  </si>
  <si>
    <t>MAT RETURN</t>
  </si>
  <si>
    <t>COSTRE</t>
  </si>
  <si>
    <t>5280</t>
  </si>
  <si>
    <t>595953</t>
  </si>
  <si>
    <t>595956</t>
  </si>
  <si>
    <t>INFESTED</t>
  </si>
  <si>
    <t>SP1937  PEPPER CHIPOTLE POWDER 149-7510</t>
  </si>
  <si>
    <t>596007</t>
  </si>
  <si>
    <t>CN1620AI  DSP  ALDI GENERAL TSO X 3</t>
  </si>
  <si>
    <t>QAFIN</t>
  </si>
  <si>
    <t>596018</t>
  </si>
  <si>
    <t>PHY INV AD</t>
  </si>
  <si>
    <t>PHYINV</t>
  </si>
  <si>
    <t>596026</t>
  </si>
  <si>
    <t>CP2228  PP 28MM BLACK CT FLIP SEAL DISPENSER 250794</t>
  </si>
  <si>
    <t>LAKR04301  KR SIMPLE TRUTH ORGANIC MILD SALSA 16OZ LITHO</t>
  </si>
  <si>
    <t>CYCGB1</t>
  </si>
  <si>
    <t>596033</t>
  </si>
  <si>
    <t>596041</t>
  </si>
  <si>
    <t>PHY ADJ</t>
  </si>
  <si>
    <t>596094</t>
  </si>
  <si>
    <t>SA5349RS  NFA  ROSELLI PIZZA SAUCE 16 OZ</t>
  </si>
  <si>
    <t>596096</t>
  </si>
  <si>
    <t>AO0213AN  ANNIES ORG GODDESS</t>
  </si>
  <si>
    <t>SA0520AZ  NFA  AMAZON CARIBBEAN JERK MARINADE</t>
  </si>
  <si>
    <t>NU0677SO  SPROUTS TOMATO BASIL SAUCE</t>
  </si>
  <si>
    <t>CS4020SO  SPROUTS GLUTEN FREE KUNG PAO SAUCE</t>
  </si>
  <si>
    <t>CN72PHHG  HONEYGROW SWEET SOY FIVE SPICE SAUCE</t>
  </si>
  <si>
    <t>596098</t>
  </si>
  <si>
    <t>ON9725KR  SIMPLE TRUTH ORG TOMATO BASIL</t>
  </si>
  <si>
    <t>ON91PHWG  WEGMANS ORG SWEET CHILI SAUCE</t>
  </si>
  <si>
    <t>AA0913AN  ANNIES NATURAL RSTD RED PEPPER</t>
  </si>
  <si>
    <t>ON0473WM  WF 365 ORG MARINARA PASTA SAUCE</t>
  </si>
  <si>
    <t>OI3749WM  WHOLE FOODS ORG RED ENCHILADA SAUCE RENOVATION</t>
  </si>
  <si>
    <t>SE6064WM  WF 365 32 OZ KETCHUP</t>
  </si>
  <si>
    <t>596250</t>
  </si>
  <si>
    <t>CT52 FIX</t>
  </si>
  <si>
    <t>CT5270WS  WILLIAMS SONOMA CARMELIZED ONION TURKEY GRVY</t>
  </si>
  <si>
    <t>596269</t>
  </si>
  <si>
    <t>ON7041CH  MAYURA ORGANIC BUTTER CHICKEN</t>
  </si>
  <si>
    <t>596275</t>
  </si>
  <si>
    <t>FJ1712  PINEAPPLE JUICE CONCENTRATE 61 BRIX COOLER</t>
  </si>
  <si>
    <t>596282</t>
  </si>
  <si>
    <t>596325</t>
  </si>
  <si>
    <t>OG1330  PARSLEY DRIED ORGANIC</t>
  </si>
  <si>
    <t>LASS00601  SS NATURES PROMISE ORGANIC ORIGINAL BBQ 18OZ LITHO</t>
  </si>
  <si>
    <t>LATC01801  NFA  TC MARKET ORGANIC KANSAS CITY BBQ 18OZ LITHO</t>
  </si>
  <si>
    <t>LATC01901  NFA  TC MARKET ORGANIC TEXAS STYLE BBQ 18OZ LITHO</t>
  </si>
  <si>
    <t>OG1324  PAPRIKA POWDER ORGANIC</t>
  </si>
  <si>
    <t>596444</t>
  </si>
  <si>
    <t>WO25851</t>
  </si>
  <si>
    <t>FJ1715  PINEAPPLE CRUSHED COOLER      09005</t>
  </si>
  <si>
    <t>596530</t>
  </si>
  <si>
    <t>LAHB03501  HB MOLE ROJO SAUCE 16.5OZ LITHO</t>
  </si>
  <si>
    <t>LAHB03401  HB MOLE VERDE SAUCE 16OZ LITHO</t>
  </si>
  <si>
    <t>596531</t>
  </si>
  <si>
    <t>596541</t>
  </si>
  <si>
    <t>7130002  STARCH CORN DRY V ORGANIC MAISATA 21.050 2532639</t>
  </si>
  <si>
    <t>596559</t>
  </si>
  <si>
    <t>DONATE</t>
  </si>
  <si>
    <t>OG3105CS  NFA  SN COSTCO TOMATO BASIL 4/3</t>
  </si>
  <si>
    <t>596584</t>
  </si>
  <si>
    <t>WO26157</t>
  </si>
  <si>
    <t>596592</t>
  </si>
  <si>
    <t>596596</t>
  </si>
  <si>
    <t>DUMPCS41</t>
  </si>
  <si>
    <t>WN2048  VINEGAR RICE 100GR</t>
  </si>
  <si>
    <t>596616</t>
  </si>
  <si>
    <t>QA TESTING</t>
  </si>
  <si>
    <t>596627</t>
  </si>
  <si>
    <t>596666</t>
  </si>
  <si>
    <t>REVCS16</t>
  </si>
  <si>
    <t>CS1620AI  ALDI BURMANS SWEET GENERAL TSO'S SAUCE</t>
  </si>
  <si>
    <t>596667</t>
  </si>
  <si>
    <t>ADJCS16</t>
  </si>
  <si>
    <t>596669</t>
  </si>
  <si>
    <t>DV1940  ONION GREEN DRIED SILVA #91</t>
  </si>
  <si>
    <t>LAHB02101  NFA  HB ORGANIC MILD SALSA 16OZ LITHO</t>
  </si>
  <si>
    <t>7260005  SOY SAUCE  2532760</t>
  </si>
  <si>
    <t>LAWM057B1  WM 365 MARKET ORGANIC BALSAMIC 16FL OZ BK FLEXO L</t>
  </si>
  <si>
    <t>596819</t>
  </si>
  <si>
    <t>7120003  PEPPER BLACK 28MESH DRIED ORGANIC 2532751</t>
  </si>
  <si>
    <t>2WKDEMANDV</t>
  </si>
  <si>
    <t>LAMT01002  MT ARBYS SAUCE 16OZ FLEXO L</t>
  </si>
  <si>
    <t>LATJ01801  TJ GREEN DRAGON HOT SAUCE 18OZ FLEXO C OU</t>
  </si>
  <si>
    <t>LAGV00102  GV ORGANIC MARINARA SAUCE 24OZ LITHO</t>
  </si>
  <si>
    <t>LATJ008B1  TJ ORGANIC KETCHUP 24OZ BK FLEXO L</t>
  </si>
  <si>
    <t>596823</t>
  </si>
  <si>
    <t>LAWM060F1  WM 365 MARKET ORGANIC RANCH 16FL OZ FRT FLEXO L</t>
  </si>
  <si>
    <t>BK1064  CARTON ERECTOR GL2452 - L2</t>
  </si>
  <si>
    <t>LAWG01501  WG ORGANIC TERIYAKI SAUCE 14OZ LITHO</t>
  </si>
  <si>
    <t>596840</t>
  </si>
  <si>
    <t>CP2239  PP 33-400 WHITE CT FLIP SEAL VALVE DISPENSER</t>
  </si>
  <si>
    <t>596895</t>
  </si>
  <si>
    <t>596899</t>
  </si>
  <si>
    <t>OG1182  APPLE JUICE CONCENTRATE 70BR FROZEN ORGANIC ZAPC07002</t>
  </si>
  <si>
    <t>596900</t>
  </si>
  <si>
    <t>CN98PHHG  NFA  HONEYGROW CAESAR DRESSING</t>
  </si>
  <si>
    <t>CN67PHHG  DSP  HONEYGROW HONEY GINGER DRESSING</t>
  </si>
  <si>
    <t>CS46PHBL  BOLAY BROCCOLI MARINADE</t>
  </si>
  <si>
    <t>CT62PQTF  TAYLOR FARMS SEASONED YOGURT/SOUR CRM DRSNG</t>
  </si>
  <si>
    <t>CN69PHHG  NFA  HONEYGROW GREEN GODDESS DRESSING</t>
  </si>
  <si>
    <t>CN71PHHG  NFA  HONEYGROW SPICY GARLIC SAUCE</t>
  </si>
  <si>
    <t>CS72PHWG  DSP  WEGMANS KOREAN BBQ SAUCE</t>
  </si>
  <si>
    <t>596902</t>
  </si>
  <si>
    <t>596904</t>
  </si>
  <si>
    <t>DV1963  PEPPER JALAPENO GREEN 3/8" IQF</t>
  </si>
  <si>
    <t>596913</t>
  </si>
  <si>
    <t>596927</t>
  </si>
  <si>
    <t>BK3219  NFA  TRAY HAND FOLD BURMANS ASIAN 15PK (2.5") 601104AI</t>
  </si>
  <si>
    <t>597008</t>
  </si>
  <si>
    <t>597034</t>
  </si>
  <si>
    <t>SP1947  PEPPER BLACK 20-24 MESH DRIED</t>
  </si>
  <si>
    <t>597040</t>
  </si>
  <si>
    <t>LAAI02801  AI SPECIALLY SELECT VODKA SAUCE 24OZ LITHO</t>
  </si>
  <si>
    <t>LAKR01801  KR SIMPLE TRUTH ORGANIC ASIAN SESAME VINGRT 12FL OZ LITHO</t>
  </si>
  <si>
    <t>7180006  OIL CANOLA ORGANIC 2532558</t>
  </si>
  <si>
    <t>7180008  OIL SESAME TOASTED ORGANIC   2532882</t>
  </si>
  <si>
    <t>LAWG01402  WG ORGANIC BACKYARD BBQ SAUCE 18OZ LITHO</t>
  </si>
  <si>
    <t>OF1727  FLAVOR APPLEWOOD SMOKE WONF PH-714-764-9</t>
  </si>
  <si>
    <t>LATJ008F1  TJ ORGANIC KETCHUP 24OZ FRT FLEXO L</t>
  </si>
  <si>
    <t>597051</t>
  </si>
  <si>
    <t>DV2011  CURRY PASTE RED</t>
  </si>
  <si>
    <t>597052</t>
  </si>
  <si>
    <t>LAAN022B1  AN ORGANIC ASIAN SESAME VINGRT 8FL OZ BK FLEXO L</t>
  </si>
  <si>
    <t>597066</t>
  </si>
  <si>
    <t>597083</t>
  </si>
  <si>
    <t>597088</t>
  </si>
  <si>
    <t>597109</t>
  </si>
  <si>
    <t>BK1631  OIL SESAME TOASTED</t>
  </si>
  <si>
    <t>597111</t>
  </si>
  <si>
    <t>597174</t>
  </si>
  <si>
    <t>LASS00701  NFA  SS NATURES PROMISE ORGANIC SRIRACHA 16FL OZ FLEXO C</t>
  </si>
  <si>
    <t>OG1321  OREGANO GROUND DRIED ORGANIC</t>
  </si>
  <si>
    <t>OG1353  PEPPER JALAPENO NO HEAT BRINE 3/8 ORGANIC</t>
  </si>
  <si>
    <t>LAWM03601  WM 365 MARKET ORGANIC MILD SALSA 16OZ LITHO</t>
  </si>
  <si>
    <t>LAAN027B1  AN ORGANIC KETCHUP 24OZ BK FLEXO L</t>
  </si>
  <si>
    <t>LAWM03801  WM 365 MARKET ORGANIC MEDIUM SALSA 16OZ LITHO</t>
  </si>
  <si>
    <t>LAAN027F1  AN ORGANIC KETCHUP 24OZ FRT FLEXO L</t>
  </si>
  <si>
    <t>LASO00901  NFA SO FARMERS MARKET ORGANIC SRIRACHA GREEN 16FL OZ FLEXO C</t>
  </si>
  <si>
    <t>OF1780  FLAVOR HICKORY SMOKE NATURAL   #TC104842</t>
  </si>
  <si>
    <t>CYCTS1</t>
  </si>
  <si>
    <t>597175</t>
  </si>
  <si>
    <t>REV-ADJ</t>
  </si>
  <si>
    <t>597177</t>
  </si>
  <si>
    <t>597178</t>
  </si>
  <si>
    <t>597193</t>
  </si>
  <si>
    <t>FIX609702A</t>
  </si>
  <si>
    <t>609702AI  SPECIALLY SELECTED SUMMER SEASONAL SALSA CHIM/CILANT/RSTD CO</t>
  </si>
  <si>
    <t>CS4458AI  SPECIALLY SELECTED CILANTRO LIME SALSA</t>
  </si>
  <si>
    <t>CS4558AI  SPECIALLY SELECTED MEDIUM SOUTHWEST SALSA</t>
  </si>
  <si>
    <t>CS4358AI  SPECIALLY SELECTED CHIMICHURRI SALSA</t>
  </si>
  <si>
    <t>597312</t>
  </si>
  <si>
    <t>WO26252</t>
  </si>
  <si>
    <t>597398</t>
  </si>
  <si>
    <t>WO0025866</t>
  </si>
  <si>
    <t>597399</t>
  </si>
  <si>
    <t>WO25866</t>
  </si>
  <si>
    <t>597401</t>
  </si>
  <si>
    <t>597475</t>
  </si>
  <si>
    <t>597477</t>
  </si>
  <si>
    <t>7180005  VINEGAR RICE 90GR ORGANIC 2532845</t>
  </si>
  <si>
    <t>BK6034  CARTON ERECTOR GL2428 6PK L2 HORSEY</t>
  </si>
  <si>
    <t>OF1836  COLOR PAPRIKA AQUA RESIN KAL 02-040-39 33</t>
  </si>
  <si>
    <t>OF1824  FLAVOR MESQUITE SMOKE NATURAL GC#330750</t>
  </si>
  <si>
    <t>CP2296  TIN 70MM BLACK 4L NO PRINT AA011416</t>
  </si>
  <si>
    <t>597484</t>
  </si>
  <si>
    <t>LA6311  DSP  KR PRIVATE SELECT INDIAN TIKKA MASALA LAKR04801</t>
  </si>
  <si>
    <t>597507</t>
  </si>
  <si>
    <t>WO25840</t>
  </si>
  <si>
    <t>597520</t>
  </si>
  <si>
    <t>WO25867</t>
  </si>
  <si>
    <t>597542</t>
  </si>
  <si>
    <t>597561</t>
  </si>
  <si>
    <t>WO25854</t>
  </si>
  <si>
    <t>597563</t>
  </si>
  <si>
    <t>597576</t>
  </si>
  <si>
    <t>GL360-02  GLASS 8FLOZ FLAT BANJO 12PK 38MMCT 9070249</t>
  </si>
  <si>
    <t>BK1871  NFA  CARTON ERECTOR GL2417 6PK L5 OG SIGNTR CANADA SE1930MC</t>
  </si>
  <si>
    <t>GL351-06  DSP  GLASS 25OZ ROUND 6PK 82MM4L 9061101</t>
  </si>
  <si>
    <t>GL435-11  GLASS 32OZ ROUND 12PK 70MM4L 9068369</t>
  </si>
  <si>
    <t>597577</t>
  </si>
  <si>
    <t>GL9067130  NFA  GLASS 32OZ ROUND BULK 70MM4L (GL346)</t>
  </si>
  <si>
    <t>597667</t>
  </si>
  <si>
    <t>597669</t>
  </si>
  <si>
    <t>WO25728</t>
  </si>
  <si>
    <t>597672</t>
  </si>
  <si>
    <t>597678</t>
  </si>
  <si>
    <t>597682</t>
  </si>
  <si>
    <t>597686</t>
  </si>
  <si>
    <t>597688</t>
  </si>
  <si>
    <t>597690</t>
  </si>
  <si>
    <t>597692</t>
  </si>
  <si>
    <t>597699</t>
  </si>
  <si>
    <t>WO25880</t>
  </si>
  <si>
    <t>CP2293  TIN 70MM GOLD 4L AA012011</t>
  </si>
  <si>
    <t>OO6073SO  SPROUTS ORG ARRABIATTA PASTA SAUCE</t>
  </si>
  <si>
    <t>597703</t>
  </si>
  <si>
    <t>WO26053</t>
  </si>
  <si>
    <t>597705</t>
  </si>
  <si>
    <t>WO26051</t>
  </si>
  <si>
    <t>597743</t>
  </si>
  <si>
    <t>WO26317</t>
  </si>
  <si>
    <t>597765</t>
  </si>
  <si>
    <t>TOMATO</t>
  </si>
  <si>
    <t>597766</t>
  </si>
  <si>
    <t>597767</t>
  </si>
  <si>
    <t>OG1027  FLAVOR COCONUT TOASTED ORGANIC #332478</t>
  </si>
  <si>
    <t>ADVANCEVA</t>
  </si>
  <si>
    <t>LACA0430TEMP  DSP  CA ARRABBIATA SAUCE 25OZ LITHO</t>
  </si>
  <si>
    <t>597768</t>
  </si>
  <si>
    <t>LAWM05201  WM 365 MARKET ORGANIC KANSAS CITY BBQ 18OZ LITHO</t>
  </si>
  <si>
    <t>LAWM05401  WM 365 MARKET ORGANIC TEXAS TRUE BBQ 18OZ LITHO</t>
  </si>
  <si>
    <t>597801</t>
  </si>
  <si>
    <t>FJ1706  PEACH JUICE CONCENTRATE 68 BRIX DRUM FROZEN</t>
  </si>
  <si>
    <t>597803</t>
  </si>
  <si>
    <t>BK1693  BEEF BONE BROTH FROZEN 77476</t>
  </si>
  <si>
    <t>597816</t>
  </si>
  <si>
    <t>597834</t>
  </si>
  <si>
    <t>597973</t>
  </si>
  <si>
    <t>LASS01001  NFA  SS NATURES PROMISE ORG RASPBERRY VINGRT 12FL OZ FLEXO C</t>
  </si>
  <si>
    <t>LASO00801  SO FARMERS MARKET ORGANIC SRIRACHA RED 16FL OZ FLEXO C</t>
  </si>
  <si>
    <t>LASS01601  SS NATURES PROMISE ORGANIC TRADITIONAL SAUCE 24OZ LITHO</t>
  </si>
  <si>
    <t>597974</t>
  </si>
  <si>
    <t>597977</t>
  </si>
  <si>
    <t>GL0282  GLASS 34OZ ROUND 12PK 82MM4L 9062157</t>
  </si>
  <si>
    <t>598010</t>
  </si>
  <si>
    <t>598019</t>
  </si>
  <si>
    <t>598028</t>
  </si>
  <si>
    <t>CT9330MC  NFA  OLIVE GARDEN CAN LIGHT ITALIAN DRESSING (84164)</t>
  </si>
  <si>
    <t>598030</t>
  </si>
  <si>
    <t>CS3562MT  ARBY'S HORSEY SAUCE</t>
  </si>
  <si>
    <t>598042</t>
  </si>
  <si>
    <t>DV1916  NFA  PEPPER HABANERO MASH (DRUM) #400015238</t>
  </si>
  <si>
    <t>598047</t>
  </si>
  <si>
    <t>LAMT00901  MT OLIVE GARDEN SIGNATURE ITALIAN 28FL OZ FLEXO L</t>
  </si>
  <si>
    <t>598053</t>
  </si>
  <si>
    <t>598065</t>
  </si>
  <si>
    <t>LAAN004F1  AN LITE GODDESS DRESSING 8FL OZ FRT FLEXO L</t>
  </si>
  <si>
    <t>LAAN004B1  AN LITE GODDESS DRESSING 8FL OZ BK FLEXO L</t>
  </si>
  <si>
    <t>598066</t>
  </si>
  <si>
    <t>OG1016  BAY LEAF POWDER ORGANIC</t>
  </si>
  <si>
    <t>598112</t>
  </si>
  <si>
    <t>ADV-TS</t>
  </si>
  <si>
    <t>598172</t>
  </si>
  <si>
    <t>CS0682AI  ALDI SPECIALTY SELECTED TOMATO BASIL PASTA SAUCE</t>
  </si>
  <si>
    <t>CT4982AI  ALDI PREMIUM MARINARA PASTA SAUCE</t>
  </si>
  <si>
    <t>598188</t>
  </si>
  <si>
    <t>LAAN028B2  AN ORGANIC GREEN GODDESS 8FL OZ BK FLEXO L</t>
  </si>
  <si>
    <t>LAWG00101  WG TIKKA MASALA SIMMER SAUCE 16OZ LITHO</t>
  </si>
  <si>
    <t>BK6033  CARTON ERECTOR GL2428 6PK L2 ARBY'S</t>
  </si>
  <si>
    <t>598189</t>
  </si>
  <si>
    <t>FIXREPACK</t>
  </si>
  <si>
    <t>604604AI  ALDI SPECIALTY SELECTED PASTA SAUCE M/V/TB TRAY</t>
  </si>
  <si>
    <t>598206</t>
  </si>
  <si>
    <t>CV0951HB  HEB MOLE VERDE SAUCE</t>
  </si>
  <si>
    <t>CV1051HB  HEB MOLE ROJO SAUCE</t>
  </si>
  <si>
    <t>598207</t>
  </si>
  <si>
    <t>598283</t>
  </si>
  <si>
    <t>WO25770</t>
  </si>
  <si>
    <t>598348</t>
  </si>
  <si>
    <t>598349</t>
  </si>
  <si>
    <t>GL2418  DSP  PET 16FL OZ ROUND 28MMCT 60940</t>
  </si>
  <si>
    <t>GL429-16  NFA  GLASS 16OZ ROUND SQT 6PK 82MM4L 9060545</t>
  </si>
  <si>
    <t>598362</t>
  </si>
  <si>
    <t>WO25890</t>
  </si>
  <si>
    <t>OC5745GV  GREAT VALUE TOMATO BASIL PASTA SAUCE</t>
  </si>
  <si>
    <t>598365</t>
  </si>
  <si>
    <t>598405</t>
  </si>
  <si>
    <t>CE3285  58MM GREEN 369 PERF (01/2019)</t>
  </si>
  <si>
    <t>598410</t>
  </si>
  <si>
    <t>CYCVA1</t>
  </si>
  <si>
    <t>7220019  DSP  SHALLOT FREEZE DRIED 2532839</t>
  </si>
  <si>
    <t>7120026  NFA  TAMARIND CONCENTRATE ORGANIC OH220   2532879</t>
  </si>
  <si>
    <t>7300020  NFA  ACID CITRIC DRY NGM 2532667</t>
  </si>
  <si>
    <t>7120040  NFA  GARLIC ROASTED MINCED DRIED ORGANIC   2532577</t>
  </si>
  <si>
    <t>7220015  NFA  OREGANO DRIED 2532656</t>
  </si>
  <si>
    <t>7220002  DSP  PEPPER BLACK 14 MESH DRIED 2532655</t>
  </si>
  <si>
    <t>LA12993  DSP  AN ORGANIC WORCESTERSHIRE 6.25FL OZ FLEXO L</t>
  </si>
  <si>
    <t>CYCVF1</t>
  </si>
  <si>
    <t>LA10380  DSP  AN TUSCANY ITALIAN DRESSING 8FL OZ BK FLEXO L</t>
  </si>
  <si>
    <t>7220018  DSP  SHALLOT POWDER  2532840</t>
  </si>
  <si>
    <t>7220008  NFA  GARLIC POWDER  2532660</t>
  </si>
  <si>
    <t>LA10383  DSP  AN LEMON &amp; CHIVE DRESSING 8FL OZ FRT FLEXO L</t>
  </si>
  <si>
    <t>LA10384  DSP  AN LEMON &amp; CHIVE DRESSING 8FL OZ BK FLEXO L</t>
  </si>
  <si>
    <t>LA10379  DSP  AN TUSCANY ITALIAN DRESSING 8FL OZ FRT FLEXO L</t>
  </si>
  <si>
    <t>598412</t>
  </si>
  <si>
    <t>WO25853</t>
  </si>
  <si>
    <t>598417</t>
  </si>
  <si>
    <t>598418</t>
  </si>
  <si>
    <t>598420</t>
  </si>
  <si>
    <t>WO25769</t>
  </si>
  <si>
    <t>598422</t>
  </si>
  <si>
    <t>598429</t>
  </si>
  <si>
    <t>598474</t>
  </si>
  <si>
    <t>607100AI  ALDI SPECIALLY ITALIAN PASTA ARRIBIATTA/RSTD GARLIC</t>
  </si>
  <si>
    <t>601104AI  ALDI BURMANS 15PK CORE TER/SS/GT/OR/BB</t>
  </si>
  <si>
    <t>NU0923AI  ALDI/BURMAN'S KANSAS CITY BBQ SAUCE</t>
  </si>
  <si>
    <t>NU1923AI  ALDI/BURMAN'S MEMPHIS BBQ SAUCE</t>
  </si>
  <si>
    <t>OI1449AI  SIMPLY NATURE MILD SALSA</t>
  </si>
  <si>
    <t>SS4607AI  ALDI BURMANS  MADRAS CURRY SAUCE</t>
  </si>
  <si>
    <t>SS4707AI  ALDI BURMANS SPICY TIKKA MASALA SAUCE</t>
  </si>
  <si>
    <t>CS1520AI  ALDI BURMANS SWEET AND SOUR SAUCE</t>
  </si>
  <si>
    <t>608701AI  ALDI SPECIALTY SELECTED SEASONAL PASTA SAUCES G4/K4/IRG4</t>
  </si>
  <si>
    <t>CS0834AI  DSP   SPECIALTY SELECTED GIARDINIERA PASTA SAUCE</t>
  </si>
  <si>
    <t>NU2023AI  ALDI/BURMAN'S TEXAS BBQ SAUCE</t>
  </si>
  <si>
    <t>CO600014  ALDI REGIONAL BBQ SAUCE</t>
  </si>
  <si>
    <t>CS1107AI  ALDI BURMANS TIKKA MASALA SIMMER SAUCE</t>
  </si>
  <si>
    <t>CS1307AI  ALDI BURMANS BUTTER CHICKEN SIMMER SAUCE</t>
  </si>
  <si>
    <t>CN8282AI  ALDI SS ITALIAN HERB PASTA SAUCE</t>
  </si>
  <si>
    <t>609600AI  ALDI SIMPLY NATURE ORG PASTA SAUCE 4 CHEESE/MUSH/ARRAB</t>
  </si>
  <si>
    <t>OI1649AI  SIMPLY NATURE ORG HOT SALSA (NEW)</t>
  </si>
  <si>
    <t>NU0823AI  ALDI/BURMAN'S CAROLINA BBQ SAUCE</t>
  </si>
  <si>
    <t>CS1207AI  ALDI BURMANS KORMA SIMMER SAUCE</t>
  </si>
  <si>
    <t>601302AI  DSP  ALDI COOKHOUSE INDIAN SAUCE</t>
  </si>
  <si>
    <t>CN1420AI  DSP  ALDI FUSIA TERIYAKI SAUCE X6</t>
  </si>
  <si>
    <t>598476</t>
  </si>
  <si>
    <t>DMG-TS</t>
  </si>
  <si>
    <t>598505</t>
  </si>
  <si>
    <t>598509</t>
  </si>
  <si>
    <t>PO123975</t>
  </si>
  <si>
    <t>598511</t>
  </si>
  <si>
    <t>BK1400  3PK DOGBONE- GL346 - BLACK</t>
  </si>
  <si>
    <t>598532</t>
  </si>
  <si>
    <t>SP1870  GARAM MASALA GROUND #63528NSG</t>
  </si>
  <si>
    <t>LACA01202  CA ORGANICO BELLO TOMATO BASIL 25OZ LITHO</t>
  </si>
  <si>
    <t>OG1399  OIL SESAME TOASTED ORGANIC</t>
  </si>
  <si>
    <t>LAHB02601  HB ORGANIC CAESAR DRESSING 12FL OZ FLEXO C</t>
  </si>
  <si>
    <t>FJ1623  COCONUT CREME ASEPTIC 2200/2201</t>
  </si>
  <si>
    <t>598599</t>
  </si>
  <si>
    <t>598601</t>
  </si>
  <si>
    <t>WO25857</t>
  </si>
  <si>
    <t>598637</t>
  </si>
  <si>
    <t>WO25953</t>
  </si>
  <si>
    <t>598681</t>
  </si>
  <si>
    <t>DSP-RB</t>
  </si>
  <si>
    <t>BK1795  DSP  MUSTARD DIJON 168</t>
  </si>
  <si>
    <t>DA1430  DSP  BUTTERMILK POWDER</t>
  </si>
  <si>
    <t>598793</t>
  </si>
  <si>
    <t>598804</t>
  </si>
  <si>
    <t>598813</t>
  </si>
  <si>
    <t>REWORK-RB</t>
  </si>
  <si>
    <t>LAAN003F1  AN BALSAMIC VINGRT 8FL OZ FRT FLEXO L</t>
  </si>
  <si>
    <t>598815</t>
  </si>
  <si>
    <t>LAWG02501  WG KOREAN BBQ SAUCE 14.5OZ LITHO</t>
  </si>
  <si>
    <t>598816</t>
  </si>
  <si>
    <t>2WKMW2</t>
  </si>
  <si>
    <t>598817</t>
  </si>
  <si>
    <t>CP2295  DSP  TIN 70MM GOLD 4L NO PRINT AA011616</t>
  </si>
  <si>
    <t>598819</t>
  </si>
  <si>
    <t>2WKCM1</t>
  </si>
  <si>
    <t>LAWG026F1  WG SWEET BBQ SAUCE 20.5OZ FRT FLEXO L</t>
  </si>
  <si>
    <t>LAWM02201  WM 365 MARKET ORGANIC FAT FREE MARINARA 25OZ LITHO</t>
  </si>
  <si>
    <t>LAWM00101  WM 365 MARKET PEACH HABANERO SALSA 16OZ LITHO</t>
  </si>
  <si>
    <t>LAWG00501  WG BUTTER CHICKEN SIMMER SAUCE 16OZ LITHO</t>
  </si>
  <si>
    <t>LAWM00301  WM 365 MARKET LEMON POPPY DRSG 12 FLO OZ LITHO</t>
  </si>
  <si>
    <t>OG1315  GUM GUAR ORGANIC</t>
  </si>
  <si>
    <t>598827</t>
  </si>
  <si>
    <t>CV1949CP  CAMPBELLS MARINARA PASTA SAUCE</t>
  </si>
  <si>
    <t>598828</t>
  </si>
  <si>
    <t>598934</t>
  </si>
  <si>
    <t>OF1837  COLOR PAPRIKA OLEO RESIN KAL 02-040-06   7.5</t>
  </si>
  <si>
    <t>599043</t>
  </si>
  <si>
    <t>WO26126</t>
  </si>
  <si>
    <t>599045</t>
  </si>
  <si>
    <t>WO25889</t>
  </si>
  <si>
    <t>599059</t>
  </si>
  <si>
    <t>599065</t>
  </si>
  <si>
    <t>WO26127</t>
  </si>
  <si>
    <t>599072</t>
  </si>
  <si>
    <t>599075</t>
  </si>
  <si>
    <t>WO25907</t>
  </si>
  <si>
    <t>599083</t>
  </si>
  <si>
    <t>599086</t>
  </si>
  <si>
    <t>DONTATE</t>
  </si>
  <si>
    <t>599093</t>
  </si>
  <si>
    <t>LA12186  DSP  AI COOK HOUSE KORMA SIMMER SAUCE 15OZ LITHO</t>
  </si>
  <si>
    <t>LACA00201  DSP  CA NONNAS RECIPE SAUCE 25OZ LITHO</t>
  </si>
  <si>
    <t>LAHB011B1  DSP  HB BLACK PEPPER KETCHUP 20OZ BK FLEXO L</t>
  </si>
  <si>
    <t>LATC00401  DSP  TC MARKET ORGANIC TERIYAKI SAUCE 12OZ FLEXO L</t>
  </si>
  <si>
    <t>LAGV00201  DSP  GV ORGANIC TOMATO BASIL SAUCE 24OZ LITHO</t>
  </si>
  <si>
    <t>LATC00301  DSP  TC MARKET ORGANIC SESAME GARLIC SAUCE 12OZ FLEXO L</t>
  </si>
  <si>
    <t>LATJ01401  DSP  TJ FIRE ROASTED TOMATO SALSA 16OZ LITHO</t>
  </si>
  <si>
    <t>LAGV00401  DSP  GV ORGANIC PARMESAN ROMANO SAUCE 24OZ LITHO</t>
  </si>
  <si>
    <t>LAGV00301  DSP  GV ORGANIC RSTD GARLIC SAUCE 24OZ LITHO</t>
  </si>
  <si>
    <t>LAGV00101  DSP  GV ORGANIC MARINARA SAUCE 24OZ LITHO</t>
  </si>
  <si>
    <t>LATC00601  DSP  TC MARKET ORGANIC HOISIN SAUCE 12OZ FLEXO L</t>
  </si>
  <si>
    <t>LATJ01101  DSP  TJ ORGANIC SWEET SPICY PINEAPPLE BBQ 19.5OZ LITHO</t>
  </si>
  <si>
    <t>599094</t>
  </si>
  <si>
    <t>LACA0270P  DSP  CA TOMATO BASIL SAUCE 25OZ LITHO</t>
  </si>
  <si>
    <t>7230006  MUSHROOM SHIITAKE DRIED STEAM TREATED #R17 2532535</t>
  </si>
  <si>
    <t>LAKR06401  KR PRIVATE SELECT POPPYSEED DRESSING 12FL OZ LITHO</t>
  </si>
  <si>
    <t>599095</t>
  </si>
  <si>
    <t>CE3259  70MM GREEN 369 PERF (03/2018)</t>
  </si>
  <si>
    <t>599099</t>
  </si>
  <si>
    <t>LACA018C2  NFA  CA ORGANICO BELLO MARINARA CAN 685ML LITHO</t>
  </si>
  <si>
    <t>599105</t>
  </si>
  <si>
    <t>599108</t>
  </si>
  <si>
    <t>599110</t>
  </si>
  <si>
    <t>599111</t>
  </si>
  <si>
    <t>599122</t>
  </si>
  <si>
    <t>BK6037  NFA  CARTON ERECTOR GL2417 6PK L2 OG LIGHT US 2022</t>
  </si>
  <si>
    <t>599123</t>
  </si>
  <si>
    <t>599126</t>
  </si>
  <si>
    <t>AM0620AZ  AMAZON KOREAN BBQ</t>
  </si>
  <si>
    <t>AO0513AN  ANNIES ORG RSTD GARLIC VIN</t>
  </si>
  <si>
    <t>NU0577SO  SPROUTS NO SALT MARINARA SAUCE</t>
  </si>
  <si>
    <t>OO8616WM  WF 365 ORG HONEY MUSTARD DRESSING</t>
  </si>
  <si>
    <t>OR5048HB  HEB 12pk ORG MARINARA PASTA SAUCE</t>
  </si>
  <si>
    <t>SU3748WM  WF 365 MARINARA PASTA SAUCE</t>
  </si>
  <si>
    <t>OR2420WG  WEGMANS ORG TERIYAKI SAUCE</t>
  </si>
  <si>
    <t>ON9525KR  SIMPLE TRUTH ORG MARINARA PASTA SAUCE</t>
  </si>
  <si>
    <t>OO9120SO  SPROUTS ORG SPICY ORANGE SAUCE</t>
  </si>
  <si>
    <t>OO7523WM  WF 365 ORG TEXAS TRUE BBQ SAUCE</t>
  </si>
  <si>
    <t>CN5226KR  PRIVATE SELECTION APPLEWOOD SMOKED AND HONEY MAPLE BBQ</t>
  </si>
  <si>
    <t>OG3073TJ  TJ ORG MARINARA PASTA SAUCE</t>
  </si>
  <si>
    <t>599128</t>
  </si>
  <si>
    <t>GL2443  NFA  PET 16FLOZ FLAT SQUARE 38MMCT A160G11 @GL2460</t>
  </si>
  <si>
    <t>599129</t>
  </si>
  <si>
    <t>NU0277SO  SPROUTS GARLIC PASTA SAUCE</t>
  </si>
  <si>
    <t>OC5545GV  GREAT VALUE MARINARA PASTA SAUCE</t>
  </si>
  <si>
    <t>599132</t>
  </si>
  <si>
    <t>DSPVA1</t>
  </si>
  <si>
    <t>LAAI02001  DSP  AI FUSIA SRIRACHA TERIYAKI WOK 14OZ LITHO</t>
  </si>
  <si>
    <t>LAAI01901  DSP  AI FUSIA HONEY SESAME DIPPING 14.5OZ LITHO</t>
  </si>
  <si>
    <t>LAAI02201  DSP  AI FUSIA SESAME TERIYAKI 14OZ LITHO</t>
  </si>
  <si>
    <t>599133</t>
  </si>
  <si>
    <t>599138</t>
  </si>
  <si>
    <t>599139</t>
  </si>
  <si>
    <t>599140</t>
  </si>
  <si>
    <t>599150</t>
  </si>
  <si>
    <t>ADVANCEVF</t>
  </si>
  <si>
    <t>LAAN022F1  AN ORGANIC ASIAN SESAME VINGRT 8FL OZ FRT FLEXO L</t>
  </si>
  <si>
    <t>599154</t>
  </si>
  <si>
    <t>599156</t>
  </si>
  <si>
    <t>WO26075</t>
  </si>
  <si>
    <t>599160</t>
  </si>
  <si>
    <t>LA6306  DSP  KR SIMPLE TRUTH ORG ASIAN SESAME VNGRT 12FL OZ LITHO</t>
  </si>
  <si>
    <t>599161</t>
  </si>
  <si>
    <t>599162</t>
  </si>
  <si>
    <t>599164</t>
  </si>
  <si>
    <t>599167</t>
  </si>
  <si>
    <t>BR VC</t>
  </si>
  <si>
    <t>599171</t>
  </si>
  <si>
    <t>KM-TRUE UP</t>
  </si>
  <si>
    <t>DA1450  CHEESE PARMESAN GRATED COOLER</t>
  </si>
  <si>
    <t>599180</t>
  </si>
  <si>
    <t>FJ1690  ORANGE JUICE CONCENTRATE 65 BRIX FROZEN</t>
  </si>
  <si>
    <t>OG1093  BUTTER UNSALTED FROZEN ORGANIC</t>
  </si>
  <si>
    <t>DV2070  GARLIC ROASTED PUREE</t>
  </si>
  <si>
    <t>OG1064  CORN ROASTED IQF ORGANIC</t>
  </si>
  <si>
    <t>OG1212  ONION PUREE FROZEN ORGANIC</t>
  </si>
  <si>
    <t>OG1351  RASPBERRY WHOLE FROZEN IQF ORGANIC</t>
  </si>
  <si>
    <t>DV2049  ONION PUREE IQF CUBES</t>
  </si>
  <si>
    <t>OG1361  PINEAPPLE JUICE CONC 60 BRIX FROZEN ORGANIC</t>
  </si>
  <si>
    <t>599212</t>
  </si>
  <si>
    <t>CE3246  70MM YELLOW 115 ANNIES 8OZ PERF 3872720102</t>
  </si>
  <si>
    <t>CE3245  70MM BLUE 2995 ANNIES "LITE" PERF 3057359103</t>
  </si>
  <si>
    <t>CE3263  DSP  70MM GREEN 362 ANNIE'S PERF (03/2018)</t>
  </si>
  <si>
    <t>CE3250  58MM GREEN 7727 PERF</t>
  </si>
  <si>
    <t>CE3292  NFA  70MM GLOSS GREEN 3425 PERF</t>
  </si>
  <si>
    <t>CE3500  NFA  58MM BLACK PERF</t>
  </si>
  <si>
    <t>CE3247  DSP  70MM GREEN 361 ANNIES 16OZ "ORGANIC" PERF 3623805102</t>
  </si>
  <si>
    <t>599216</t>
  </si>
  <si>
    <t>599217</t>
  </si>
  <si>
    <t>DA1477  CHEESE PECORINO ROMANO GRATED COOLER 10147</t>
  </si>
  <si>
    <t>599218</t>
  </si>
  <si>
    <t>DV2007  LEMON GRASS PUREE FROZEN</t>
  </si>
  <si>
    <t>FJ1651  LEMON JUICE MEYER CONC DRUM FROZEN</t>
  </si>
  <si>
    <t>DV1998  PEPPER POBLANO ROASTED PUREE FROZEN     #1270</t>
  </si>
  <si>
    <t>DV2030  PEPPER JALAPENO ROASTED 1/4" IQF</t>
  </si>
  <si>
    <t>599225</t>
  </si>
  <si>
    <t>OG1213  ONION ROASTED DICED 3/8" IQF ORGANIC</t>
  </si>
  <si>
    <t>OG1039  CILANTRO PASTE FROZEN ORGANIC GC#FG30050</t>
  </si>
  <si>
    <t>OG1442  MISO RED COOLER ORGANIC</t>
  </si>
  <si>
    <t>OG1336  FIG PASTE COOLER ORGANIC</t>
  </si>
  <si>
    <t>OG1441  MISO WHITE COOLER ORGANIC</t>
  </si>
  <si>
    <t>599230</t>
  </si>
  <si>
    <t>599240</t>
  </si>
  <si>
    <t>LASO02701  SO FARMERS MARKET ORGANIC TERIYAKI SAUCE 14 OZ LITHO</t>
  </si>
  <si>
    <t>2WKTI1</t>
  </si>
  <si>
    <t>LAWG026B1  WG SWEET BBQ SAUCE 20.5OZ BK FLEXO L</t>
  </si>
  <si>
    <t>LATJ001B1  DSP  TJ GODDESS DRESSING 8FL OZ BK FLEXO L</t>
  </si>
  <si>
    <t>LATJ001F1  TJ GODDESS DRESSING 8FL OZ FRT FLEXO L</t>
  </si>
  <si>
    <t>LAAI04301  AI SPECIALLY SELECT ARRABBIATA 24OZ LITHO</t>
  </si>
  <si>
    <t>LAAI05701  AI SPECIALLY SELECT PORCINI SAUCE 24OZ LITHO</t>
  </si>
  <si>
    <t>LAAI00401  AI BURMANS TERIYAKI SAUCE 14.5OZ LITHO</t>
  </si>
  <si>
    <t>ADVTI1</t>
  </si>
  <si>
    <t>599255</t>
  </si>
  <si>
    <t>599256</t>
  </si>
  <si>
    <t>599258</t>
  </si>
  <si>
    <t>OG1037  BUTTERMILK FRESH COOLER ORGANIC</t>
  </si>
  <si>
    <t>599264</t>
  </si>
  <si>
    <t>599266</t>
  </si>
  <si>
    <t>599395</t>
  </si>
  <si>
    <t>GL422-12  GLASS 16OZ ROUND SIMMER 12PK 70MM4L 9060388</t>
  </si>
  <si>
    <t>GL2054  HDPE 5 GALLON WHITE BUCKET WITH HANDLE &lt;180F</t>
  </si>
  <si>
    <t>GL461-48  GLASS 25OZ ROUND 6PK 70MM4DL 9068729</t>
  </si>
  <si>
    <t>599396</t>
  </si>
  <si>
    <t>CE3502  70MM BLACK PERF</t>
  </si>
  <si>
    <t>599402</t>
  </si>
  <si>
    <t>LASO01501  NFA  SO FARMERS MARKET ORGANIC PIZZA SAUCE 14OZ LITHO</t>
  </si>
  <si>
    <t>LAWM059F1  WM 365 MARKET ORGANIC ITALIAN 16FL OZ FRT FLEXO L</t>
  </si>
  <si>
    <t>7130003  DSP  PAPAYA PUREE ORGANIC   2532890</t>
  </si>
  <si>
    <t>ADVANCETI</t>
  </si>
  <si>
    <t>LAWG00701  WG ORGANIC SWEET SOUR SAUCE 14.5OZ LITHO</t>
  </si>
  <si>
    <t>599404</t>
  </si>
  <si>
    <t>599451</t>
  </si>
  <si>
    <t>599465</t>
  </si>
  <si>
    <t>599478</t>
  </si>
  <si>
    <t>WO25937</t>
  </si>
  <si>
    <t>599485</t>
  </si>
  <si>
    <t>CLEAN-UP</t>
  </si>
  <si>
    <t>DA1434  BUTTER ROUX  COOLER R1201WP126001</t>
  </si>
  <si>
    <t>GL423-01  GLASS 14OZ ROUND PIZZA 12PK 63MM4L 9060674</t>
  </si>
  <si>
    <t>BK6025  NFA  CARTON ERECTOR GL2417 6PK L2 OG Sig (2021 Update)</t>
  </si>
  <si>
    <t>OG1186  HORSERADISH PAIL COOLER ORGANIC</t>
  </si>
  <si>
    <t>CP2276  TIN 63MM SILVER 4L NO PRINT AA011614</t>
  </si>
  <si>
    <t>MZ1463  NFA  EGG WHOLE 10% SALT FROZEN PAILS</t>
  </si>
  <si>
    <t>599516</t>
  </si>
  <si>
    <t>WO25935</t>
  </si>
  <si>
    <t>599535</t>
  </si>
  <si>
    <t>OG1050  CARROT JUICE CONCENTRATE 42BR FROZEN ORGANIC</t>
  </si>
  <si>
    <t>599537</t>
  </si>
  <si>
    <t>INSCLAIM</t>
  </si>
  <si>
    <t>DV2039  DSP  BEAN NAVY DRIED</t>
  </si>
  <si>
    <t>INT</t>
  </si>
  <si>
    <t>599538</t>
  </si>
  <si>
    <t>ARDAGHGLAS</t>
  </si>
  <si>
    <t>UNVOUC</t>
  </si>
  <si>
    <t>2080</t>
  </si>
  <si>
    <t>599570</t>
  </si>
  <si>
    <t>LAAN016B1  AN ORGANIC SHIITAKE SESAME VINGRT 8FL OZ BK FLEXO L</t>
  </si>
  <si>
    <t>LAAN016F1  AN ORGANIC SHIITAKE SESAME VINGRT 8FL OZ FRT FLEXO L</t>
  </si>
  <si>
    <t>LAWM02701  WM 365 MARKET ORGANIC PORTOBELLO SAUCE 25OZ LITHO</t>
  </si>
  <si>
    <t>CYCGZ1</t>
  </si>
  <si>
    <t>599575</t>
  </si>
  <si>
    <t>LAWG00601  WG ORGANIC GENERAL TSOS SAUCE 14.5OZ LITHO</t>
  </si>
  <si>
    <t>CYCVA2</t>
  </si>
  <si>
    <t>CYCVF2</t>
  </si>
  <si>
    <t>231183  SOY SAUCE SHOYO ORGANIC 2532843</t>
  </si>
  <si>
    <t>599620</t>
  </si>
  <si>
    <t>599665</t>
  </si>
  <si>
    <t>WO26040</t>
  </si>
  <si>
    <t>OG1326  CHEESE PARMESAN GRATED COOLER ORGANIC</t>
  </si>
  <si>
    <t>599672</t>
  </si>
  <si>
    <t>599704</t>
  </si>
  <si>
    <t>SP1851  FLAVOR CURRY PASTE COOLER 40-21930</t>
  </si>
  <si>
    <t>599713</t>
  </si>
  <si>
    <t>599716</t>
  </si>
  <si>
    <t>WO25936</t>
  </si>
  <si>
    <t>599737</t>
  </si>
  <si>
    <t>599766</t>
  </si>
  <si>
    <t>WO25669</t>
  </si>
  <si>
    <t>599780</t>
  </si>
  <si>
    <t>OG1332  CHEESE PROVOLONE SHRED COOLER ORGANIC</t>
  </si>
  <si>
    <t>599781</t>
  </si>
  <si>
    <t>599787</t>
  </si>
  <si>
    <t>BK6506  Bulk Corrugate MACHINE 12PK 24OZ DECO 9073431</t>
  </si>
  <si>
    <t>599791</t>
  </si>
  <si>
    <t>599795</t>
  </si>
  <si>
    <t>599829</t>
  </si>
  <si>
    <t>LAHB011F1  DSP  HB BLACK PEPPER KETCHUP 20OZ FRT FLEXO L</t>
  </si>
  <si>
    <t>LA3103  DSP  CA TUSCANY PUMPKIN SAUCE 25OZ LITHO</t>
  </si>
  <si>
    <t>LACA0390TEMP  DSP  CA TUSCANY PUMPKIN SAUCE 25OZ LITHO</t>
  </si>
  <si>
    <t>599830</t>
  </si>
  <si>
    <t>599834</t>
  </si>
  <si>
    <t>ADV-RB</t>
  </si>
  <si>
    <t>599873</t>
  </si>
  <si>
    <t>SP1953  NFA  PEPPER SCOTCH BONNET FLAKE DRIED WOODLAND# E65</t>
  </si>
  <si>
    <t>LAAN003B1  AN BALSAMIC VINGRT 8FL OZ BK FLEXO L</t>
  </si>
  <si>
    <t>LAWG00401  DSP  WG THAI PEANUT SAUCE 13OZ LITHO OU</t>
  </si>
  <si>
    <t>LAAN024B1  AN ORGANIC SESAME GINGER 8FL OZ BK FLEXO L</t>
  </si>
  <si>
    <t>LAAI05601  AI SPECIALLY SELECT KALE PESTO SAUCE 24 OZ LITHO</t>
  </si>
  <si>
    <t>LATJ00501  TJ ORGANIC MARINARA SAUCE 25OZ LITHO</t>
  </si>
  <si>
    <t>LACA01602  CA ORGANICO BELLO PIZZA SAUCE 16OZ LITHO</t>
  </si>
  <si>
    <t>LAAN018B1  AN ORGANIC CAESAR DRESSING 8FL OZ BK FLEXO L</t>
  </si>
  <si>
    <t>OG1061  CLOVE POWDER ORGANIC</t>
  </si>
  <si>
    <t>7120024  NFA  SEED POPPY DRY ORGANIC POPWHL   2532749</t>
  </si>
  <si>
    <t>599924</t>
  </si>
  <si>
    <t>599965</t>
  </si>
  <si>
    <t>OO6519HB  HEB ORG CAESAR DRESSING</t>
  </si>
  <si>
    <t>599968</t>
  </si>
  <si>
    <t>WO26326</t>
  </si>
  <si>
    <t>CS68B5WG  WEGMANS MEMPHIS BBQ SAUCE</t>
  </si>
  <si>
    <t>599979</t>
  </si>
  <si>
    <t>LAKR04401  KR SIMPLE TRUTH ORGANIC MEDIUM SALSA 16OZ LITHO</t>
  </si>
  <si>
    <t>7120019  ONION MINCED DRIED ORGANIC 2531171</t>
  </si>
  <si>
    <t>599987</t>
  </si>
  <si>
    <t>WO25952</t>
  </si>
  <si>
    <t>600022</t>
  </si>
  <si>
    <t>600023</t>
  </si>
  <si>
    <t>OG1419  TOMATILLO PUREE FROZEN ORGANIC</t>
  </si>
  <si>
    <t>600024</t>
  </si>
  <si>
    <t>LAMT00801  NFA  MT OLIVE GARDEN PARMESAN RANCH 24OZ FLEXO</t>
  </si>
  <si>
    <t>600026</t>
  </si>
  <si>
    <t>FJ1709  PEAR JUICE CONCENTRATE 70 BRIX FROZEN</t>
  </si>
  <si>
    <t>DA1432  BUTTER SALTED COOLER</t>
  </si>
  <si>
    <t>600030</t>
  </si>
  <si>
    <t>LAAI02502  AI SPECIALLY SELECT MARINARA 70/30 BLEND 24OZ LITHO</t>
  </si>
  <si>
    <t>LAAI04802  AI SPECIALLY SELECT TOMATO BASIL 70/30 BLEND 24OZ LITHO</t>
  </si>
  <si>
    <t>LAAI02802  AI SPECIALLY SELECT VODKA 70/30 BLEND 24OZ LITHO</t>
  </si>
  <si>
    <t>600032</t>
  </si>
  <si>
    <t>600049</t>
  </si>
  <si>
    <t>BK6053  ALDI SPECIALLY SELECTED CORE PASTA SAUCE HAND FOLD TRAY 70/3</t>
  </si>
  <si>
    <t>600050</t>
  </si>
  <si>
    <t>600083</t>
  </si>
  <si>
    <t>WO25903</t>
  </si>
  <si>
    <t>600115</t>
  </si>
  <si>
    <t>LATJ00901  TJ ORGANIC VODKA SAUCE 25OZ LITHO</t>
  </si>
  <si>
    <t>600121</t>
  </si>
  <si>
    <t>600132</t>
  </si>
  <si>
    <t>WO25951</t>
  </si>
  <si>
    <t>600137</t>
  </si>
  <si>
    <t>WO25900</t>
  </si>
  <si>
    <t>600139</t>
  </si>
  <si>
    <t>600257</t>
  </si>
  <si>
    <t>BULK-RB</t>
  </si>
  <si>
    <t>600306</t>
  </si>
  <si>
    <t>SDH-RB</t>
  </si>
  <si>
    <t>600325</t>
  </si>
  <si>
    <t>600334</t>
  </si>
  <si>
    <t>WO25947</t>
  </si>
  <si>
    <t>600359</t>
  </si>
  <si>
    <t>7110001  LEMON JUICE CONCENTRATE FROZEN ORGANIC 2532761</t>
  </si>
  <si>
    <t>600361</t>
  </si>
  <si>
    <t>600393</t>
  </si>
  <si>
    <t>OR9837CA  ORGANICO BELLO ORG MARINARA (NEW)</t>
  </si>
  <si>
    <t>600402</t>
  </si>
  <si>
    <t>600404</t>
  </si>
  <si>
    <t>WO25640</t>
  </si>
  <si>
    <t>600413</t>
  </si>
  <si>
    <t>ON9258HB  NFA  HEB ORGANIC MILD SALSA</t>
  </si>
  <si>
    <t>CN2082AI  ALDI SS ITALIAN ARRABIATTA SAUCE</t>
  </si>
  <si>
    <t>CS7619KR  PRIVATE SELECTION POPPYSEED DRESSING</t>
  </si>
  <si>
    <t>OO9919KR  SIMPLE TRUTH ORG CILANTRO LIME MARINADE</t>
  </si>
  <si>
    <t>AM1178AZ  AMAZON ITALIAN ARRABBIATA PASTA SAUCE</t>
  </si>
  <si>
    <t>ON2537CA  ORGANICO BELLO DELICATE MARINARA</t>
  </si>
  <si>
    <t>CS2532MT  NFA  OLIVE GARDEN PARMESAN RANCH 24 OZ (86446)</t>
  </si>
  <si>
    <t>OR9737CC  NFA  ORGANICO BELLO TOMATO BASIL CANADA</t>
  </si>
  <si>
    <t>600431</t>
  </si>
  <si>
    <t>OG1044  BEAN BLACK DRIED ORGANIC</t>
  </si>
  <si>
    <t>LAAZ00201  AZ TERIYAKI SAUCE 14.5OZ LITHO</t>
  </si>
  <si>
    <t>LAWG01001  WG ORGANIC SESAME GARLIC SAUCE 14.5OZ LITHO</t>
  </si>
  <si>
    <t>600432</t>
  </si>
  <si>
    <t>7120023  PEPPER WHITE 40MESH ORGANIC    2532617</t>
  </si>
  <si>
    <t>BK1610  OIL OLIVE EXTRA VIRGIN</t>
  </si>
  <si>
    <t>600480</t>
  </si>
  <si>
    <t>600482</t>
  </si>
  <si>
    <t>WO25948</t>
  </si>
  <si>
    <t>600499</t>
  </si>
  <si>
    <t>WO25636</t>
  </si>
  <si>
    <t>600501</t>
  </si>
  <si>
    <t>WO25638</t>
  </si>
  <si>
    <t>600503</t>
  </si>
  <si>
    <t>600508</t>
  </si>
  <si>
    <t>WO25837</t>
  </si>
  <si>
    <t>600510</t>
  </si>
  <si>
    <t>600519</t>
  </si>
  <si>
    <t>600520</t>
  </si>
  <si>
    <t>600521</t>
  </si>
  <si>
    <t>LAAI00501  AI BURMANS SWEET SOUR SAUCE 14.5OZ LITHO</t>
  </si>
  <si>
    <t>LAWM00201  WM 365 MARKET TAQUIERIA SALSA 16OZ LITHO</t>
  </si>
  <si>
    <t>LAWM04401  WM 365 MARKET ORGANIC PLANT BOLOGNESE 18OZ LITHO</t>
  </si>
  <si>
    <t>600523</t>
  </si>
  <si>
    <t>600524</t>
  </si>
  <si>
    <t>LAWM02401  WM 365 MARKET ORGANIC ITALIAN HERB SAUCE 25OZ LITHO</t>
  </si>
  <si>
    <t>600525</t>
  </si>
  <si>
    <t>600535</t>
  </si>
  <si>
    <t>600540</t>
  </si>
  <si>
    <t>BK1640  SOY SAUCE PRESERVATIVE FREE</t>
  </si>
  <si>
    <t>600652</t>
  </si>
  <si>
    <t>BK6040  NFA  CARTON ERECTOR GL2419 6PK L5 OG PM RANCH 2022</t>
  </si>
  <si>
    <t>600656</t>
  </si>
  <si>
    <t>600658</t>
  </si>
  <si>
    <t>600680</t>
  </si>
  <si>
    <t>600732</t>
  </si>
  <si>
    <t>WO26569</t>
  </si>
  <si>
    <t>600734</t>
  </si>
  <si>
    <t>WO26283</t>
  </si>
  <si>
    <t>LACA0350P  DSP  CA GARLIC MARINARA SAUCE 25OZ LITHO</t>
  </si>
  <si>
    <t>600737</t>
  </si>
  <si>
    <t>WO26090</t>
  </si>
  <si>
    <t>600742</t>
  </si>
  <si>
    <t>WO0026282</t>
  </si>
  <si>
    <t>600791</t>
  </si>
  <si>
    <t>600792</t>
  </si>
  <si>
    <t>LAWM06901  DSP  WM 365 MARKET PEANUT COCONUT SAUCE 13.5OZ LITHO</t>
  </si>
  <si>
    <t>600793</t>
  </si>
  <si>
    <t>600794</t>
  </si>
  <si>
    <t>600795</t>
  </si>
  <si>
    <t>CU2000  TOMATO ITALIAN ORGANIC DRUM CUCINA</t>
  </si>
  <si>
    <t>600797</t>
  </si>
  <si>
    <t>LAWM060B1  WM 365 MARKET ORGANIC RANCH 16FL OZ BK FLEXO L</t>
  </si>
  <si>
    <t>OF1691  NATURAL FLAVOR MOLASSES TYPLE</t>
  </si>
  <si>
    <t>CYCLE COUN</t>
  </si>
  <si>
    <t>OF1723  DSP  FLAVOR CREAM NATURAL LIQUID 5-CRE-2946</t>
  </si>
  <si>
    <t>OF1716  CAPSICUM 1.8-2.2%</t>
  </si>
  <si>
    <t>600836</t>
  </si>
  <si>
    <t>600863</t>
  </si>
  <si>
    <t>SKU CHANGE</t>
  </si>
  <si>
    <t>600866</t>
  </si>
  <si>
    <t>CV20B5WG  WEGMANS BROWN SUGAR BBQ SAUCE FOODSERVICE</t>
  </si>
  <si>
    <t>600867</t>
  </si>
  <si>
    <t>600904</t>
  </si>
  <si>
    <t>600920</t>
  </si>
  <si>
    <t>DUMPCS34</t>
  </si>
  <si>
    <t>MZ2810  CAPSICUM OLEORESIN RM2810</t>
  </si>
  <si>
    <t>600921</t>
  </si>
  <si>
    <t>BK1651  FLAVOR CURRY PASTE  COOLER NON-KOSHER</t>
  </si>
  <si>
    <t>600979</t>
  </si>
  <si>
    <t>DA1431  MILK NONFAT POWDER BDF0018</t>
  </si>
  <si>
    <t>LAAI01601  AI BURMANS BUTTER CHICKEN SIMMER SAUCE 15OZ LITHO</t>
  </si>
  <si>
    <t>LAAI00701  AI BURMANS TIKKA MASALA SIMMER SAUCE 15OZ LITHO</t>
  </si>
  <si>
    <t>600988</t>
  </si>
  <si>
    <t>601053</t>
  </si>
  <si>
    <t>601064</t>
  </si>
  <si>
    <t>PA1130  ACID LACTIC</t>
  </si>
  <si>
    <t>ADVMW2</t>
  </si>
  <si>
    <t>LAWM021B1  WM 365 MARKET ORGANIC KETCHUP 24OZ BK FLEXO L</t>
  </si>
  <si>
    <t>CYCGB2</t>
  </si>
  <si>
    <t>OF1726  NFA  FLAVOR GRILLED PINEAPPLE 115.38630</t>
  </si>
  <si>
    <t>OF1724  FLAVOR BUTTER NATURAL</t>
  </si>
  <si>
    <t>OF1965  NFA  FLAVOR CORIANDER AQUARESIN 30-01-39</t>
  </si>
  <si>
    <t>601102</t>
  </si>
  <si>
    <t>601121</t>
  </si>
  <si>
    <t>601133</t>
  </si>
  <si>
    <t>PERCS</t>
  </si>
  <si>
    <t>603200AI  DSP  ALDI FUSIA ASIAN DIPPING SAUCES</t>
  </si>
  <si>
    <t>601161</t>
  </si>
  <si>
    <t>601165</t>
  </si>
  <si>
    <t>601169</t>
  </si>
  <si>
    <t>REVAA26</t>
  </si>
  <si>
    <t>AA2613AN  ANNIES LITE GODDESS DRESSING</t>
  </si>
  <si>
    <t>601171</t>
  </si>
  <si>
    <t>INVADJ</t>
  </si>
  <si>
    <t>PROCNT</t>
  </si>
  <si>
    <t>601173</t>
  </si>
  <si>
    <t>LAWM020B1  WM 365 MARKET ORGANIC KETCHUP CAN 575ML BK FLEXO L</t>
  </si>
  <si>
    <t>LAAZ00601  AZ TIKKA MASALA SIMMER SAUCE 16OZ LITHO</t>
  </si>
  <si>
    <t>SP1933  PAPRIKA SMOKED HOT STEAM TREATED #H102DST</t>
  </si>
  <si>
    <t>BK1565  HONEY BAKER'S SPECIAL</t>
  </si>
  <si>
    <t>601174</t>
  </si>
  <si>
    <t>601177</t>
  </si>
  <si>
    <t>OG5849TC  FULL CIRCLE ORG BLACK BEAN &amp; CORN SALSA</t>
  </si>
  <si>
    <t>601230</t>
  </si>
  <si>
    <t>SP1846  CINNAMON GROUND</t>
  </si>
  <si>
    <t>601258</t>
  </si>
  <si>
    <t>601293</t>
  </si>
  <si>
    <t>TOMATO-SD1</t>
  </si>
  <si>
    <t>601306</t>
  </si>
  <si>
    <t>WO26562</t>
  </si>
  <si>
    <t>601318</t>
  </si>
  <si>
    <t>LAWG02801  WG KANSAS CITY BBQ SAUCE 20OZ LITHO OU</t>
  </si>
  <si>
    <t>601319</t>
  </si>
  <si>
    <t>DV1955  PEPPER BELL GREEN GRANULE DRIED SILVA #10</t>
  </si>
  <si>
    <t>OG1159  KETCHUP SEASONING ORGANIC</t>
  </si>
  <si>
    <t>LAKR045F1  KR SIMPLE TRUTH ORGANIC ORIGINAL BBQ 19OZ FRT FLEXO L</t>
  </si>
  <si>
    <t>DA1517  FLAVOR YOGURT NATURAL POWDER 28165D</t>
  </si>
  <si>
    <t>601415</t>
  </si>
  <si>
    <t>FJ1609  APPLE JUICE CONCENTRATE 70 BRIX FROZEN</t>
  </si>
  <si>
    <t>601431</t>
  </si>
  <si>
    <t>OG1136  GARLIC ROASTED PUREE IQF CUBES ORGANIC</t>
  </si>
  <si>
    <t>601434</t>
  </si>
  <si>
    <t>601465</t>
  </si>
  <si>
    <t>CV0782AI  ALDI SPECIALLY SELECTED VODKA  70/30 BLEND</t>
  </si>
  <si>
    <t>CV0682AI  ALDI SPECIALLY SELECTED MARINARA 70/30 BLEND</t>
  </si>
  <si>
    <t>CV0882AI  ALDI SPECIALLY SELECTED TOMATO BASIL 70/30 BLEND</t>
  </si>
  <si>
    <t>601466</t>
  </si>
  <si>
    <t>601467</t>
  </si>
  <si>
    <t>604605AI  ALDI SPECIALLY SELECTED PASTA SAUCE TEST 70/30 BLEND</t>
  </si>
  <si>
    <t>601468</t>
  </si>
  <si>
    <t>601469</t>
  </si>
  <si>
    <t>601472</t>
  </si>
  <si>
    <t>LACH02201  CH MAYURA GARLIC ACHAR SAUCE 18OZ LITHO</t>
  </si>
  <si>
    <t>601473</t>
  </si>
  <si>
    <t>601485</t>
  </si>
  <si>
    <t>FJ1658  NFA  LIME PEEL GRANULE DRIED    #H256D</t>
  </si>
  <si>
    <t>SP1943  PEPPER BLACK 14 MESH DRIED</t>
  </si>
  <si>
    <t>601487</t>
  </si>
  <si>
    <t>LAWM061B1  WM 365 MARKET ORGANIC LIGHT RANCH 16FL OZ BK FLEXO L</t>
  </si>
  <si>
    <t>LATJ00701  NFA  TJ ORGANIC BALSAMIC FIG DRESSING 12FL OZ FLEXO L</t>
  </si>
  <si>
    <t>LAAZ01201  NFA  AZ THAI RED SIMMER SAUCE 16OZ LITHO</t>
  </si>
  <si>
    <t>601523</t>
  </si>
  <si>
    <t>WO26392</t>
  </si>
  <si>
    <t>601536</t>
  </si>
  <si>
    <t>601537</t>
  </si>
  <si>
    <t>WO26113</t>
  </si>
  <si>
    <t>7120027  TARRAGON DRIED ORGANIC   2533858</t>
  </si>
  <si>
    <t>601540</t>
  </si>
  <si>
    <t>601634</t>
  </si>
  <si>
    <t>COOLER CC</t>
  </si>
  <si>
    <t>DA1476  CHEESE ROMANO INTENSIFIED COOLER #50220</t>
  </si>
  <si>
    <t>MZ1398  NFA  FLAVOR BUTTERMILK LIQUID COOLER RM1398</t>
  </si>
  <si>
    <t>OG1142  GINGER PUREE IQF CUBES ORGANIC</t>
  </si>
  <si>
    <t>DV1992  CELERY PUREE FROZEN</t>
  </si>
  <si>
    <t>7220021  NFA  SYRUP MAPLE ORGANIC   2531183</t>
  </si>
  <si>
    <t>SP1802  ANNATO POWDER COOLER KAL 37-175-40  8#</t>
  </si>
  <si>
    <t>MZ0624  NFA  CHEESE PARMESAN SHAKER SHRED COOLER RM0624</t>
  </si>
  <si>
    <t>WN2067  BOURBON SALTED 80 PROOF  #232306</t>
  </si>
  <si>
    <t>WN2025  WINE WHITE CHABLIS SALTED COOLER 232086</t>
  </si>
  <si>
    <t>OG1451  YOGURT GREEK NONFAT COOLER ORGANIC</t>
  </si>
  <si>
    <t>OG1158  PEPPER JALAPENO GREEN PUREE FROZEN ORGANIC #C-30-JOGP01</t>
  </si>
  <si>
    <t>OG1349  PEPPER BELL RED PUREE FROZEN ORGANIC</t>
  </si>
  <si>
    <t>OG1036  FLAVOR CURRY COOLER ORGANIC #12-930</t>
  </si>
  <si>
    <t>OG1084  FLAVOR PARMESAN COOLER ORGANIC  #153386</t>
  </si>
  <si>
    <t>OG1059  CILANTRO IQF ORGANIC 2531150</t>
  </si>
  <si>
    <t>FJ1650  LEMON JUICE CONCENTRATE (DRUM) FROZEN 400 GPL</t>
  </si>
  <si>
    <t>DV2036  GARLIC BLACK PUREE FROZEN #40040</t>
  </si>
  <si>
    <t>FJ1682  ORANGE PEEL 1/4" DICED PAIL FROZEN</t>
  </si>
  <si>
    <t>601641</t>
  </si>
  <si>
    <t>BK1696  TURKEY BASE CONC 90-105 PAIL COOLER</t>
  </si>
  <si>
    <t>DA1435  EGG YOLK 10% SALT FROZEN PAILS</t>
  </si>
  <si>
    <t>OG1184  DSP  CARROT PUREE ASEPTIC DRUM ORGANIC</t>
  </si>
  <si>
    <t>DV1964  PEPPER JALAPENO RED BRINE 3/8"</t>
  </si>
  <si>
    <t>601644</t>
  </si>
  <si>
    <t>235158  COLOR RED ORGANIC GNT153377 COOLER2532094</t>
  </si>
  <si>
    <t>CL1214  COLOR EXBERRY VIVID RED COOLER    GNT15330021</t>
  </si>
  <si>
    <t>OG1072  NFA  COLOR YELLOW EXBERRY FRUIT COOLER COOLER ORGANIC</t>
  </si>
  <si>
    <t>601645</t>
  </si>
  <si>
    <t>601646</t>
  </si>
  <si>
    <t>LAWG01801  WG THAI RED CURRY SIMMER SAUCE 16OZ LITHO</t>
  </si>
  <si>
    <t>601647</t>
  </si>
  <si>
    <t>ADV-VA</t>
  </si>
  <si>
    <t>7220005  CHIVE DRIED 2532653</t>
  </si>
  <si>
    <t>601648</t>
  </si>
  <si>
    <t>LACA028C1  NFA  CA TOMATO BASIL CAN 670ML LITHO</t>
  </si>
  <si>
    <t>SP1865  GARLIC MINCED DRIED</t>
  </si>
  <si>
    <t>601652</t>
  </si>
  <si>
    <t>GL357-02  NFA  GLASS 25OZ SQ MASON 12PK 70MM4L 9060564</t>
  </si>
  <si>
    <t>GL2444  DSP  PET 24FLOZ FLAT SQUARE 38MMCT A240G12</t>
  </si>
  <si>
    <t>BS026B  CARTON GL328-06 UB07859</t>
  </si>
  <si>
    <t>GL450-01  DSP  GLASS 16OZ SQ MASON 12PK 70MM4DL 9060631</t>
  </si>
  <si>
    <t>601653</t>
  </si>
  <si>
    <t>CS9941CH  MAYURA  GARLIC ACHAR SAUCE</t>
  </si>
  <si>
    <t>601654</t>
  </si>
  <si>
    <t>601655</t>
  </si>
  <si>
    <t>BK6538  TRAY POP UP GL416 MAYURA GARLIC ACHAR SAUCE</t>
  </si>
  <si>
    <t>601656</t>
  </si>
  <si>
    <t>601658</t>
  </si>
  <si>
    <t>610000CH  MAYURA  GARLIC ACHAR SAUCE</t>
  </si>
  <si>
    <t>601660</t>
  </si>
  <si>
    <t>601663</t>
  </si>
  <si>
    <t>601665</t>
  </si>
  <si>
    <t>OC4104TC  FULL CIRCLE ORG PEANUT SATAY SAUCE</t>
  </si>
  <si>
    <t>CN3449WM  365 HABANERO &amp; PEACH SALSA</t>
  </si>
  <si>
    <t>OC4004TC  FULL CIRCLE ORG SWEET THAI CHILI SAUCE</t>
  </si>
  <si>
    <t>OR9849CA  ORGANICO BELLO 16oz PIZZA &amp; PASTA SAUCE</t>
  </si>
  <si>
    <t>OG2149TC  FULL CIRCLE ORG HOT SALSA</t>
  </si>
  <si>
    <t>OC8398SS  NATURES PROMISE ORG RED SRIRACHA</t>
  </si>
  <si>
    <t>OO5520WM  365 ORG ITALIAN VINGRET W/ROMANO CHEESE</t>
  </si>
  <si>
    <t>ON2241WM  365 ORG VEGAN BOLOGNESE (NUT FREE) 16 OZ</t>
  </si>
  <si>
    <t>OC7104WM  WF 365 ORG TARTAR SAUCE</t>
  </si>
  <si>
    <t>OI0720WG  WEGMANS ORG SWEET N SOUR SAUCE NEW</t>
  </si>
  <si>
    <t>ON9020TJ  TRADER JOES ORG ITALIAN DRESSING</t>
  </si>
  <si>
    <t>601667</t>
  </si>
  <si>
    <t>CS9339AI  ALDI BURMANS CLASSIC ROASTED CHICKEN SAUCE</t>
  </si>
  <si>
    <t>CS68PHWG  WEGMANS MEMPHIS BBQ SAUCE</t>
  </si>
  <si>
    <t>CS8058AI  ALDI SPECIALLY SELECTED MILD PASILLA &amp; CHIPOTLE SALSA</t>
  </si>
  <si>
    <t>OC7004WM  WF 365 ORG COCKTAIL SAUCE</t>
  </si>
  <si>
    <t>SA3434CA  NFA  CUCINA ANTICA ARRABBIATA 25OZ</t>
  </si>
  <si>
    <t>CN70PHHG  HONEYGROW SESAME GARLIC SAUCE</t>
  </si>
  <si>
    <t>ON9925KR  SIMPLE TRUTH ORGANIC VODKA SAUCE</t>
  </si>
  <si>
    <t>CS9239AI  ALDI BURMANS APPLE BOURBON PULLED PORK SAUCE</t>
  </si>
  <si>
    <t>OC4204TC  FULL CIRCLE ORG SESAME GARLIC SAUCE</t>
  </si>
  <si>
    <t>CS8158AI  ALDI SPECIALLY SELECTED MED RSTD TOMATO CHIPOTLE SALSA</t>
  </si>
  <si>
    <t>CS8258AI  ALDI SPECIALLY SELECTED MED VERDE RSTD TOMATILLO SALSA</t>
  </si>
  <si>
    <t>OO5219HB  HEB ORG BALSAMIC VIN</t>
  </si>
  <si>
    <t>SA2034CA  CUCINA ANTICA TOMATO BASIL 25OZ</t>
  </si>
  <si>
    <t>SC6404HT  HARRIS TEETER TERIYAKI</t>
  </si>
  <si>
    <t>601696</t>
  </si>
  <si>
    <t>601697</t>
  </si>
  <si>
    <t>601698</t>
  </si>
  <si>
    <t>601700</t>
  </si>
  <si>
    <t>WO24280</t>
  </si>
  <si>
    <t>LASS02401  SS NATURES PROMISE ORGANIC ITALIAN DRESSING 12FL OZ LITHO</t>
  </si>
  <si>
    <t>OO4319SS  NATURES PROMISE ORG ITALIAN 6/12 OZ</t>
  </si>
  <si>
    <t>601702</t>
  </si>
  <si>
    <t>WO26640</t>
  </si>
  <si>
    <t>601705</t>
  </si>
  <si>
    <t>601709</t>
  </si>
  <si>
    <t>WO26025</t>
  </si>
  <si>
    <t>BK1731  MAYO SUNFLOWER</t>
  </si>
  <si>
    <t>601714</t>
  </si>
  <si>
    <t>SU3848WM</t>
  </si>
  <si>
    <t>601717</t>
  </si>
  <si>
    <t>WO25815</t>
  </si>
  <si>
    <t>ON0673WM  WF 365 ORG TOMATO BASIL PASTA SAUCE</t>
  </si>
  <si>
    <t>601718</t>
  </si>
  <si>
    <t>601720</t>
  </si>
  <si>
    <t>WO26100</t>
  </si>
  <si>
    <t>LA5000  CLEAR FS FILM, 4 MIL INCHES</t>
  </si>
  <si>
    <t>INCHES</t>
  </si>
  <si>
    <t>601722</t>
  </si>
  <si>
    <t>WO25871</t>
  </si>
  <si>
    <t>601726</t>
  </si>
  <si>
    <t>CT4619WM  365 MEYER LEMON POPPYSEED DRESSING</t>
  </si>
  <si>
    <t>601727</t>
  </si>
  <si>
    <t>WO25987</t>
  </si>
  <si>
    <t>CP2297  TIN 63MM BLACK 4L NO PRINT AA011618</t>
  </si>
  <si>
    <t>LAWM07101  WM 365 MARKET RSTD GARLIC SAUCE 25OZ LITHO</t>
  </si>
  <si>
    <t>SU3848WM  WF 365 RSTD GARLIC PASTA SAUCE</t>
  </si>
  <si>
    <t>601739</t>
  </si>
  <si>
    <t>OG1275  MUSHROOM PORTABELLA DICED 1/4" IQF ORGANIC</t>
  </si>
  <si>
    <t>601749</t>
  </si>
  <si>
    <t>601760</t>
  </si>
  <si>
    <t>BK1080  DSP  CARTON ERECTOR GL2417 6PK L5 OG LIGHT CT9330MT</t>
  </si>
  <si>
    <t>601765</t>
  </si>
  <si>
    <t>BK6027  NFA  CARTON ERECTOR GL2419 6PK L5 OG Sig (2021 Update)</t>
  </si>
  <si>
    <t>601770</t>
  </si>
  <si>
    <t>BK6031  NFA  CARTON ERECTOR GL2419 6PK OG PARM RANCH</t>
  </si>
  <si>
    <t>601774</t>
  </si>
  <si>
    <t>601789</t>
  </si>
  <si>
    <t>LAWG02901  WG MEMPHIS BBQ SAUCE 18.5OZ LITHO OU</t>
  </si>
  <si>
    <t>601792</t>
  </si>
  <si>
    <t>REVADH-RB</t>
  </si>
  <si>
    <t>601796</t>
  </si>
  <si>
    <t>601989</t>
  </si>
  <si>
    <t>WO25991</t>
  </si>
  <si>
    <t>601994</t>
  </si>
  <si>
    <t>601996</t>
  </si>
  <si>
    <t>WO26633</t>
  </si>
  <si>
    <t>602015</t>
  </si>
  <si>
    <t>MICRO</t>
  </si>
  <si>
    <t>AO2913AN  ANNIES ORG LITE RASPBERRY DRSNG 8 OZ</t>
  </si>
  <si>
    <t>OO3919SS  NATURES PROMISE ORG CAESAR W/GREEK YOGURT 6/12 OZ</t>
  </si>
  <si>
    <t>AO0813AN  ANNIES ORG FRENCH</t>
  </si>
  <si>
    <t>KR2219KR  SIMPLE TRUTH ORG RANCH 6PK</t>
  </si>
  <si>
    <t>OC7604TC  FULL CIRCLE ORG HOISIN SAUCE</t>
  </si>
  <si>
    <t>OC7612WM  WF 365 ORG HOISIN SAUCE</t>
  </si>
  <si>
    <t>CN9620WG  WEGMANS THAI PEANUT SAUCE</t>
  </si>
  <si>
    <t>OC8119HB  HEB ORG RANCH DRSG 6/12 OZ</t>
  </si>
  <si>
    <t>AA0113AN  ANNIES NATURAL GODDESS</t>
  </si>
  <si>
    <t>AO1813AN  DSP  ANNIES ORG GREEN GODDESS</t>
  </si>
  <si>
    <t>CT1720AI  DSP  ALDI FUSIA HONEY SESAME SAUCE</t>
  </si>
  <si>
    <t>602028</t>
  </si>
  <si>
    <t>PENDING-RB</t>
  </si>
  <si>
    <t>602029</t>
  </si>
  <si>
    <t>TIKKASHIP</t>
  </si>
  <si>
    <t>607600CH  MAYURA TIKKA MASALA US</t>
  </si>
  <si>
    <t>602031</t>
  </si>
  <si>
    <t>ON6041CH  MAYURA ORGANIC TIKKA MASALA SAUCE</t>
  </si>
  <si>
    <t>602032</t>
  </si>
  <si>
    <t>602033</t>
  </si>
  <si>
    <t>602035</t>
  </si>
  <si>
    <t>MZ4290  NFA  TARRAGON OIL EMULSION</t>
  </si>
  <si>
    <t>BK6036  NFA  CARTON ERECTOR GL2417 6PK L5 OG SIG US 2022</t>
  </si>
  <si>
    <t>GL2459  PET 28FLOZ ROUND OLIVE GARDEN 38MMDCT</t>
  </si>
  <si>
    <t>BK6024  DSP  CARTON ERECTOR GL2417 6PK L2 OG Light Canada</t>
  </si>
  <si>
    <t>BK6030  DSP  CARTON ERECTOR GL2417 6PK L2 OG PARM RANCH</t>
  </si>
  <si>
    <t>602043</t>
  </si>
  <si>
    <t>LAAI07901  AI SPECIALLY SELECT SALSA VERDE TOMATILLO 15.5OZ LITHO</t>
  </si>
  <si>
    <t>LAWG03102  WG CAROLINA RED BBQ SAUCE 18OZ LITHO OU</t>
  </si>
  <si>
    <t>LACA044C1  NFA  CA ARRABBIATA CAN 670ML LITHO</t>
  </si>
  <si>
    <t>LACA036C1  NFA  CA GARLIC MARINARA CAN 670ML LITHO</t>
  </si>
  <si>
    <t>LASS00301  NFA SS NATURES PROMISE ORG JALAPENO HOT SAUCE 5FL OZ FLEXO L</t>
  </si>
  <si>
    <t>LAKR05601  KR PRIVATE SELECTION BLACK STRAP BBQ 19.5OZ LITHO</t>
  </si>
  <si>
    <t>602046</t>
  </si>
  <si>
    <t>CC-CM</t>
  </si>
  <si>
    <t>602074</t>
  </si>
  <si>
    <t>KM TRUEUP</t>
  </si>
  <si>
    <t>OG1029  CHEESE BLUE CRUMBLED COOLER ORGANIC</t>
  </si>
  <si>
    <t>602088</t>
  </si>
  <si>
    <t>WO26597</t>
  </si>
  <si>
    <t>602111</t>
  </si>
  <si>
    <t>602112</t>
  </si>
  <si>
    <t>602141</t>
  </si>
  <si>
    <t>LAWM05501  WM 365 MARKET ORGANIC JALAPENO HOT SAUCE 5FL OZ FLEXO L</t>
  </si>
  <si>
    <t>CP2291  TIN 70MM RED 4L "HOT" AA013780</t>
  </si>
  <si>
    <t>602243</t>
  </si>
  <si>
    <t>602257</t>
  </si>
  <si>
    <t>LAAI05401  AI SIMPLY NATURE ORGANIC MUSHROOM SAUCE 23.5OZ LITHO</t>
  </si>
  <si>
    <t>LAHB02401  HB ORGANIC TUSCAN STYLE ITALIAN 12FL OZ FLEXO C</t>
  </si>
  <si>
    <t>602263</t>
  </si>
  <si>
    <t>OG1276  MOLLASSES ORGANIC</t>
  </si>
  <si>
    <t>LACA02101  CA MONTE BENE TOMATO BASIL SAUCE 24OZ LITHO</t>
  </si>
  <si>
    <t>LAWG02401  NFA  WG OYSTER SAUCE VEGETARIAN 7OZ LITHO</t>
  </si>
  <si>
    <t>LACA02301  CA MONTE BENE SPICY MARINARA SAUCE 24OZ LITHO</t>
  </si>
  <si>
    <t>602264</t>
  </si>
  <si>
    <t>OG1168  ONION GREEN 1/8 IQF ORGANIC</t>
  </si>
  <si>
    <t>602269</t>
  </si>
  <si>
    <t>CU1000  TOMATO ITALIAN DRUM CUCINA</t>
  </si>
  <si>
    <t>602341</t>
  </si>
  <si>
    <t>WO25794</t>
  </si>
  <si>
    <t>OG8985WM  WF 365 ORG KETCHUP 24 OZ</t>
  </si>
  <si>
    <t>LAWM021F1  WM 365 MARKET ORGANIC KETCHUP 24OZ FRT FLEXO L</t>
  </si>
  <si>
    <t>602363</t>
  </si>
  <si>
    <t>DV1943  ONION ROASTED 3/8" IQF</t>
  </si>
  <si>
    <t>602364</t>
  </si>
  <si>
    <t>SMS</t>
  </si>
  <si>
    <t>602367</t>
  </si>
  <si>
    <t>602368</t>
  </si>
  <si>
    <t>LAMT005C1  NFA  MT OLIVE GARDEN SIGNATURE ITALIAN DRESSING 709ML CANADA</t>
  </si>
  <si>
    <t>BK6028  NFA  CARTON ERECTOR GL2417 6pk L2 OG SIG CANADA</t>
  </si>
  <si>
    <t>BK6023  NFA  CARTON ERECTOR GL2417 6PK L2 OG Light US</t>
  </si>
  <si>
    <t>MZ3450  NFA  PEPPER RED CRUSHED 15-35K DRY PR9244</t>
  </si>
  <si>
    <t>602386</t>
  </si>
  <si>
    <t>WO26206</t>
  </si>
  <si>
    <t>AA2709AT  TRADER JOES NAT GODDESS</t>
  </si>
  <si>
    <t>602389</t>
  </si>
  <si>
    <t>WO26207</t>
  </si>
  <si>
    <t>602454</t>
  </si>
  <si>
    <t>OG1067  SEED CELERY GROUND ORGANIC</t>
  </si>
  <si>
    <t>602485</t>
  </si>
  <si>
    <t>LAAI05501  AI SIMPLY NATURE ORGANIC ARRABBIATA SAUCE 23.5OZ LITHO</t>
  </si>
  <si>
    <t>PA1115  ACID CITRIC DRY</t>
  </si>
  <si>
    <t>602489</t>
  </si>
  <si>
    <t>LACA02501  CA MONTE BENE GARLIC MARINARA SAUCE 24OZ LITHO</t>
  </si>
  <si>
    <t>602577</t>
  </si>
  <si>
    <t>602578</t>
  </si>
  <si>
    <t>602617</t>
  </si>
  <si>
    <t>WEESD2</t>
  </si>
  <si>
    <t>602620</t>
  </si>
  <si>
    <t>602773</t>
  </si>
  <si>
    <t>LAWG02701  WG BROWN SUGAR BBQ SAUCE 20OZ LITHO OU</t>
  </si>
  <si>
    <t>602775</t>
  </si>
  <si>
    <t>WO25988</t>
  </si>
  <si>
    <t>CN3549WM  365 TAQUERIA SALSA</t>
  </si>
  <si>
    <t>602879</t>
  </si>
  <si>
    <t>602882</t>
  </si>
  <si>
    <t>WO26401</t>
  </si>
  <si>
    <t>LATJ01201  TJ THREE CHEESE SAUCE 25OZ LITHO</t>
  </si>
  <si>
    <t>SA1648TJ  TJ THREE CHEESE PASTA SAUCE</t>
  </si>
  <si>
    <t>CASES</t>
  </si>
  <si>
    <t>602888</t>
  </si>
  <si>
    <t>LAMT004C1  NFA  MT OLIVE GARDEN LITE ITALIAN CAN 473ML FLEXO L</t>
  </si>
  <si>
    <t>BK6038  NFA  CARTON ERECTOR GL2417 6PK L2 OG SIG US 2022</t>
  </si>
  <si>
    <t>LAMT00101  NFA  MT OLIVE GARDEN SIG ITALIAN 16FL OF FLEXO PET LINER</t>
  </si>
  <si>
    <t>LAMT00701  NFA  MT OLIVE GARDEN PARMESAN RANCH 16OZ FLEXO</t>
  </si>
  <si>
    <t>BK1081  NFA  CARTON ERECTOR GL2417 6PK L5 OG SIGNTR SE1930MT</t>
  </si>
  <si>
    <t>MZ0150  NFA  BASIL DRIED SWEET BAS2014</t>
  </si>
  <si>
    <t>602914</t>
  </si>
  <si>
    <t>602941</t>
  </si>
  <si>
    <t>WO26608</t>
  </si>
  <si>
    <t>SA1777CA  MONTE BENE TOMATO BASIL 6 PK</t>
  </si>
  <si>
    <t>602948</t>
  </si>
  <si>
    <t>WO25795</t>
  </si>
  <si>
    <t>OG4485TJ  TJ ORG TOMATO KETCHUP</t>
  </si>
  <si>
    <t>602950</t>
  </si>
  <si>
    <t>602951</t>
  </si>
  <si>
    <t>602958</t>
  </si>
  <si>
    <t>WO26398</t>
  </si>
  <si>
    <t>602973</t>
  </si>
  <si>
    <t>OG1099  OIL SUNFLOWER ORGANIC</t>
  </si>
  <si>
    <t>OG1080  FENNEL GROUND ORGANIC</t>
  </si>
  <si>
    <t>602974</t>
  </si>
  <si>
    <t>3WKGZ1</t>
  </si>
  <si>
    <t>LAAI07801  AI SPECIALLY SELECT RSTD TOMATO CHIPOTLE SALSA 15.5OZ LITHO</t>
  </si>
  <si>
    <t>LAAI07701  AI SPECIALLY SELECT PASILLA CHIPOTLE SALSA 16.5OZ LITHO</t>
  </si>
  <si>
    <t>LASS03001  SS BUFFALO WING SAUCE MEDIUM 12FL OZ LITHO</t>
  </si>
  <si>
    <t>7210008  FLAVOR HICKORY SMOKE   2532828</t>
  </si>
  <si>
    <t>CYC1</t>
  </si>
  <si>
    <t>LACA033C1  NFA  CA LA VODKA CAN 670ML LITHO</t>
  </si>
  <si>
    <t>602981</t>
  </si>
  <si>
    <t>OG1408  SUGAR GRANULATED ORGANIC</t>
  </si>
  <si>
    <t>602994</t>
  </si>
  <si>
    <t>602995</t>
  </si>
  <si>
    <t>602997</t>
  </si>
  <si>
    <t>CL1210  COLOR CARAMEL LIQUID RT240</t>
  </si>
  <si>
    <t>603001</t>
  </si>
  <si>
    <t>MZ FIX</t>
  </si>
  <si>
    <t>603003</t>
  </si>
  <si>
    <t>603008</t>
  </si>
  <si>
    <t>603009</t>
  </si>
  <si>
    <t>OG1042  BASIL DRIED ORGANIC</t>
  </si>
  <si>
    <t>7290001  FOAM BLAST ORGANIC 40 2532659</t>
  </si>
  <si>
    <t>603010</t>
  </si>
  <si>
    <t>3WKGZ2</t>
  </si>
  <si>
    <t>7120043  MUSTARD FLOUR ORGANIC  2532579</t>
  </si>
  <si>
    <t>CYCGZ2</t>
  </si>
  <si>
    <t>603011</t>
  </si>
  <si>
    <t>603052</t>
  </si>
  <si>
    <t>BK1599  PEPPER SAUCE RED HOT PARADISE TOMATO</t>
  </si>
  <si>
    <t>603059</t>
  </si>
  <si>
    <t>GL467-06  NFA  GLASS 24OZ 6PK 63MM4L 9067110</t>
  </si>
  <si>
    <t>603061</t>
  </si>
  <si>
    <t>603138</t>
  </si>
  <si>
    <t>LAAI05301  AI SIMPLY NATURE ORGANIC FOUR CHEESE SAUCE 23.5OZ LITHO</t>
  </si>
  <si>
    <t>2WKVF1</t>
  </si>
  <si>
    <t>LAAN025F1  AN ORGANIC LITE RASPBERRY VINGRT 8FL OZ FRT FLEXO L</t>
  </si>
  <si>
    <t>LAAN025B1  AN ORGANIC LITE RASPBERRY VINGRT 8FL OZ BK FLEXO L</t>
  </si>
  <si>
    <t>LAHB02701  NFA  HB ORGANIC SRIRACHA RANCH 12FL OZ FLEXO C</t>
  </si>
  <si>
    <t>SP1996  PEPPER PASILLA CHILI GRANULATED</t>
  </si>
  <si>
    <t>603199</t>
  </si>
  <si>
    <t>603200</t>
  </si>
  <si>
    <t>7120001  ALLSPICE DRY ORGANIC  GM#230787</t>
  </si>
  <si>
    <t>OG1012  PEPPER CHIPOTLE MORITA DRIED ORGANIC   #OE14D</t>
  </si>
  <si>
    <t>603206</t>
  </si>
  <si>
    <t>WN2010  VINEGAR APPLE CIDER 50 GR</t>
  </si>
  <si>
    <t>LATC00801  TC MARKET ORGANIC MEDIUM SALSA 16OZ LITHO</t>
  </si>
  <si>
    <t>603211</t>
  </si>
  <si>
    <t>603213</t>
  </si>
  <si>
    <t>603238</t>
  </si>
  <si>
    <t>WO26383</t>
  </si>
  <si>
    <t>603255</t>
  </si>
  <si>
    <t>603257</t>
  </si>
  <si>
    <t>603259</t>
  </si>
  <si>
    <t>603277</t>
  </si>
  <si>
    <t>603279</t>
  </si>
  <si>
    <t>603281</t>
  </si>
  <si>
    <t>603284</t>
  </si>
  <si>
    <t>603287</t>
  </si>
  <si>
    <t>GL479-01  GLASS 15OZ ROUND SIMMER 12PK 63MM4L 9067514</t>
  </si>
  <si>
    <t>GL483-01  NFA  GLASS 23.5OZ SQ MASON 6K 70MM4L 9074161</t>
  </si>
  <si>
    <t>603288</t>
  </si>
  <si>
    <t>ADH.RB</t>
  </si>
  <si>
    <t>603306</t>
  </si>
  <si>
    <t>603307</t>
  </si>
  <si>
    <t>603308</t>
  </si>
  <si>
    <t>GL9073431  NFA  GLASS 24OZ ROUND DECO BULK 63MM4L (2457)</t>
  </si>
  <si>
    <t>603325</t>
  </si>
  <si>
    <t>CC-COOLER</t>
  </si>
  <si>
    <t>603333</t>
  </si>
  <si>
    <t>LAWG03002  WG CAROLINA GOLD BBQ SAUCE 17.5OZ LITHO OU</t>
  </si>
  <si>
    <t>OG1403  SPINACH POWDER ORGANIC</t>
  </si>
  <si>
    <t>603348</t>
  </si>
  <si>
    <t>603352</t>
  </si>
  <si>
    <t>OF1800  FLAVOR PEACH NATURAL WONF COOLER 105.82175</t>
  </si>
  <si>
    <t>603460</t>
  </si>
  <si>
    <t>603461</t>
  </si>
  <si>
    <t>603462</t>
  </si>
  <si>
    <t>603463</t>
  </si>
  <si>
    <t>603500</t>
  </si>
  <si>
    <t>603599</t>
  </si>
  <si>
    <t>BK6533  TRAY POP UP SIMPLY NATURAL TOMATO BASIL 606701CS</t>
  </si>
  <si>
    <t>603605</t>
  </si>
  <si>
    <t>SA4948RU  NFA  ROSELLI DONATION MARINARA SAUCE</t>
  </si>
  <si>
    <t>603606</t>
  </si>
  <si>
    <t>603608</t>
  </si>
  <si>
    <t>WO0026602</t>
  </si>
  <si>
    <t>603640</t>
  </si>
  <si>
    <t>BK1063  CARTON ERECTOR GL2451 -  L2</t>
  </si>
  <si>
    <t>BK3101  CARTON ERECTOR GL2460 69189  @BK1066</t>
  </si>
  <si>
    <t>603643</t>
  </si>
  <si>
    <t>DUMPSA93</t>
  </si>
  <si>
    <t>SP1913  ONION CHOPPED DRIED</t>
  </si>
  <si>
    <t>603664</t>
  </si>
  <si>
    <t>125454-SS</t>
  </si>
  <si>
    <t>603681</t>
  </si>
  <si>
    <t>DV2015  DSP  GOCHUJANG PASTE SOY 1021447</t>
  </si>
  <si>
    <t>LAWM01602  DSP  WM 365 MARKET ORGANIC STIR FRY 9.5FL OZ LITHO</t>
  </si>
  <si>
    <t>LAWM01201  DSP  WM 365 MARKET ORG PEANUT SAUCE 10OZ LITHO</t>
  </si>
  <si>
    <t>CE3603  DSP  SHRINK FILM LINE 3 17" W X 2.25MIL</t>
  </si>
  <si>
    <t>LASS00801  DSP  SS NATURES PROMISE ORG SESAME TERIYAKI 12FL OZ LITHO</t>
  </si>
  <si>
    <t>LAWM01301  DSP  WM 365 MARKET ORGANIC HOISIN SAUCE 10OZ LITHO</t>
  </si>
  <si>
    <t>LAWM03501  DSP  WM 365 MARKET ORG MOLE NEGRO SAUCE 12OZ LITHO</t>
  </si>
  <si>
    <t>LAWM01401  DSP  WM 365 MARKET ORGANIC TERIYAKI SAUCE 10OZ LITHO</t>
  </si>
  <si>
    <t>GS1036  DSP  GUM GUAR PRETESTED 8/22 POWDER</t>
  </si>
  <si>
    <t>603683</t>
  </si>
  <si>
    <t>LASS02001  SS NATURES PROMISE ORGANIC CAESAR GREEK 12FL OZ LITHO</t>
  </si>
  <si>
    <t>603777</t>
  </si>
  <si>
    <t>603779</t>
  </si>
  <si>
    <t>TOMTO-SD1</t>
  </si>
  <si>
    <t>603810</t>
  </si>
  <si>
    <t>603815</t>
  </si>
  <si>
    <t>3WKDEMANDG</t>
  </si>
  <si>
    <t>LAWM03701  WM 365 MARKET ORGANIC MILD SALSA 35OZ LITHO</t>
  </si>
  <si>
    <t>LAAZ01001  AZ ROASTED GARLIC HERB SAUCE 23OZ LITHO</t>
  </si>
  <si>
    <t>SP1838  PEPPER ANCHO POWDER</t>
  </si>
  <si>
    <t>SP1807  PEPPER GUAJILLO POWDER  #D29DK ETO TREATMENT ONLY</t>
  </si>
  <si>
    <t>OF1693  FLAVOR ORANGE OIL 48.61.04</t>
  </si>
  <si>
    <t>OG1067-1  SEED CELERY WHOLE ORGANIC</t>
  </si>
  <si>
    <t>OG1492  VINEGAR WINE RED 100GR ORGANIC</t>
  </si>
  <si>
    <t>7120018  NFA  PEPPER RED CRUSHED 30-50K DRY ORGANIC RDCRSH20-30K</t>
  </si>
  <si>
    <t>LAAZ00901  AZ ARRABBIATA SAUCE 23OZ LITHO</t>
  </si>
  <si>
    <t>603853</t>
  </si>
  <si>
    <t>GL9071872  NFA  GLASS 23.5OZ SQ MASON BULK 70MM4L (483)</t>
  </si>
  <si>
    <t>603859</t>
  </si>
  <si>
    <t>603862</t>
  </si>
  <si>
    <t>OG1150  GARLIC PUREE FROZEN ORGANIC</t>
  </si>
  <si>
    <t>603866</t>
  </si>
  <si>
    <t>CC-FREEZER</t>
  </si>
  <si>
    <t>BK1549-S  CILANTRO PASTE FROZEN</t>
  </si>
  <si>
    <t>603888</t>
  </si>
  <si>
    <t>603914</t>
  </si>
  <si>
    <t>603919</t>
  </si>
  <si>
    <t>EXPIRED</t>
  </si>
  <si>
    <t>603921</t>
  </si>
  <si>
    <t>LAWG00202  NFA  WG KORMA SIMMER SAUCE 16OZ LITHO</t>
  </si>
  <si>
    <t>603922</t>
  </si>
  <si>
    <t>MZ8146  STARCH CORN MODIFIED SOFT-SET CP5068146</t>
  </si>
  <si>
    <t>CP2211  PP 28MM RED 199C CT FLIP SEAL DISPENSER</t>
  </si>
  <si>
    <t>SP1873  GINGER GROUND DRIED</t>
  </si>
  <si>
    <t>SP1892  MUSTARD FLOUR MAYONNAISE 2532832</t>
  </si>
  <si>
    <t>OG1083  FLAVOR RANCH POWDER ORGANIC COMPLIANT F05464D</t>
  </si>
  <si>
    <t>603923</t>
  </si>
  <si>
    <t>603924</t>
  </si>
  <si>
    <t>CYCCM2</t>
  </si>
  <si>
    <t>SP1841  CLOVE POWDER</t>
  </si>
  <si>
    <t>603950</t>
  </si>
  <si>
    <t>MAYO-RB</t>
  </si>
  <si>
    <t>BK1732  MAYO CANOLA</t>
  </si>
  <si>
    <t>BK1730  MAYO SOY</t>
  </si>
  <si>
    <t>OG2103  MAYO ANNIES EGG POWDER ORGANIC</t>
  </si>
  <si>
    <t>BK1727  WORCESTERSHIRE HOUSE COOLER</t>
  </si>
  <si>
    <t>OG2100  MAYO SOY ORGANIC</t>
  </si>
  <si>
    <t>OG2104  DSP  MAYO ANNIES EGG YOLKS ORGANIC</t>
  </si>
  <si>
    <t>604126</t>
  </si>
  <si>
    <t>WO26600</t>
  </si>
  <si>
    <t>604175</t>
  </si>
  <si>
    <t>604177</t>
  </si>
  <si>
    <t>604179</t>
  </si>
  <si>
    <t>604180</t>
  </si>
  <si>
    <t>604182</t>
  </si>
  <si>
    <t>BK1870  NFA  CARTON ERECTOR GL2417 6PK L5 OG LIGHT CANADA CT9330MC</t>
  </si>
  <si>
    <t>604183</t>
  </si>
  <si>
    <t>BK3016  CARTON ERECTOR GL2451 57544  @BK1063</t>
  </si>
  <si>
    <t>604184</t>
  </si>
  <si>
    <t>604185</t>
  </si>
  <si>
    <t>604188</t>
  </si>
  <si>
    <t>604193</t>
  </si>
  <si>
    <t>3WKVF2</t>
  </si>
  <si>
    <t>7120015  SEED CELERY GROUND DRY ORGANIC   2532598</t>
  </si>
  <si>
    <t>604195</t>
  </si>
  <si>
    <t>604196</t>
  </si>
  <si>
    <t>BK1534  STOCK CHICKEN #1021</t>
  </si>
  <si>
    <t>SP1878  HONEY POWDER</t>
  </si>
  <si>
    <t>OG1337  PEPPER CAYENNE 40-50K ORGANIC</t>
  </si>
  <si>
    <t>OG1409  SOY SAUCE SHOYO ORGANIC</t>
  </si>
  <si>
    <t>LBS.</t>
  </si>
  <si>
    <t>7120004  SEED CELERY WHOLE ORGANIC 2532899</t>
  </si>
  <si>
    <t>604200</t>
  </si>
  <si>
    <t>7180012  VINEGAR BALSAMIC 60GR ORGANIC</t>
  </si>
  <si>
    <t>604204</t>
  </si>
  <si>
    <t>604206</t>
  </si>
  <si>
    <t>OR2323WG  WEGMANS ORANIC BACKYARD BBQ SAUCE</t>
  </si>
  <si>
    <t>SA2234CC  NFA  CUCINA ANTICA GARLIC CANADA</t>
  </si>
  <si>
    <t>SA2034CC  NFA  CUCINA ANTICA TOM BASIL CANADA</t>
  </si>
  <si>
    <t>SA5149RL  NFA  ROSELLI LOW SODIUM SPAGHETTI SAUCE 16 OZ</t>
  </si>
  <si>
    <t>604208</t>
  </si>
  <si>
    <t>CS2320WG  WEGMANS KOREAN BBQ SAUCE</t>
  </si>
  <si>
    <t>AM0151AZ  AMAZON TIKKA MASALA SAUCE</t>
  </si>
  <si>
    <t>CS3920SO  SPROUTS GLUTEN FREE HOISIN SAUCE</t>
  </si>
  <si>
    <t>NO0237WM  NFA  WF SHAKSHUKA SIMMER SAUCE</t>
  </si>
  <si>
    <t>AM0520AZ  AMAZON TERIYAKI SAUCE</t>
  </si>
  <si>
    <t>OO5816WM  WF ORG BLUE CHEESE DRESSING</t>
  </si>
  <si>
    <t>604225</t>
  </si>
  <si>
    <t>604227</t>
  </si>
  <si>
    <t>604234</t>
  </si>
  <si>
    <t>OG1500  PEPPER ANAHEIM ROASTED PUREE FROZEN ORGANIC</t>
  </si>
  <si>
    <t>604246</t>
  </si>
  <si>
    <t>WO26781</t>
  </si>
  <si>
    <t>SA2134CC  NFA  CUCINA ANTICA VODKA CANADA</t>
  </si>
  <si>
    <t>604247</t>
  </si>
  <si>
    <t>604248</t>
  </si>
  <si>
    <t>CC-SD</t>
  </si>
  <si>
    <t>OG1499  VINEGAR APPLE CIDER 50GR ORGANIC 2532752</t>
  </si>
  <si>
    <t>604274</t>
  </si>
  <si>
    <t>604296</t>
  </si>
  <si>
    <t>7280006  OIL SESAME TOASTED  2532765</t>
  </si>
  <si>
    <t>LAWM01302   WM 365 MARKET ORGANIC HOISIN SAUCE 10OZ LITHO</t>
  </si>
  <si>
    <t>LAWM01001  WM 365 MARKET ORGANIC STEAK SAUCE 10OZ LITHO</t>
  </si>
  <si>
    <t>604316</t>
  </si>
  <si>
    <t>SP1944  PEPPER BLACK 50-60 MESH DRIED</t>
  </si>
  <si>
    <t>604321</t>
  </si>
  <si>
    <t>604451</t>
  </si>
  <si>
    <t>604454</t>
  </si>
  <si>
    <t>LAAN002F1  AN SHIITAKE SESAME VINGRT 8FL OZ FRT FLEXO L</t>
  </si>
  <si>
    <t>LAAN002B1  AN SHIITAKE SESAME VINGRT 8FL OZ BK FLEXO L</t>
  </si>
  <si>
    <t>604455</t>
  </si>
  <si>
    <t>WO26333</t>
  </si>
  <si>
    <t>604482</t>
  </si>
  <si>
    <t>WO26352</t>
  </si>
  <si>
    <t>604484</t>
  </si>
  <si>
    <t>604491</t>
  </si>
  <si>
    <t>BK1600  OIL OLIVE POMACE</t>
  </si>
  <si>
    <t>604524</t>
  </si>
  <si>
    <t>BK1068  CARTON ERECTOR GL2428 - L2</t>
  </si>
  <si>
    <t>LAWM06902  WM 365 MARKET PEANUT COCONUT SAUCE 13.5OZ LITHO</t>
  </si>
  <si>
    <t>LAWG01101  WG ORGANIC STIR FRY SAUCE 14OZ LITHO</t>
  </si>
  <si>
    <t>7220016  PARSLEY DRIED 2532654</t>
  </si>
  <si>
    <t>LAAN001F1  AN GODDESS DRESSING 8FL OZ FRT FLEXO L</t>
  </si>
  <si>
    <t>LAWG00402  WG THAI PEANUT SAUCE 13OZ LITHO</t>
  </si>
  <si>
    <t>LAAN001B1  AN GODDESS DRESSING 8FL OZ BK FLEXO L</t>
  </si>
  <si>
    <t>LAAN020B1  AN ORGANIC FRENCH DRESSING 8FL OZ BK FLEXO L</t>
  </si>
  <si>
    <t>604573</t>
  </si>
  <si>
    <t>600500CH  MAYURA  GARLIC ACHAR SAUCE</t>
  </si>
  <si>
    <t>604574</t>
  </si>
  <si>
    <t>604659</t>
  </si>
  <si>
    <t>OG1291  WINE MIRIN SALTED ORGANIC</t>
  </si>
  <si>
    <t>WEEVF2</t>
  </si>
  <si>
    <t>604663</t>
  </si>
  <si>
    <t>7180002  VINEGAR RED WINE 60GR ORGANIC   DRUMSTSC11 2532834</t>
  </si>
  <si>
    <t>LAAN018F1  AN ORGANIC CAESAR DRESSING 8FL OZ FRT FLEXO L</t>
  </si>
  <si>
    <t>604693</t>
  </si>
  <si>
    <t>604695</t>
  </si>
  <si>
    <t>604724</t>
  </si>
  <si>
    <t>DV2081  PEPPER JALAPENO GREEN ROASTED CRUSHED ASEPTIC</t>
  </si>
  <si>
    <t>604725</t>
  </si>
  <si>
    <t>604734</t>
  </si>
  <si>
    <t>REVADJ-RB</t>
  </si>
  <si>
    <t>604735</t>
  </si>
  <si>
    <t>604737</t>
  </si>
  <si>
    <t>GL2451  PET 20OZ INV KETCHUP 33-400CT 10092692</t>
  </si>
  <si>
    <t>604738</t>
  </si>
  <si>
    <t>604771</t>
  </si>
  <si>
    <t>604776</t>
  </si>
  <si>
    <t>604781</t>
  </si>
  <si>
    <t>604783</t>
  </si>
  <si>
    <t>604786</t>
  </si>
  <si>
    <t>7180007  OIL OLIVE EXTRA VIRGIN ORGANIC   2532574</t>
  </si>
  <si>
    <t>2060433  COLOR PURPLE COOLER ORGANIC 18240277</t>
  </si>
  <si>
    <t>LACH02001  CH APE MANDARIN ORANGE SAUCE 20OZ LITHO</t>
  </si>
  <si>
    <t>BK1593  MOLASSES BLACKSTRAP #677</t>
  </si>
  <si>
    <t>OG1358  ROSEMARY WHOLE DRIED ORGANIC</t>
  </si>
  <si>
    <t>PA1116  ACID CITRIC DRY NGM</t>
  </si>
  <si>
    <t>604956</t>
  </si>
  <si>
    <t>WO26842</t>
  </si>
  <si>
    <t>604958</t>
  </si>
  <si>
    <t>7120030  MUSTARD STONE GROUND ORGANIC #78  2532638</t>
  </si>
  <si>
    <t>233435  FLAVOR RASPBERRY ORGANIC 18RAS396021S  2533833</t>
  </si>
  <si>
    <t>604967</t>
  </si>
  <si>
    <t>WO0026842</t>
  </si>
  <si>
    <t>604977</t>
  </si>
  <si>
    <t>LAAN017B1  AN ORGANIC BALSAMIC VINGRT 8FL OZ BK FLEXO L</t>
  </si>
  <si>
    <t>GS1034  GUM XANTHAN RAPID 3    2532705</t>
  </si>
  <si>
    <t>PA1180  ANTIFOAM AMS TRANS 20A</t>
  </si>
  <si>
    <t>605009</t>
  </si>
  <si>
    <t>CLEAN UP</t>
  </si>
  <si>
    <t>DV1907  KALE 1/2" IQF</t>
  </si>
  <si>
    <t>605027</t>
  </si>
  <si>
    <t>CV21PHHG  HONEY GROW SPICY GARLIC SAUCE</t>
  </si>
  <si>
    <t>605028</t>
  </si>
  <si>
    <t>605048</t>
  </si>
  <si>
    <t>605236</t>
  </si>
  <si>
    <t>BK1006  CARTON ERECTOR GL2422 124455</t>
  </si>
  <si>
    <t>605237</t>
  </si>
  <si>
    <t>605239</t>
  </si>
  <si>
    <t>LAKR02801  KR SIMPLE TRUTH ORGANIC HABANERO HOT SAUCE 5FL OZ FLEXO L</t>
  </si>
  <si>
    <t>OG1025  ANNATTO POWDER ORGANIC</t>
  </si>
  <si>
    <t>GS1060  RICE BRAN EXTRACT  2532756</t>
  </si>
  <si>
    <t>239349  HONEY ORGANIC    2532414</t>
  </si>
  <si>
    <t>CYCSD1</t>
  </si>
  <si>
    <t>605242</t>
  </si>
  <si>
    <t>605243</t>
  </si>
  <si>
    <t>605245</t>
  </si>
  <si>
    <t>605246</t>
  </si>
  <si>
    <t>605249</t>
  </si>
  <si>
    <t>605251</t>
  </si>
  <si>
    <t>605253</t>
  </si>
  <si>
    <t>605254</t>
  </si>
  <si>
    <t>605255</t>
  </si>
  <si>
    <t>605256</t>
  </si>
  <si>
    <t>605260</t>
  </si>
  <si>
    <t>605261</t>
  </si>
  <si>
    <t>605264</t>
  </si>
  <si>
    <t>GL427-01  DSP  GLASS 26OZ ROUND 12PK 63MM4L 9060594/9040451</t>
  </si>
  <si>
    <t>605265</t>
  </si>
  <si>
    <t>605266</t>
  </si>
  <si>
    <t>605270</t>
  </si>
  <si>
    <t>605272</t>
  </si>
  <si>
    <t>605273</t>
  </si>
  <si>
    <t>605274</t>
  </si>
  <si>
    <t>605275</t>
  </si>
  <si>
    <t>GL486-01  DSP  GLASS 16FLOZ FLAT ANNIE 6PK 38CT 9064376</t>
  </si>
  <si>
    <t>605277</t>
  </si>
  <si>
    <t>605278</t>
  </si>
  <si>
    <t>605284</t>
  </si>
  <si>
    <t>OR4149SS  NATURES PROMISE ORG MILD SALSA</t>
  </si>
  <si>
    <t>OO5119HB  HEB ORG TUSCAN ITALIAN DRESSING</t>
  </si>
  <si>
    <t>605299</t>
  </si>
  <si>
    <t>605300</t>
  </si>
  <si>
    <t>605309</t>
  </si>
  <si>
    <t>605311</t>
  </si>
  <si>
    <t>605315</t>
  </si>
  <si>
    <t>WO26854</t>
  </si>
  <si>
    <t>605320</t>
  </si>
  <si>
    <t>WO0026854</t>
  </si>
  <si>
    <t>OR4158KR  SIMPLE TRUTH ORG MILD SALSA</t>
  </si>
  <si>
    <t>605323</t>
  </si>
  <si>
    <t>605335</t>
  </si>
  <si>
    <t>WO26996</t>
  </si>
  <si>
    <t>605348</t>
  </si>
  <si>
    <t>605406</t>
  </si>
  <si>
    <t>LAAI08101  AI BURMANS ROASTED CHICKEN SAUCE 11.5 OZ LITHO</t>
  </si>
  <si>
    <t>LAAI08201  AI BURMANS PUB ROAST SAUCE 12 OZ LITHO</t>
  </si>
  <si>
    <t>LAAI08001  AI BURMANS APPLE BOURBON SAUCE 12.5 OZ LITHO</t>
  </si>
  <si>
    <t>OF1722   BEER EXTRACT DRIED</t>
  </si>
  <si>
    <t>CYCMW1</t>
  </si>
  <si>
    <t>605407</t>
  </si>
  <si>
    <t>605408</t>
  </si>
  <si>
    <t>605415</t>
  </si>
  <si>
    <t>OG1019  STARCH CORN NOVATION 9230 ORGANIC</t>
  </si>
  <si>
    <t>605418</t>
  </si>
  <si>
    <t>BK1875  CORNERBOARDS - 40 INCH</t>
  </si>
  <si>
    <t>605620</t>
  </si>
  <si>
    <t>605632</t>
  </si>
  <si>
    <t>WO26540</t>
  </si>
  <si>
    <t>CS3462MT  ARBY'S SAUCE 6PK</t>
  </si>
  <si>
    <t>605653</t>
  </si>
  <si>
    <t>605655</t>
  </si>
  <si>
    <t>605685</t>
  </si>
  <si>
    <t>REVERS ADJ</t>
  </si>
  <si>
    <t>605713</t>
  </si>
  <si>
    <t>605723</t>
  </si>
  <si>
    <t>605725</t>
  </si>
  <si>
    <t>605726</t>
  </si>
  <si>
    <t>BK1647  OIL SUNFLOWER MID OLEIC RBWD</t>
  </si>
  <si>
    <t>FJ1624  COCONUT DESICCATED FINE BMAS50</t>
  </si>
  <si>
    <t>OG1151  GARLIC GRANULATED DRIED ORGANIC</t>
  </si>
  <si>
    <t>605741</t>
  </si>
  <si>
    <t>605881</t>
  </si>
  <si>
    <t>2WKGZ2</t>
  </si>
  <si>
    <t>OG1450  YEAST POWDER ORGANIC</t>
  </si>
  <si>
    <t>LAAI04801  AI SPECIALLY SELECT TOMATO BASIL 24OZ LITHO</t>
  </si>
  <si>
    <t>OF1793  ROSEMARY OLEO RESIN    KAL 41-19-16 33</t>
  </si>
  <si>
    <t>605902</t>
  </si>
  <si>
    <t>605944</t>
  </si>
  <si>
    <t>OG1429  TOMATO SUN DRIED TRIPLE DICED COOLER ORGANIC  #100015</t>
  </si>
  <si>
    <t>605947</t>
  </si>
  <si>
    <t>DV1903  SQUASH BUTTERNUT PUREE FROZEN</t>
  </si>
  <si>
    <t>605961</t>
  </si>
  <si>
    <t>605963</t>
  </si>
  <si>
    <t>605964</t>
  </si>
  <si>
    <t>605965</t>
  </si>
  <si>
    <t>605967</t>
  </si>
  <si>
    <t>605977</t>
  </si>
  <si>
    <t>WO26337</t>
  </si>
  <si>
    <t>605979</t>
  </si>
  <si>
    <t>WO26390</t>
  </si>
  <si>
    <t>OO6778AI  ALDI SIMPLY NATURE ORG MARINARA PASTA SAUCE</t>
  </si>
  <si>
    <t>LAAI03601  AI SIMPLY NATURE ORGANIC MARINARA 24OZ LITHO</t>
  </si>
  <si>
    <t>605981</t>
  </si>
  <si>
    <t>WO26416</t>
  </si>
  <si>
    <t>AO0713AN  ANNIES ORG CAESAR</t>
  </si>
  <si>
    <t>605986</t>
  </si>
  <si>
    <t>LAWM061F1  WM 365 MARKET ORGANIC LIGHT RANCH 16FL OZ FRT FLEXO L</t>
  </si>
  <si>
    <t>LAWM051B1  WM 365 MARKET ORGANIC FIG BALSAMIC 16FL OZ BK FLEXO L</t>
  </si>
  <si>
    <t>LAAI02002  AI BURMANS SRIRACHA TERIYAKI WOK 14OZ LITHO</t>
  </si>
  <si>
    <t>LAAI02102  AI BURMANS ORANGE GINGER WOK 14OZ LITHO</t>
  </si>
  <si>
    <t>LAAI01802  AI BURMANS THAI CHILI DIPPING SAUCE 14.5OZ LITHO</t>
  </si>
  <si>
    <t>LAAI01902  AI BURMANS HONEY SESAME DIPPING SAUCE 14.5OZ LITHO</t>
  </si>
  <si>
    <t>7230004  NFA  PEPPER RED ROASTED WHOLE (CAN)</t>
  </si>
  <si>
    <t>CP2266  PP 28MM BLACK CT FLIP DISPENSER 265847</t>
  </si>
  <si>
    <t>7120022  PARSLEY DRIED ORGANIC  2532749</t>
  </si>
  <si>
    <t>606014</t>
  </si>
  <si>
    <t>606024</t>
  </si>
  <si>
    <t>PCREQ-RB</t>
  </si>
  <si>
    <t>606029</t>
  </si>
  <si>
    <t>OR4448TC  NFA  FULL CIRCLE ORG RSTD GARLIC PASTA SAUCE</t>
  </si>
  <si>
    <t>606033</t>
  </si>
  <si>
    <t>606038</t>
  </si>
  <si>
    <t>LAWM06601  WM NINJA SQUIRREL SRIRACHA 16FL OZ FLEXO L</t>
  </si>
  <si>
    <t>606042</t>
  </si>
  <si>
    <t>LACA01401  DSP  CA ORGANICO BELLO TOMATO BASIL 32OZ LITHO</t>
  </si>
  <si>
    <t>LACA02703  DSP  CA TOMATO BASIL SAUCE 25OZ LITHO</t>
  </si>
  <si>
    <t>LACA022C1  DSP  CA MONTE BENE TOMATO BASIL CAN 660ML LITHO</t>
  </si>
  <si>
    <t>LACA024C1  DSP  CA MONTE BENE SPICY MARINARA CAN 660ML LITHO</t>
  </si>
  <si>
    <t>LACA026C1  DSP  CA MONTE BENE GARLIC MARINARA CAN 660ML LITHO</t>
  </si>
  <si>
    <t>LACA04501  DSP  CA MONTE BENE LA VODKA SAUCE 24OZ LITHO</t>
  </si>
  <si>
    <t>606133</t>
  </si>
  <si>
    <t>606134</t>
  </si>
  <si>
    <t>606141</t>
  </si>
  <si>
    <t>7300025  NFA  VINEGAR WHITE IP   2532908</t>
  </si>
  <si>
    <t>606154</t>
  </si>
  <si>
    <t>LAWM062B1  WM 365 MARKET ORGANIC CAESAR 16FL OZ BK FLEXO L</t>
  </si>
  <si>
    <t>LAAN021F1  AN ORGANIC RED WINE OLIVE OIL 8FL OZ FRT FLEXO L</t>
  </si>
  <si>
    <t>LAAN021B1  AN ORGANIC RED WINE OLIVE OIL 8FL OZ BK FLEXO L</t>
  </si>
  <si>
    <t>OG1174  FLAVOR HONEY ORGANIC  603721</t>
  </si>
  <si>
    <t>606200</t>
  </si>
  <si>
    <t>DV2010  PEPPER GUAJILLO CHILE PASTE FRZ FG-PPGU-050-003-P40</t>
  </si>
  <si>
    <t>606245</t>
  </si>
  <si>
    <t>LATJ02701  TJ ORGANIC POPPY SEED DRSN 12FL OZ LITHO</t>
  </si>
  <si>
    <t>2WKTS1</t>
  </si>
  <si>
    <t>BK1632  OIL SESAME TOASTED</t>
  </si>
  <si>
    <t>LAHB02501  HB ORGANIC BALSAMIC VINGRT 12FL OZ FLEXO C</t>
  </si>
  <si>
    <t>WN2064  VINEGAR BALSAMIC 60GR 6 STAR</t>
  </si>
  <si>
    <t>606256</t>
  </si>
  <si>
    <t>606260</t>
  </si>
  <si>
    <t>PCDISP1121</t>
  </si>
  <si>
    <t>BRKAGE</t>
  </si>
  <si>
    <t>ON0673WC  WF 365 ORG TOMATO BASIL CANADA</t>
  </si>
  <si>
    <t>606261</t>
  </si>
  <si>
    <t>606262</t>
  </si>
  <si>
    <t>PCDISP1117</t>
  </si>
  <si>
    <t>AA0513AN  ANNIES BALSAMIC VIN</t>
  </si>
  <si>
    <t>OC8973SO  SPROUTS ORG TOMATO BASIL PASTA SAUCE</t>
  </si>
  <si>
    <t>606263</t>
  </si>
  <si>
    <t>PCDISP1116</t>
  </si>
  <si>
    <t>607102AI  ALDI SPECIALLY SELECTED ITALIAN PASTA SAUCE</t>
  </si>
  <si>
    <t>606264</t>
  </si>
  <si>
    <t>PCDISP1115</t>
  </si>
  <si>
    <t>606266</t>
  </si>
  <si>
    <t>OG3373TJ  TJ ORG TOM BASIL PASTA SAUCE</t>
  </si>
  <si>
    <t>SU0757KR  PRIVATE SELECTION JALFREZI 6/16oz</t>
  </si>
  <si>
    <t>CO600053  ALDI SIMPLY NATURE ORG SALSA MILD/MED/HOT</t>
  </si>
  <si>
    <t>606275</t>
  </si>
  <si>
    <t>PCDISP1031</t>
  </si>
  <si>
    <t>606276</t>
  </si>
  <si>
    <t>606277</t>
  </si>
  <si>
    <t>PCDISP1028</t>
  </si>
  <si>
    <t>606278</t>
  </si>
  <si>
    <t>PCDISP1021</t>
  </si>
  <si>
    <t>CS0982AI  ALDI SPECIALTY SELECTED KALE PESTO PASTA SAUCE</t>
  </si>
  <si>
    <t>606279</t>
  </si>
  <si>
    <t>PCDISP1019</t>
  </si>
  <si>
    <t>606281</t>
  </si>
  <si>
    <t>PCDISP1018</t>
  </si>
  <si>
    <t>606282</t>
  </si>
  <si>
    <t>PCDISP1108</t>
  </si>
  <si>
    <t>ON0373WM  WF 365 ORG ITALIAN HERB PASTA SAUCE</t>
  </si>
  <si>
    <t>606283</t>
  </si>
  <si>
    <t>PCDISP1110</t>
  </si>
  <si>
    <t>606449</t>
  </si>
  <si>
    <t>606458</t>
  </si>
  <si>
    <t>ADJ-SD1</t>
  </si>
  <si>
    <t>606460</t>
  </si>
  <si>
    <t>606461</t>
  </si>
  <si>
    <t>OG1331  SEED POPPY WHOLE ORGANIC</t>
  </si>
  <si>
    <t>606462</t>
  </si>
  <si>
    <t>CHANGESKU</t>
  </si>
  <si>
    <t>BK1873  CORNER BOARD 36"</t>
  </si>
  <si>
    <t>606512</t>
  </si>
  <si>
    <t>606519</t>
  </si>
  <si>
    <t>606567</t>
  </si>
  <si>
    <t>606568</t>
  </si>
  <si>
    <t>606581</t>
  </si>
  <si>
    <t>606585</t>
  </si>
  <si>
    <t>606587</t>
  </si>
  <si>
    <t>PCDISP1128</t>
  </si>
  <si>
    <t>606593</t>
  </si>
  <si>
    <t>PCDISP1129</t>
  </si>
  <si>
    <t>OG1949TC  FULL CIRCLE ORG PINEAPPLE SALSA</t>
  </si>
  <si>
    <t>606639</t>
  </si>
  <si>
    <t>LAAI01301  AI BURMANS KORMA SIMMER SAUCE 15OZ LITHO</t>
  </si>
  <si>
    <t>606640</t>
  </si>
  <si>
    <t>606688</t>
  </si>
  <si>
    <t>WO26209</t>
  </si>
  <si>
    <t>606690</t>
  </si>
  <si>
    <t>WO26208</t>
  </si>
  <si>
    <t>OC7212WM  WF 365 ORG STEAK SAUCE</t>
  </si>
  <si>
    <t>606693</t>
  </si>
  <si>
    <t>WO26926</t>
  </si>
  <si>
    <t>606706</t>
  </si>
  <si>
    <t>606711</t>
  </si>
  <si>
    <t>606713</t>
  </si>
  <si>
    <t>606730</t>
  </si>
  <si>
    <t>OG1493  VINEGAR WHITE BALSAMIC 60GR ORGANIC</t>
  </si>
  <si>
    <t>LAAI07101  AI BURMANS BANG BANG SAUCE 13.5OZ FLEXO L</t>
  </si>
  <si>
    <t>606795</t>
  </si>
  <si>
    <t>606825</t>
  </si>
  <si>
    <t>606866</t>
  </si>
  <si>
    <t>WO26682</t>
  </si>
  <si>
    <t>606873</t>
  </si>
  <si>
    <t>WO26882</t>
  </si>
  <si>
    <t>606876</t>
  </si>
  <si>
    <t>WO26445</t>
  </si>
  <si>
    <t>606878</t>
  </si>
  <si>
    <t>WO26442</t>
  </si>
  <si>
    <t>606900</t>
  </si>
  <si>
    <t>WO27027</t>
  </si>
  <si>
    <t>606908</t>
  </si>
  <si>
    <t>PCREQUEST</t>
  </si>
  <si>
    <t>606913</t>
  </si>
  <si>
    <t>WO26680</t>
  </si>
  <si>
    <t>606925</t>
  </si>
  <si>
    <t>WO26624</t>
  </si>
  <si>
    <t>606927</t>
  </si>
  <si>
    <t>606928</t>
  </si>
  <si>
    <t>606936</t>
  </si>
  <si>
    <t>606945</t>
  </si>
  <si>
    <t>MAYO</t>
  </si>
  <si>
    <t>606954</t>
  </si>
  <si>
    <t>WO26499</t>
  </si>
  <si>
    <t>LAAI02501  AI SPECIALLY SELECT MARINARA 24OZ LITHO</t>
  </si>
  <si>
    <t>606977</t>
  </si>
  <si>
    <t>MZSHIP</t>
  </si>
  <si>
    <t>606991</t>
  </si>
  <si>
    <t>606998</t>
  </si>
  <si>
    <t>LACA00203  CA NONNA’S RECIPE 25OZ</t>
  </si>
  <si>
    <t>LACA03503  CUCINA ANTICA GARLIC MARINARA 25OZ</t>
  </si>
  <si>
    <t>LASS01401  SS NATURES PROMISE ORG GARDEN VEGETABLE SAUCE 24OZ LITHO</t>
  </si>
  <si>
    <t>LATC02002  TC MARKET ORGANIC RSTD GARLIC SAUCE 24OZ LITHO</t>
  </si>
  <si>
    <t>LACA02704  CUCINA ANTICA TOMATO BASIL 25OZ</t>
  </si>
  <si>
    <t>LATC01702  TC MARKET ORGANIC VODKA CREAM SAUCE 24OZ LITHO</t>
  </si>
  <si>
    <t>LAWM04201  WM 365 MARKET ORGANIC RSTD CHIPOTLE SALSA 16OZ LITHO</t>
  </si>
  <si>
    <t>CE3604  SHRINK FILM LINE 3 15" W X 2.25MIL</t>
  </si>
  <si>
    <t>LACA03902  NFA  CA TUSCANY PUMPKIN SAUCE 25OZ LITHO</t>
  </si>
  <si>
    <t>LAAI01702  AI BURMANS HOISIN DIPPING SAUCE 14.5OZ LITHO</t>
  </si>
  <si>
    <t>LACA03701  NFA  CA GARLIC MARINARA SAUCE 16OZ LITHO</t>
  </si>
  <si>
    <t>LACA02901  NFA  CA TOMATO BASIL SAUCE 16OZ LITHO</t>
  </si>
  <si>
    <t>LAWM00401  WM 365 MARKET BLACK GARLIC BALSAMIC 12 FLO OZ LITHO</t>
  </si>
  <si>
    <t>LASS00201  NFA  SS BUFFALO WING SAUCE HOT 12FL OZ LITHO</t>
  </si>
  <si>
    <t>606999</t>
  </si>
  <si>
    <t>607017</t>
  </si>
  <si>
    <t>7120046  NFA  OREGANO DRIED ORGANIC 2530935</t>
  </si>
  <si>
    <t>607025</t>
  </si>
  <si>
    <t>TOPCOSHIP</t>
  </si>
  <si>
    <t>OG3048TC  NFA  FULL CIRCLE ORG MARINARA PASTA SAUCE</t>
  </si>
  <si>
    <t>607031</t>
  </si>
  <si>
    <t>OG3345TC  FULL CIRCLE ORGANIC TOMATO BASIL PASTA SAUCE</t>
  </si>
  <si>
    <t>ON8345SS  NATURES PROMISE TOMATO BASIL PASTA SAUCE</t>
  </si>
  <si>
    <t>OG3245TC  FULL CIRCLE ORGANIC PORTOBELLO MUSHROOM SAUCE</t>
  </si>
  <si>
    <t>CT70PQTF  TAYLOR FARMS FETA PASTA DRESSING</t>
  </si>
  <si>
    <t>607033</t>
  </si>
  <si>
    <t>CS72B5WG  WEGMANS KOREAN BBQ SAUCE</t>
  </si>
  <si>
    <t>CS9618CH  COSTCO US ALL POINTS EAST MANDARIN ORANGE SAUCE</t>
  </si>
  <si>
    <t>OG0245TC  FULL CIRCLE ORGANIC CHUNKY GARDEN MARINARA PASTA SAUCE</t>
  </si>
  <si>
    <t>607052</t>
  </si>
  <si>
    <t>607094</t>
  </si>
  <si>
    <t>607123</t>
  </si>
  <si>
    <t>607129</t>
  </si>
  <si>
    <t>607148</t>
  </si>
  <si>
    <t>WO26681</t>
  </si>
  <si>
    <t>AA0413AN  ANNIES NATURAL SHIITAKE &amp; SESAME</t>
  </si>
  <si>
    <t>607152</t>
  </si>
  <si>
    <t>WO26502</t>
  </si>
  <si>
    <t>607154</t>
  </si>
  <si>
    <t>607155</t>
  </si>
  <si>
    <t>WO26621</t>
  </si>
  <si>
    <t>607156</t>
  </si>
  <si>
    <t>607157</t>
  </si>
  <si>
    <t>WO27019</t>
  </si>
  <si>
    <t>607158</t>
  </si>
  <si>
    <t>WO26323</t>
  </si>
  <si>
    <t>607201</t>
  </si>
  <si>
    <t>WO26788</t>
  </si>
  <si>
    <t>607209</t>
  </si>
  <si>
    <t>WO26707</t>
  </si>
  <si>
    <t>607210</t>
  </si>
  <si>
    <t>607236</t>
  </si>
  <si>
    <t>PCDISP1130</t>
  </si>
  <si>
    <t>OI4019KR  KROGER ORG MEDIUM BUFFALO WING SAUCE</t>
  </si>
  <si>
    <t>607238</t>
  </si>
  <si>
    <t>607241</t>
  </si>
  <si>
    <t>HGSHIP</t>
  </si>
  <si>
    <t>607243</t>
  </si>
  <si>
    <t>607257</t>
  </si>
  <si>
    <t>ULINECB</t>
  </si>
  <si>
    <t>607261</t>
  </si>
  <si>
    <t>607271</t>
  </si>
  <si>
    <t>LATC00101  NFA  TC MARKET ORGANIC THAI STYLE SWEET CHILI 12OZ FLEXO L</t>
  </si>
  <si>
    <t>3WKVF1</t>
  </si>
  <si>
    <t>SP1957  SEED POPPY    2532842</t>
  </si>
  <si>
    <t>LASS02502  SS NATURES PROMISE ORG THAI PEANUT DRSG 12FL OZ LITHO</t>
  </si>
  <si>
    <t>LASS01801  SS NATURES PROMISE ORG WHITE BALSAMIC VINGRT 12FL OZ LITHO</t>
  </si>
  <si>
    <t>WEEVF1</t>
  </si>
  <si>
    <t>607288</t>
  </si>
  <si>
    <t>REVERSE</t>
  </si>
  <si>
    <t>607297</t>
  </si>
  <si>
    <t>607306</t>
  </si>
  <si>
    <t>WO27042</t>
  </si>
  <si>
    <t>607307</t>
  </si>
  <si>
    <t>607308</t>
  </si>
  <si>
    <t>607309</t>
  </si>
  <si>
    <t>OG1339  PEPPER JALAPENO RED HOT PUREE ORGANIC C20</t>
  </si>
  <si>
    <t>607315</t>
  </si>
  <si>
    <t>CC-GB</t>
  </si>
  <si>
    <t>607326</t>
  </si>
  <si>
    <t>607487</t>
  </si>
  <si>
    <t>607492</t>
  </si>
  <si>
    <t>607510</t>
  </si>
  <si>
    <t>607516</t>
  </si>
  <si>
    <t>LATC00701  DSP  TC MARKET ORGANIC CHUNKY GARDEN MARINARA 24OZ LITHO</t>
  </si>
  <si>
    <t>LACA0020P  DSP  CA NONNAS RECIPE SAUCE 25OZ LITHO</t>
  </si>
  <si>
    <t>LACA010C1  DSP  CA ORGANICO BELLO DELICATE RECIPE CAN 685ML LITHO</t>
  </si>
  <si>
    <t>LATC01501  DSP  TC MARKET ORGANIC ARRABBIATA SAUCE 24OZ LITHO</t>
  </si>
  <si>
    <t>LACA03502  DSP  CA GARLIC MARINARA SAUCE 25OZ LITHO</t>
  </si>
  <si>
    <t>LACA046C1  DSP  CA MONTE BENE LA VODKA CAN 660ML LITHO</t>
  </si>
  <si>
    <t>607518</t>
  </si>
  <si>
    <t>GS1074  NFA  GUM ACACIA XANTHAN BLEND TICALOID 210S</t>
  </si>
  <si>
    <t>SP1950  NFA  PEPPERCORN GREEN GROUND   WDLND# H116 ETO</t>
  </si>
  <si>
    <t>SP1987  NFA   TARRAGON</t>
  </si>
  <si>
    <t>607524</t>
  </si>
  <si>
    <t>WO27043</t>
  </si>
  <si>
    <t>LAAN017F1  AN ORGANIC BALSAMIC VINGRT 8FL OZ FRT FLEXO L</t>
  </si>
  <si>
    <t>AO0413AN  ANNIES ORG BALSAMIC VINAIGRETTE</t>
  </si>
  <si>
    <t>607525</t>
  </si>
  <si>
    <t>DAMAGE</t>
  </si>
  <si>
    <t>607529</t>
  </si>
  <si>
    <t>607530</t>
  </si>
  <si>
    <t>WO25639</t>
  </si>
  <si>
    <t>607536</t>
  </si>
  <si>
    <t>LAWM01402    WM 365 MARKET ORGANIC TERIYAKI SAUCE 10OZ LITHO</t>
  </si>
  <si>
    <t>LAWM01202   WM 365 MARKET ORG PEANUT SAUCE 10OZ LITHO</t>
  </si>
  <si>
    <t>SP1952  PEPPER WHITE 50-60MESH</t>
  </si>
  <si>
    <t>LAKR046B1  KR SIMPLE TRUTH ORGANIC SWEET SPICY BBQ 19OZ BK FLEXO L</t>
  </si>
  <si>
    <t>LACH01901  CH KIRKLAND ORGANIC MEDIUM SALSA 35OZ LITHO</t>
  </si>
  <si>
    <t>OG1343-1  PEPPER CAYENNE 90K POWDER ORGANIC</t>
  </si>
  <si>
    <t>OG1434  TOMATO DICED 1/2" ORGANIC</t>
  </si>
  <si>
    <t>607543</t>
  </si>
  <si>
    <t>607546</t>
  </si>
  <si>
    <t>WO26436</t>
  </si>
  <si>
    <t>607548</t>
  </si>
  <si>
    <t>ON0822KR  SIMPLE TRUTH ORG PIZZA SAUCE</t>
  </si>
  <si>
    <t>607550</t>
  </si>
  <si>
    <t>607569</t>
  </si>
  <si>
    <t>607576</t>
  </si>
  <si>
    <t>607577</t>
  </si>
  <si>
    <t>7120045  NFA  SPINACH POWDER ORGANIC   2532582     HQ:  SPINPWD</t>
  </si>
  <si>
    <t>CYCCM1</t>
  </si>
  <si>
    <t>DV1949-2  DSP  ONION ROASTED CONCENTRATE #108   2532833</t>
  </si>
  <si>
    <t>GS1013  NFA  FIBER CITRUS POWDER CITRI-FI 100</t>
  </si>
  <si>
    <t>607579</t>
  </si>
  <si>
    <t>7120002  DSP  BASIL DRIED ORGANIC CUT-SIFT 2532615</t>
  </si>
  <si>
    <t>607581</t>
  </si>
  <si>
    <t>607588</t>
  </si>
  <si>
    <t>OC6967KR  SIMPLE TRUTH ORG HABANERO HOT SAUCE</t>
  </si>
  <si>
    <t>607590</t>
  </si>
  <si>
    <t>OR7522SS  NATURES PROMISE ORG PIZZA SAUCE</t>
  </si>
  <si>
    <t>607632</t>
  </si>
  <si>
    <t>WO26798</t>
  </si>
  <si>
    <t>607635</t>
  </si>
  <si>
    <t>607636</t>
  </si>
  <si>
    <t>607650</t>
  </si>
  <si>
    <t>607653</t>
  </si>
  <si>
    <t>BK1613  OIL OLIVE PURE</t>
  </si>
  <si>
    <t>DA1411  YOGURT POWDER #BDF0002M</t>
  </si>
  <si>
    <t>LAWM068F1  WM 365 MARKET ORIGINAL BBQ SAUCE 19.5OZ FRT FLEXO L</t>
  </si>
  <si>
    <t>OG1290  OIL OLIVE EXTRA VIRGIN ORGANIC</t>
  </si>
  <si>
    <t>607656</t>
  </si>
  <si>
    <t>WO26763</t>
  </si>
  <si>
    <t>607662</t>
  </si>
  <si>
    <t>DUMPBK1730</t>
  </si>
  <si>
    <t>607672</t>
  </si>
  <si>
    <t>607674</t>
  </si>
  <si>
    <t>607693</t>
  </si>
  <si>
    <t>WO26722</t>
  </si>
  <si>
    <t>607699</t>
  </si>
  <si>
    <t>607731</t>
  </si>
  <si>
    <t>WO26449</t>
  </si>
  <si>
    <t>607765</t>
  </si>
  <si>
    <t>607782</t>
  </si>
  <si>
    <t>607783</t>
  </si>
  <si>
    <t>LAAI02202  AI BURMANS SESAME TERIYAKI WOK 14OZ LITHO</t>
  </si>
  <si>
    <t>607786</t>
  </si>
  <si>
    <t>WO0026877</t>
  </si>
  <si>
    <t>607868</t>
  </si>
  <si>
    <t>LACA0420P  CA LA PIZZA SAUCE 16OZ LITHO</t>
  </si>
  <si>
    <t>607923</t>
  </si>
  <si>
    <t>607924</t>
  </si>
  <si>
    <t>607937</t>
  </si>
  <si>
    <t>607948</t>
  </si>
  <si>
    <t>607969</t>
  </si>
  <si>
    <t>PCDISP1202</t>
  </si>
  <si>
    <t>607970</t>
  </si>
  <si>
    <t>607971</t>
  </si>
  <si>
    <t>PCDISP1205</t>
  </si>
  <si>
    <t>OC8398SO  SPROUTS ORG RED SRIRACHA</t>
  </si>
  <si>
    <t>607974</t>
  </si>
  <si>
    <t>PCDISP1206</t>
  </si>
  <si>
    <t>OO3719SS  NATURES PROMISE ORG FIG BALSAMIC 6/12 OZ</t>
  </si>
  <si>
    <t>607977</t>
  </si>
  <si>
    <t>607979</t>
  </si>
  <si>
    <t>WO26714</t>
  </si>
  <si>
    <t>607987</t>
  </si>
  <si>
    <t>LA13037  HOLD  CH MAYURA ORGANIC TIKKA MASALA ON60 18OZ LITHO</t>
  </si>
  <si>
    <t>LAAI05201  AI BURMANS KASHMIRI SIMMER SAUCE 15OZ LITHO</t>
  </si>
  <si>
    <t>LAAI04701  AI SPECIALLY SELECT SENSITIVE SAUCE 24OZ LITHO</t>
  </si>
  <si>
    <t>LAAI07301  AI BURMANS TENNESSEE SMOKE BBQ SAUCE 19.5OZ LITHO</t>
  </si>
  <si>
    <t>LA10430  DSP  AN ORGANIC HONEY MUSTARD 8FL OZ BK FLEXO L</t>
  </si>
  <si>
    <t>LAAI03001  AI BURMANS KANSAS BBQ 19OZ LITHO</t>
  </si>
  <si>
    <t>LAAI04502  AI SPECIALLY SELECT ITALIAN HERB SAUCE 24OZ LITHO</t>
  </si>
  <si>
    <t>LAAI06501  SPECIALLY SELECTED CILANTRO LIME SALSA 16OZ LITHO</t>
  </si>
  <si>
    <t>CP2405  TIN 70MM BLACK NO PRINT 70OA1392GL-AF</t>
  </si>
  <si>
    <t>LAAI07401  AI BURMANS ALABAMA WHITE BBQ SAUCE 16.5OZ LITHO</t>
  </si>
  <si>
    <t>CP2407  TIN 63MM SILVER NO PRINT 63OA1391GL-AF</t>
  </si>
  <si>
    <t>LAAI06401  SPECIALLY SELECTED CHIMICHURRI SALSA 16OZ LITHO</t>
  </si>
  <si>
    <t>LA10411  DSP  AN ORGANIC GREEN GARLIC 8FL OZ FRT FLEXO L</t>
  </si>
  <si>
    <t>LAAI05101  AI BURMANS SPICY TIKKA SIMMER SAUCE 15OZ LITHO</t>
  </si>
  <si>
    <t>LAAI07201  AI BURMANS GEORGIA SWEET HEAT BBQ SAUCE 20OZ LITHO</t>
  </si>
  <si>
    <t>LA1088  NFA  AN LITE POPPY SEED 8FL OZ BK FLEXO L</t>
  </si>
  <si>
    <t>LAAI03201  AI BURMANS TEXAS BBQ 19OZ LITHO</t>
  </si>
  <si>
    <t>LAAI04501  HOLD  AI SPECIALLY SELECT ITALIAN HERB SAUCE 24OZ LITHO</t>
  </si>
  <si>
    <t>LAAI04601  AI SPECIALLY SELECT FOUR CHEESE SAUCE 24OZ LITHO</t>
  </si>
  <si>
    <t>LA10412  DSP  AN ORGANIC GREEN GARLIC 8FL OZ BK FLEXO L</t>
  </si>
  <si>
    <t>LAAI00102  AI BURMANS MARSALA SAUCE 16OZ LITHO</t>
  </si>
  <si>
    <t>CP2406  TIN 70MM GOLD NO PRINT 70OA1397GE-AF</t>
  </si>
  <si>
    <t>LA12992  DSP  AN ORGANIC ORIGINAL BBQ 12OZ FLEXO L</t>
  </si>
  <si>
    <t>CP2278  NFA  TIN 70MM GOLD 4DL AA012455</t>
  </si>
  <si>
    <t>CP2408  TIN 63MM WHITE NO PRINT 63OA1396GL-AF</t>
  </si>
  <si>
    <t>LA12990  DSP  AN ORGANIC SMOKY MAPLE BBQ 12OZ FLEXO L</t>
  </si>
  <si>
    <t>LAAN019B1  DSP  AN ORGANIC OIL&amp;VINEGAR DRESSING 8FL OZ BK FLEXO L</t>
  </si>
  <si>
    <t>LA1087  NFA  AN LITE POPPY SEED 8FL OZ FRT FLEXO L</t>
  </si>
  <si>
    <t>LAAI00202  AI BURMANS PICCATA SAUCE 16OZ LITHO</t>
  </si>
  <si>
    <t>LACA005B1  DSP  CA ORGANIC TOMATO KETCHUP 24OZ BK FLEXO L</t>
  </si>
  <si>
    <t>LACA007B1  DSP  CA ORGANIC TOMATO KETCHUP CAN 575ML BK FLEXO L</t>
  </si>
  <si>
    <t>LAAZ01101  NFA  AZ MUSHROOM SAUCE 23OZ LITHO</t>
  </si>
  <si>
    <t>LACA005F1  DSP  CA ORGANIC TOMATO KETCHUP 24OZ FRT FLEXO L</t>
  </si>
  <si>
    <t>LAAN028F2  AN ORGANIC GREEN GODDESS 8FL OZ FRT FLEXO L</t>
  </si>
  <si>
    <t>7120006  NFA  PEPPER CAYENNE 20-30 POWDER ORGANIC 2532747</t>
  </si>
  <si>
    <t>LAAN019F1  DSP  AN ORGANIC OIL&amp;VINEGAR DRESSING 8FL OZ FRT FLEXO L</t>
  </si>
  <si>
    <t>LA12991  DSP  AN ORGANIC SWEET SPICY BBQ 12OZ FLEXO L</t>
  </si>
  <si>
    <t>LA10429  DSP  AN ORGANIC HONEY MUSTARD 8FL OZ FRT FLEXO L</t>
  </si>
  <si>
    <t>LAAN026F1  AN ORGANIC FIG BALSAMIC 8FL OZ FRT FLEXO L</t>
  </si>
  <si>
    <t>LAAI03101  AI BURMANS MEMPHIS BBQ 19OZ LITHO</t>
  </si>
  <si>
    <t>LAAZ00301  NFA  AZ SZECHUAN PEPPERCORN 13.5OZ LITHO</t>
  </si>
  <si>
    <t>LAAZ00401  AZ KOREAN BBQ SAUCE 14.5OZ LITHO</t>
  </si>
  <si>
    <t>LAAZ00701  AZ BUTTER CHICKEN SIMMER SAUCE 16OZ LITHO</t>
  </si>
  <si>
    <t>7120029  DSP  MUSTARD DIJON ORGANIC 77 2532636</t>
  </si>
  <si>
    <t>CP2401  TIN 70MM SILVER 4DL NO PRINT 70DA1391GL-AF</t>
  </si>
  <si>
    <t>LAAI06601  SPECIALLY SELECTED SOUTHWEST SALSA 16OZ LITHO</t>
  </si>
  <si>
    <t>LA10428  DSP  AN ORGANIC CHILE LIME VINGRT 8FL OZ BK FLEXO L</t>
  </si>
  <si>
    <t>LA10427  DSP  AN ORGANIC CHILE LIME VINGRT 8FL OZ FRT FLEXO L</t>
  </si>
  <si>
    <t>CP2402  TIN 70MM BLACK 4DL NO PRINT 70DA1392GL-AF</t>
  </si>
  <si>
    <t>CP2403  TIN 82MM BLACK NO PRINT 82SA1392GL-AF</t>
  </si>
  <si>
    <t>LAAZ00801  AZ TOMATO BASIL SAUCE 23OZ LITHO</t>
  </si>
  <si>
    <t>LAAI00302  AI BURMANS SCAMPI SAUCE 16OZ LITHO</t>
  </si>
  <si>
    <t>LAAI02901  AI BURMANS CAROLINA BBQ 19OZ LITHO</t>
  </si>
  <si>
    <t>LAAN024F1  AN ORGANIC SESAME GINGER 8FL OZ FRT FLEXO L</t>
  </si>
  <si>
    <t>LACA004C1  NFA  CA ORGANICO BELLO KALE TOMATO BASIL CAN 685ML LITHO</t>
  </si>
  <si>
    <t>7210007  DSP  FLAVOR MAPLE ORGANIC #116398     2533243</t>
  </si>
  <si>
    <t>7130020  NFA  CUMIN GROUND POWDER ORGANIC 2531046</t>
  </si>
  <si>
    <t>7120034  DSP  MOLASSES ORGANIC   2532556</t>
  </si>
  <si>
    <t>7120013  GINGER POWDER ORGANIC   2532576</t>
  </si>
  <si>
    <t>LAAI05001  AI BURMASN MADRAS CURRY SIMMER SAUCE 15OZ LITHO</t>
  </si>
  <si>
    <t>CP2235  PP 33-400 WHITE CT FLIP SEAL VALVE DISPENSER</t>
  </si>
  <si>
    <t>232857  NFA  TURMERIC POWDER ORGANIC  2531315</t>
  </si>
  <si>
    <t>608004</t>
  </si>
  <si>
    <t>WO26929</t>
  </si>
  <si>
    <t>608006</t>
  </si>
  <si>
    <t>608008</t>
  </si>
  <si>
    <t>608010</t>
  </si>
  <si>
    <t>608019</t>
  </si>
  <si>
    <t>WO26725</t>
  </si>
  <si>
    <t>608054</t>
  </si>
  <si>
    <t>608055</t>
  </si>
  <si>
    <t>608056</t>
  </si>
  <si>
    <t>REVSA22</t>
  </si>
  <si>
    <t>SA2249CA  NFA  CUCINA ANTICA GARLIC MARINARA 16OZ</t>
  </si>
  <si>
    <t>608057</t>
  </si>
  <si>
    <t>DV1956  PEPPER BELL RED 1/4" DRIED</t>
  </si>
  <si>
    <t>LASO01001  NFA  SO FARMERS MARKET ORGANIC GARLIC SAUCE 25OZ LITHO</t>
  </si>
  <si>
    <t>OG1028  PEPPER ANCHO POWDER ORGANIC #OD17DST</t>
  </si>
  <si>
    <t>608060</t>
  </si>
  <si>
    <t>608192</t>
  </si>
  <si>
    <t>608193</t>
  </si>
  <si>
    <t>608197</t>
  </si>
  <si>
    <t>WO26864</t>
  </si>
  <si>
    <t>608200</t>
  </si>
  <si>
    <t>608203</t>
  </si>
  <si>
    <t>608218</t>
  </si>
  <si>
    <t>WO27009</t>
  </si>
  <si>
    <t>608222</t>
  </si>
  <si>
    <t>WO27008</t>
  </si>
  <si>
    <t>608230</t>
  </si>
  <si>
    <t>WO26686</t>
  </si>
  <si>
    <t>608243</t>
  </si>
  <si>
    <t>608278</t>
  </si>
  <si>
    <t>608279</t>
  </si>
  <si>
    <t>LAHB01301  HB ORGANIC RANCH DRESSING 12FL OZ FLEXO C</t>
  </si>
  <si>
    <t>608280</t>
  </si>
  <si>
    <t>608281</t>
  </si>
  <si>
    <t>LAMT013C1  MT ARBYS HORSEY SAUCE CAN 473ML FLEXO L</t>
  </si>
  <si>
    <t>608282</t>
  </si>
  <si>
    <t>608283</t>
  </si>
  <si>
    <t>DUMPCS12</t>
  </si>
  <si>
    <t>SP1844  CURRY POWDER YELLOW</t>
  </si>
  <si>
    <t>608312</t>
  </si>
  <si>
    <t>WO0026687</t>
  </si>
  <si>
    <t>608317</t>
  </si>
  <si>
    <t>MAYOCC-RB</t>
  </si>
  <si>
    <t>OG2105  ANNIES MAYO ORGANIC FOR AO18 &amp; AO31</t>
  </si>
  <si>
    <t>608453</t>
  </si>
  <si>
    <t>608457</t>
  </si>
  <si>
    <t>WO26731</t>
  </si>
  <si>
    <t>608458</t>
  </si>
  <si>
    <t>608474</t>
  </si>
  <si>
    <t>608475</t>
  </si>
  <si>
    <t>BK1644  SESAME TAHINI PASTE</t>
  </si>
  <si>
    <t>608479</t>
  </si>
  <si>
    <t>608516</t>
  </si>
  <si>
    <t>608529</t>
  </si>
  <si>
    <t>608570</t>
  </si>
  <si>
    <t>608571</t>
  </si>
  <si>
    <t>OG1070  EGG YOLK 10% SALT FROZEN ORGANIC 53331-94063</t>
  </si>
  <si>
    <t>608574</t>
  </si>
  <si>
    <t>608580</t>
  </si>
  <si>
    <t>BK6041  CARTON ERECTOR GL2428 6PK L2 HORSEY CANADA</t>
  </si>
  <si>
    <t>WEEMW1</t>
  </si>
  <si>
    <t>608581</t>
  </si>
  <si>
    <t>608584</t>
  </si>
  <si>
    <t>608602</t>
  </si>
  <si>
    <t>608711</t>
  </si>
  <si>
    <t>PCREQ</t>
  </si>
  <si>
    <t>CS2780TJ  NFA  TRADER JOES INCREDISAUCE</t>
  </si>
  <si>
    <t>608728</t>
  </si>
  <si>
    <t>WO26726</t>
  </si>
  <si>
    <t>608729</t>
  </si>
  <si>
    <t>WO26684</t>
  </si>
  <si>
    <t>SU9857KR  PRIVATE SELECTION TIKKA MASALA 6/16oz</t>
  </si>
  <si>
    <t>608730</t>
  </si>
  <si>
    <t>WO26870</t>
  </si>
  <si>
    <t>608743</t>
  </si>
  <si>
    <t>OG1343  PEPPER CAYENNE 20-30K POWDER ORGANIC</t>
  </si>
  <si>
    <t>WN2040  VINEGAR WINE RED 100GR</t>
  </si>
  <si>
    <t>OG1010  NFA  SYRUP AGAVE ORGANIC</t>
  </si>
  <si>
    <t>LAWG01601  NFA  WG SPICY CITRUS GINGER SAUCE 12.9OZ LITHO</t>
  </si>
  <si>
    <t>608780</t>
  </si>
  <si>
    <t>PA000001  DRIED PASTA</t>
  </si>
  <si>
    <t>608794</t>
  </si>
  <si>
    <t>608796</t>
  </si>
  <si>
    <t>608797</t>
  </si>
  <si>
    <t>SP1915  ONION MINCED DRIED</t>
  </si>
  <si>
    <t>608799</t>
  </si>
  <si>
    <t>608800</t>
  </si>
  <si>
    <t>REVERS-ADJ</t>
  </si>
  <si>
    <t>608801</t>
  </si>
  <si>
    <t>WN2029  WINE MARASALA SALTED</t>
  </si>
  <si>
    <t>608824</t>
  </si>
  <si>
    <t>608863</t>
  </si>
  <si>
    <t>WO27046</t>
  </si>
  <si>
    <t>608866</t>
  </si>
  <si>
    <t>BK1689  NFA  NUT PINE WHOLE IQF FROZEN</t>
  </si>
  <si>
    <t>608868</t>
  </si>
  <si>
    <t>608870</t>
  </si>
  <si>
    <t>608873</t>
  </si>
  <si>
    <t>608874</t>
  </si>
  <si>
    <t>608875</t>
  </si>
  <si>
    <t>608887</t>
  </si>
  <si>
    <t>LG TWP</t>
  </si>
  <si>
    <t>BRSAMP</t>
  </si>
  <si>
    <t>8025</t>
  </si>
  <si>
    <t>01-55</t>
  </si>
  <si>
    <t>608937</t>
  </si>
  <si>
    <t>609052</t>
  </si>
  <si>
    <t>LAWM07001  WM 365 MARKET MARINARA SAUCE 25OZ LITHO</t>
  </si>
  <si>
    <t>609060</t>
  </si>
  <si>
    <t>LACA0480P  CA KETO MARINARA</t>
  </si>
  <si>
    <t>OG1068  DILLWEED DRIED ORGANIC</t>
  </si>
  <si>
    <t>LAHB00501  NFA  HB TEXAS BEEF BONE BROTH BBQ 14OZ FLEXO L</t>
  </si>
  <si>
    <t>LACH00201  CH MAYURA ORGANIC TIKKA MASALA OI32 18OZ LITHO</t>
  </si>
  <si>
    <t>LAHB00101  DSP  HB TANGY TOMATILLO PASTA SAUCE 16OZ LITHO</t>
  </si>
  <si>
    <t>LACH00301  CH MAYURA ORGANIC BUTTER CHICKEN OI33 18OZ LITHO</t>
  </si>
  <si>
    <t>LAHB00601  NFA  HB ALABUCKY BBQ SAUCE 13.5OZ FLEXO L</t>
  </si>
  <si>
    <t>LACA03203  CA LA VODKA SAUCE 25OZ LITHO</t>
  </si>
  <si>
    <t>OF1818  FLAVOR MAPLE NATURAL WONF W&amp;M# 902803     BE</t>
  </si>
  <si>
    <t>LACA040C1  DSP  CA NONNAS RECIPE SAUCE CAN 670ML LITHO</t>
  </si>
  <si>
    <t>LAHB00701  NFA  HB TEXAHULI BBQ SAUCE 14OZ FLEXO L</t>
  </si>
  <si>
    <t>LAHB00201  DSP  HB CHARRED TOMATO SAUCE 16OZ LITHO</t>
  </si>
  <si>
    <t>LAHB00401  DSP  HB ZESTY ESCABECHE PASTA SAUCE 16OZ LITHO</t>
  </si>
  <si>
    <t>LAHB00301  DSP  HB KICKIN TEQUILA CORN PASTA SAUCE 16OZ LITHO</t>
  </si>
  <si>
    <t>609062</t>
  </si>
  <si>
    <t>609078</t>
  </si>
  <si>
    <t>PCDISP1208</t>
  </si>
  <si>
    <t>609080</t>
  </si>
  <si>
    <t>PCDISP1209</t>
  </si>
  <si>
    <t>606701CS  SIMPLY NATURAL ORG TOMATO BASIL PASTA SAUCE CAN</t>
  </si>
  <si>
    <t>609085</t>
  </si>
  <si>
    <t>609088</t>
  </si>
  <si>
    <t>OO7667WM  WF 365 ORG JALAPENO HOT SAUCE</t>
  </si>
  <si>
    <t>609094</t>
  </si>
  <si>
    <t>CN5457KR  PRIVATE SELECTION MONGOLIAN BBQ SAUCE</t>
  </si>
  <si>
    <t>CN9751WG  WEGMANS BUTTER CHICKEN SAUCE</t>
  </si>
  <si>
    <t>CS49PHBL  BOLAY ASIAN NOODLE SAUCE</t>
  </si>
  <si>
    <t>OO7816WM  WF 365 ORG BALSAMIC VINGRET</t>
  </si>
  <si>
    <t>SA2149CA  NFA  CUCINA ANTICA VODKA 16OZ</t>
  </si>
  <si>
    <t>609116</t>
  </si>
  <si>
    <t>COOLER/FRZ</t>
  </si>
  <si>
    <t>609131</t>
  </si>
  <si>
    <t>OG1073  NFA  COLOR ORANGE EXBERRY FRUIT &amp; VEG COOLER ORGANIC</t>
  </si>
  <si>
    <t>609136</t>
  </si>
  <si>
    <t>DV1950  PARSLEY DRIED 88057</t>
  </si>
  <si>
    <t>609358</t>
  </si>
  <si>
    <t>609368</t>
  </si>
  <si>
    <t>609371</t>
  </si>
  <si>
    <t>609373</t>
  </si>
  <si>
    <t>WO26774</t>
  </si>
  <si>
    <t>CN4651WG  NFA  WEGMANS KORMA SAUCE</t>
  </si>
  <si>
    <t>609374</t>
  </si>
  <si>
    <t>WO26541</t>
  </si>
  <si>
    <t>609385</t>
  </si>
  <si>
    <t>609386</t>
  </si>
  <si>
    <t>609387</t>
  </si>
  <si>
    <t>OF1731  FLAVOR WHITE WINE 151.31548</t>
  </si>
  <si>
    <t>LAHT00102  HT TRADERS GENERAL TSOS SAUCE 12OZ FLEXO L</t>
  </si>
  <si>
    <t>609388</t>
  </si>
  <si>
    <t>WN2023  WINE SHERRY SALTED #604k</t>
  </si>
  <si>
    <t>609389</t>
  </si>
  <si>
    <t>DV1993  DSP  TOMATO SUN DRIED PASTE COOLER</t>
  </si>
  <si>
    <t>609396</t>
  </si>
  <si>
    <t>PCDISP1213</t>
  </si>
  <si>
    <t>CS1420AI  ALDI BURMANS TERIYAKI SAUCE</t>
  </si>
  <si>
    <t>BK1083  TRAY POP UP MALEE THAI RED CURRY GL416-02</t>
  </si>
  <si>
    <t>609397</t>
  </si>
  <si>
    <t>609400</t>
  </si>
  <si>
    <t>PCDISP1214</t>
  </si>
  <si>
    <t>609403</t>
  </si>
  <si>
    <t>609421</t>
  </si>
  <si>
    <t>609423</t>
  </si>
  <si>
    <t>609424</t>
  </si>
  <si>
    <t>609431</t>
  </si>
  <si>
    <t>609449</t>
  </si>
  <si>
    <t>Total</t>
  </si>
  <si>
    <t>Batch</t>
  </si>
  <si>
    <t>Ref #</t>
  </si>
  <si>
    <t>Transaction type</t>
  </si>
  <si>
    <t>Desc</t>
  </si>
  <si>
    <t>Site</t>
  </si>
  <si>
    <t>Whse Bin</t>
  </si>
  <si>
    <t>Reason code</t>
  </si>
  <si>
    <t>left of desc</t>
  </si>
  <si>
    <t>RB</t>
  </si>
  <si>
    <t>Ron Booth</t>
  </si>
  <si>
    <t>TS</t>
  </si>
  <si>
    <t>Tyler Stewart</t>
  </si>
  <si>
    <t>SD</t>
  </si>
  <si>
    <t>Stewart Dunker</t>
  </si>
  <si>
    <t>Cases</t>
  </si>
  <si>
    <t>Monthly cases</t>
  </si>
  <si>
    <t>write offs</t>
  </si>
  <si>
    <t>adjustment up</t>
  </si>
  <si>
    <t>Starting glass count</t>
  </si>
  <si>
    <t>Date</t>
  </si>
  <si>
    <t>layers per pallet</t>
  </si>
  <si>
    <t>Qty per layer</t>
  </si>
  <si>
    <t>Total 12/5 to 12/7</t>
  </si>
  <si>
    <t>Starting Qty Depal</t>
  </si>
  <si>
    <t>2nd shift, need 1st shift paperwork from QA</t>
  </si>
  <si>
    <t>Yield Loss</t>
  </si>
  <si>
    <t xml:space="preserve">Bottle </t>
  </si>
  <si>
    <t>GLASS 25OZ SQ MASON BULK 70MM4</t>
  </si>
  <si>
    <t>Bottle Desc</t>
  </si>
  <si>
    <t>25 OZ SQ</t>
  </si>
  <si>
    <t>send back glass?</t>
  </si>
  <si>
    <t>Depal</t>
  </si>
  <si>
    <t>Packaging tracking sheet</t>
  </si>
  <si>
    <t>Type</t>
  </si>
  <si>
    <t>Work Station</t>
  </si>
  <si>
    <t>hmi - collect data</t>
  </si>
  <si>
    <t>Filled</t>
  </si>
  <si>
    <t>Capped</t>
  </si>
  <si>
    <t>Fed into cooling tunnel</t>
  </si>
  <si>
    <t>Arpac</t>
  </si>
  <si>
    <t>counts cases</t>
  </si>
  <si>
    <t>Bottles Labeled</t>
  </si>
  <si>
    <t>on avg per day</t>
  </si>
  <si>
    <t>on avg per shift</t>
  </si>
  <si>
    <t>count pallet or layer</t>
  </si>
  <si>
    <t>Action items</t>
  </si>
  <si>
    <t>watch at elevator if any botles are missing</t>
  </si>
  <si>
    <t>Order HMI</t>
  </si>
  <si>
    <t>Dennis</t>
  </si>
  <si>
    <t>Josh</t>
  </si>
  <si>
    <t>Program labeler and arpac application</t>
  </si>
  <si>
    <t>Start</t>
  </si>
  <si>
    <t>End</t>
  </si>
  <si>
    <t>Collect Data</t>
  </si>
  <si>
    <t>Sandahl/Dennis</t>
  </si>
  <si>
    <t>Operator enter filled, capped, cooling tunnel, bottles labeled from HMI onto data entry</t>
  </si>
  <si>
    <t>Operations</t>
  </si>
  <si>
    <t>Install HMI to save at least 7days worth of data, Program: Loss between each workstation</t>
  </si>
  <si>
    <t>starting bottles at filler</t>
  </si>
  <si>
    <t>bottle loss between capper and filler</t>
  </si>
  <si>
    <t>bottle loss between cooling tunnel and capper</t>
  </si>
  <si>
    <t>Saved data (sensor data)</t>
  </si>
  <si>
    <t>Total bottles produced</t>
  </si>
  <si>
    <t>dashboard</t>
  </si>
  <si>
    <t>bottles lost between labeler and palletizer</t>
  </si>
  <si>
    <t>Kendall has the next size up.  Its $400 more.  The enclosure would need to be cut out larger.  We have room to offset it and only have to cut two sides.</t>
  </si>
  <si>
    <t>Existing 4.84 x 6.15 inches VS New 5.59 x 7.24 inches</t>
  </si>
  <si>
    <t>2711P-T7C21D8S  $2,043.092</t>
  </si>
  <si>
    <t>Engineering - Project Details</t>
  </si>
  <si>
    <t>Programming</t>
  </si>
  <si>
    <t>1. Depal – No programming. Manual data collection</t>
  </si>
  <si>
    <t>2. Filler – Build HMI bottle counting screen</t>
  </si>
  <si>
    <t>3. Filler – Program PLC counter display with 10 day history</t>
  </si>
  <si>
    <t>4. Labeler – Program PLC counter</t>
  </si>
  <si>
    <t>5. Traymaker – Program PLC counter</t>
  </si>
  <si>
    <t>6. Conveyor – Read PLC counts from Labeler</t>
  </si>
  <si>
    <t>7. Conveyor – Read counts from Traymaker</t>
  </si>
  <si>
    <t>8. Conveyor – Send Labeler and Traymaker data to Filler</t>
  </si>
  <si>
    <t>Counting Location:</t>
  </si>
  <si>
    <t xml:space="preserve">1. Depalletizer – Collect counts manually from pallet tags </t>
  </si>
  <si>
    <t>2. Filler – Bottles filled from star wheel sensor</t>
  </si>
  <si>
    <t>3. Capper – Bottles at discharge using conveyor sensor</t>
  </si>
  <si>
    <t>4. Cooling Tunnel – Bottles at entrance using conveyor sensor</t>
  </si>
  <si>
    <t>5. Labeler – Bottles labeled using glue sensor</t>
  </si>
  <si>
    <t>6. Traymaker = Cases produced at discharge sensor but converted to bottle counts based on 6pk vs 12pk recipe</t>
  </si>
  <si>
    <t>Additional notes:</t>
  </si>
  <si>
    <t xml:space="preserve">Counts will be collected live and stored at 4am. </t>
  </si>
  <si>
    <t xml:space="preserve">Counts past 8 days will be lost. </t>
  </si>
  <si>
    <t xml:space="preserve">Counts will be displayed in # of bottles produced at each location. </t>
  </si>
  <si>
    <t>On days with no production, Sat or Sun, a count of 0 will be collected.</t>
  </si>
  <si>
    <t>There is currently no plans to incorporate this data in to the Tableau system.  </t>
  </si>
  <si>
    <t>PSR total bottles</t>
  </si>
  <si>
    <t>GL9074534</t>
  </si>
  <si>
    <t>GL9074113</t>
  </si>
  <si>
    <t>Qty per pallet</t>
  </si>
  <si>
    <t>Observations:</t>
  </si>
  <si>
    <t>If glass is scrapped, or taken back to the warehouse, it is not transacted because we backflush material to issue it</t>
  </si>
  <si>
    <t>Changeover uses some glass at the beginning of the shift, which would contribute to the yield loss</t>
  </si>
  <si>
    <t xml:space="preserve">Would need to look at transactions for any glass written off in the time period under review.  Spoke with Chris, and glass is counted </t>
  </si>
  <si>
    <t>34 full pallets= 75,548</t>
  </si>
  <si>
    <t>1 partial pallet=   1,010</t>
  </si>
  <si>
    <t>2nd shift</t>
  </si>
  <si>
    <t>used PSR data</t>
  </si>
  <si>
    <t>Yield Loss (Dashboard)</t>
  </si>
  <si>
    <t>Yield Loss (PSR)</t>
  </si>
  <si>
    <t>DOR total bottles</t>
  </si>
  <si>
    <t>PSR cases</t>
  </si>
  <si>
    <t>Yield (Dashboard)</t>
  </si>
  <si>
    <t>Qty Produced (Dashboard Filler)</t>
  </si>
  <si>
    <t>Bottles lost between depal and finished cases</t>
  </si>
  <si>
    <t>Full pallet equivalent lost</t>
  </si>
  <si>
    <t>23.5 OZ SQ</t>
  </si>
  <si>
    <t>$ Lost</t>
  </si>
  <si>
    <t>Comments</t>
  </si>
  <si>
    <t>A lot of downtime on depal (30), capper (113), labeler</t>
  </si>
  <si>
    <t>double check pallet count for 23.5</t>
  </si>
  <si>
    <t>infeed or outfeed?</t>
  </si>
  <si>
    <t>count at tray packer 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</si>
</sst>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8" formatCode="&quot;$&quot;#,##0.00_);[Red]\(&quot;$&quot;#,##0.00\)"/>
    <numFmt numFmtId="44" formatCode="_(&quot;$&quot;* #,##0.00_);_(&quot;$&quot;* \(#,##0.00\);_(&quot;$&quot;* &quot;-&quot;??_);_(@_)"/>
    <numFmt numFmtId="43" formatCode="_(* #,##0.00_);_(* \(#,##0.00\);_(* &quot;-&quot;??_);_(@_)"/>
    <numFmt numFmtId="164" formatCode="#,##0.00000"/>
    <numFmt numFmtId="165" formatCode="_(* #,##0_);_(* \(#,##0\);_(* &quot;-&quot;??_);_(@_)"/>
    <numFmt numFmtId="166" formatCode="m/d/yy;@"/>
    <numFmt numFmtId="167" formatCode="0.0%"/>
    <numFmt numFmtId="168" formatCode="m/d;@"/>
    <numFmt numFmtId="169" formatCode="&quot;$&quot;#,##0"/>
    <numFmt numFmtId="170" formatCode="_(&quot;$&quot;* #,##0_);_(&quot;$&quot;* \(#,##0\);_(&quot;$&quot;* &quot;-&quot;??_);_(@_)"/>
  </numFmts>
  <fonts count="10" x14ac:knownFonts="1">
    <font>
      <sz val="10"/>
      <color indexed="8"/>
      <name val="ARIAL"/>
      <charset val="1"/>
    </font>
    <font>
      <sz val="10"/>
      <color indexed="8"/>
      <name val="Arial"/>
      <family val="2"/>
    </font>
    <font>
      <sz val="10"/>
      <color indexed="8"/>
      <name val="Arial"/>
      <family val="2"/>
    </font>
    <font>
      <sz val="9"/>
      <color indexed="81"/>
      <name val="Tahoma"/>
      <family val="2"/>
    </font>
    <font>
      <b/>
      <sz val="9"/>
      <color indexed="81"/>
      <name val="Tahoma"/>
      <family val="2"/>
    </font>
    <font>
      <b/>
      <sz val="11"/>
      <color indexed="8"/>
      <name val="ARIAL"/>
      <family val="2"/>
    </font>
    <font>
      <b/>
      <sz val="10"/>
      <color indexed="8"/>
      <name val="ARIAL"/>
      <family val="2"/>
    </font>
    <font>
      <sz val="11"/>
      <color indexed="8"/>
      <name val="Calibri"/>
      <family val="2"/>
    </font>
    <font>
      <u/>
      <sz val="10"/>
      <color indexed="8"/>
      <name val="Arial"/>
      <family val="2"/>
    </font>
    <font>
      <sz val="8"/>
      <color indexed="8"/>
      <name val="Arial"/>
      <family val="2"/>
    </font>
  </fonts>
  <fills count="13">
    <fill>
      <patternFill patternType="none"/>
    </fill>
    <fill>
      <patternFill patternType="gray125"/>
    </fill>
    <fill>
      <patternFill patternType="solid">
        <fgColor theme="7" tint="0.59999389629810485"/>
        <bgColor indexed="64"/>
      </patternFill>
    </fill>
    <fill>
      <patternFill patternType="solid">
        <fgColor rgb="FFCCCCFF"/>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4">
    <xf numFmtId="0" fontId="0" fillId="0" borderId="0">
      <alignment vertical="top"/>
    </xf>
    <xf numFmtId="43" fontId="2" fillId="0" borderId="0" applyFont="0" applyFill="0" applyBorder="0" applyAlignment="0" applyProtection="0">
      <alignment vertical="top"/>
    </xf>
    <xf numFmtId="44" fontId="2" fillId="0" borderId="0" applyFont="0" applyFill="0" applyBorder="0" applyAlignment="0" applyProtection="0">
      <alignment vertical="top"/>
    </xf>
    <xf numFmtId="9" fontId="2" fillId="0" borderId="0" applyFont="0" applyFill="0" applyBorder="0" applyAlignment="0" applyProtection="0">
      <alignment vertical="top"/>
    </xf>
  </cellStyleXfs>
  <cellXfs count="83">
    <xf numFmtId="0" fontId="0" fillId="0" borderId="0" xfId="0">
      <alignment vertical="top"/>
    </xf>
    <xf numFmtId="14" fontId="0" fillId="0" borderId="0" xfId="0" applyNumberFormat="1">
      <alignment vertical="top"/>
    </xf>
    <xf numFmtId="164" fontId="0" fillId="0" borderId="0" xfId="0" applyNumberFormat="1">
      <alignment vertical="top"/>
    </xf>
    <xf numFmtId="4" fontId="0" fillId="0" borderId="0" xfId="0" applyNumberFormat="1">
      <alignment vertical="top"/>
    </xf>
    <xf numFmtId="0" fontId="1" fillId="0" borderId="0" xfId="0" applyFont="1">
      <alignment vertical="top"/>
    </xf>
    <xf numFmtId="0" fontId="1" fillId="2" borderId="0" xfId="0" applyFont="1" applyFill="1">
      <alignment vertical="top"/>
    </xf>
    <xf numFmtId="0" fontId="1" fillId="3" borderId="0" xfId="0" applyFont="1" applyFill="1">
      <alignment vertical="top"/>
    </xf>
    <xf numFmtId="0" fontId="1" fillId="4" borderId="0" xfId="0" applyFont="1" applyFill="1">
      <alignment vertical="top"/>
    </xf>
    <xf numFmtId="0" fontId="0" fillId="4" borderId="0" xfId="0" applyFill="1">
      <alignment vertical="top"/>
    </xf>
    <xf numFmtId="14" fontId="0" fillId="4" borderId="0" xfId="0" applyNumberFormat="1" applyFill="1">
      <alignment vertical="top"/>
    </xf>
    <xf numFmtId="164" fontId="0" fillId="4" borderId="0" xfId="0" applyNumberFormat="1" applyFill="1">
      <alignment vertical="top"/>
    </xf>
    <xf numFmtId="164" fontId="5" fillId="5" borderId="0" xfId="0" applyNumberFormat="1" applyFont="1" applyFill="1">
      <alignment vertical="top"/>
    </xf>
    <xf numFmtId="0" fontId="0" fillId="2" borderId="0" xfId="0" applyFill="1">
      <alignment vertical="top"/>
    </xf>
    <xf numFmtId="14" fontId="0" fillId="2" borderId="0" xfId="0" applyNumberFormat="1" applyFill="1">
      <alignment vertical="top"/>
    </xf>
    <xf numFmtId="164" fontId="0" fillId="2" borderId="0" xfId="0" applyNumberFormat="1" applyFill="1">
      <alignment vertical="top"/>
    </xf>
    <xf numFmtId="0" fontId="0" fillId="6" borderId="0" xfId="0" applyFill="1">
      <alignment vertical="top"/>
    </xf>
    <xf numFmtId="14" fontId="0" fillId="6" borderId="0" xfId="0" applyNumberFormat="1" applyFill="1">
      <alignment vertical="top"/>
    </xf>
    <xf numFmtId="164" fontId="0" fillId="6" borderId="0" xfId="0" applyNumberFormat="1" applyFill="1">
      <alignment vertical="top"/>
    </xf>
    <xf numFmtId="1" fontId="0" fillId="0" borderId="0" xfId="0" applyNumberFormat="1">
      <alignment vertical="top"/>
    </xf>
    <xf numFmtId="3" fontId="0" fillId="0" borderId="0" xfId="0" applyNumberFormat="1">
      <alignment vertical="top"/>
    </xf>
    <xf numFmtId="0" fontId="0" fillId="0" borderId="0" xfId="0" applyAlignment="1">
      <alignment horizontal="center" vertical="top"/>
    </xf>
    <xf numFmtId="166" fontId="0" fillId="0" borderId="0" xfId="0" applyNumberFormat="1" applyAlignment="1">
      <alignment horizontal="center" vertical="top"/>
    </xf>
    <xf numFmtId="0" fontId="0" fillId="7" borderId="0" xfId="0" applyFill="1">
      <alignment vertical="top"/>
    </xf>
    <xf numFmtId="167" fontId="0" fillId="0" borderId="0" xfId="3" applyNumberFormat="1" applyFont="1" applyAlignment="1">
      <alignment horizontal="center" vertical="top"/>
    </xf>
    <xf numFmtId="0" fontId="0" fillId="0" borderId="1" xfId="0" applyBorder="1">
      <alignment vertical="top"/>
    </xf>
    <xf numFmtId="166" fontId="1" fillId="0" borderId="1" xfId="0" applyNumberFormat="1" applyFont="1" applyBorder="1" applyAlignment="1">
      <alignment horizontal="center" vertical="top"/>
    </xf>
    <xf numFmtId="0" fontId="1" fillId="0" borderId="1" xfId="0" applyFont="1" applyBorder="1" applyAlignment="1">
      <alignment horizontal="center" vertical="top" wrapText="1"/>
    </xf>
    <xf numFmtId="166" fontId="0" fillId="0" borderId="1" xfId="0" applyNumberFormat="1" applyBorder="1" applyAlignment="1">
      <alignment horizontal="center" vertical="top"/>
    </xf>
    <xf numFmtId="165" fontId="0" fillId="0" borderId="1" xfId="1" applyNumberFormat="1" applyFont="1" applyBorder="1" applyAlignment="1">
      <alignment horizontal="center" vertical="top"/>
    </xf>
    <xf numFmtId="166" fontId="6" fillId="0" borderId="1" xfId="0" applyNumberFormat="1" applyFont="1" applyBorder="1" applyAlignment="1">
      <alignment horizontal="center" vertical="top"/>
    </xf>
    <xf numFmtId="165" fontId="6" fillId="0" borderId="1" xfId="1" applyNumberFormat="1" applyFont="1" applyBorder="1" applyAlignment="1">
      <alignment horizontal="center" vertical="top"/>
    </xf>
    <xf numFmtId="0" fontId="7" fillId="0" borderId="0" xfId="0" applyFont="1" applyAlignment="1">
      <alignment vertical="center"/>
    </xf>
    <xf numFmtId="3" fontId="7" fillId="8" borderId="0" xfId="0" applyNumberFormat="1" applyFont="1" applyFill="1">
      <alignment vertical="top"/>
    </xf>
    <xf numFmtId="0" fontId="1" fillId="8" borderId="0" xfId="0" applyFont="1" applyFill="1">
      <alignment vertical="top"/>
    </xf>
    <xf numFmtId="165" fontId="0" fillId="4" borderId="1" xfId="1" applyNumberFormat="1" applyFont="1" applyFill="1" applyBorder="1" applyAlignment="1">
      <alignment horizontal="center" vertical="top"/>
    </xf>
    <xf numFmtId="3" fontId="7" fillId="4" borderId="1" xfId="0" applyNumberFormat="1" applyFont="1" applyFill="1" applyBorder="1">
      <alignment vertical="top"/>
    </xf>
    <xf numFmtId="167" fontId="0" fillId="0" borderId="1" xfId="3" applyNumberFormat="1" applyFont="1" applyBorder="1" applyAlignment="1">
      <alignment horizontal="center" vertical="top"/>
    </xf>
    <xf numFmtId="0" fontId="1" fillId="0" borderId="1" xfId="0" applyFont="1" applyBorder="1" applyAlignment="1">
      <alignment horizontal="left"/>
    </xf>
    <xf numFmtId="49" fontId="0" fillId="9" borderId="1" xfId="0" applyNumberFormat="1" applyFill="1" applyBorder="1" applyAlignment="1"/>
    <xf numFmtId="0" fontId="1" fillId="0" borderId="1" xfId="0" applyFont="1" applyBorder="1">
      <alignment vertical="top"/>
    </xf>
    <xf numFmtId="166" fontId="1" fillId="0" borderId="2" xfId="0" applyNumberFormat="1" applyFont="1" applyBorder="1" applyAlignment="1">
      <alignment horizontal="center" vertical="top"/>
    </xf>
    <xf numFmtId="166" fontId="1" fillId="0" borderId="0" xfId="0" applyNumberFormat="1" applyFont="1" applyAlignment="1">
      <alignment horizontal="center" vertical="top"/>
    </xf>
    <xf numFmtId="165" fontId="0" fillId="0" borderId="0" xfId="0" applyNumberFormat="1" applyAlignment="1">
      <alignment horizontal="center" vertical="top"/>
    </xf>
    <xf numFmtId="1" fontId="0" fillId="0" borderId="0" xfId="3" applyNumberFormat="1" applyFont="1" applyAlignment="1">
      <alignment horizontal="center" vertical="top"/>
    </xf>
    <xf numFmtId="165" fontId="0" fillId="0" borderId="0" xfId="0" applyNumberFormat="1">
      <alignment vertical="top"/>
    </xf>
    <xf numFmtId="0" fontId="1" fillId="10" borderId="0" xfId="0" applyFont="1" applyFill="1">
      <alignment vertical="top"/>
    </xf>
    <xf numFmtId="0" fontId="1" fillId="0" borderId="0" xfId="0" applyFont="1" applyAlignment="1">
      <alignment vertical="top" wrapText="1"/>
    </xf>
    <xf numFmtId="0" fontId="1" fillId="0" borderId="0" xfId="0" applyFont="1" applyAlignment="1">
      <alignment horizontal="center" vertical="top"/>
    </xf>
    <xf numFmtId="0" fontId="6" fillId="4" borderId="0" xfId="0" applyFont="1" applyFill="1">
      <alignment vertical="top"/>
    </xf>
    <xf numFmtId="168" fontId="0" fillId="0" borderId="0" xfId="0" applyNumberFormat="1" applyAlignment="1">
      <alignment horizontal="center" vertical="top"/>
    </xf>
    <xf numFmtId="168" fontId="1" fillId="0" borderId="0" xfId="0" applyNumberFormat="1" applyFont="1" applyAlignment="1">
      <alignment horizontal="center" vertical="top"/>
    </xf>
    <xf numFmtId="168" fontId="0" fillId="0" borderId="1" xfId="0" applyNumberFormat="1" applyBorder="1" applyAlignment="1">
      <alignment horizontal="center" vertical="top"/>
    </xf>
    <xf numFmtId="0" fontId="1" fillId="0" borderId="1" xfId="0" applyFont="1" applyBorder="1" applyAlignment="1">
      <alignment vertical="top" wrapText="1"/>
    </xf>
    <xf numFmtId="3" fontId="0" fillId="7" borderId="0" xfId="0" applyNumberFormat="1" applyFill="1">
      <alignment vertical="top"/>
    </xf>
    <xf numFmtId="1" fontId="0" fillId="0" borderId="0" xfId="0" applyNumberFormat="1" applyAlignment="1">
      <alignment horizontal="center" vertical="top"/>
    </xf>
    <xf numFmtId="0" fontId="1" fillId="0" borderId="0" xfId="0" applyFont="1" applyAlignment="1">
      <alignment vertical="center"/>
    </xf>
    <xf numFmtId="0" fontId="6" fillId="0" borderId="0" xfId="0" applyFont="1" applyAlignment="1">
      <alignment vertical="center"/>
    </xf>
    <xf numFmtId="0" fontId="1" fillId="0" borderId="0" xfId="0" applyFont="1" applyAlignment="1">
      <alignment horizontal="left" vertical="center" indent="1"/>
    </xf>
    <xf numFmtId="0" fontId="8" fillId="0" borderId="0" xfId="0" applyFont="1" applyAlignment="1">
      <alignment vertical="center"/>
    </xf>
    <xf numFmtId="166" fontId="1" fillId="0" borderId="1" xfId="0" applyNumberFormat="1" applyFont="1" applyBorder="1" applyAlignment="1">
      <alignment horizontal="center" vertical="top" wrapText="1"/>
    </xf>
    <xf numFmtId="166" fontId="0" fillId="0" borderId="0" xfId="0" applyNumberFormat="1" applyAlignment="1">
      <alignment horizontal="left" vertical="top"/>
    </xf>
    <xf numFmtId="16" fontId="0" fillId="0" borderId="0" xfId="0" applyNumberFormat="1">
      <alignment vertical="top"/>
    </xf>
    <xf numFmtId="3" fontId="0" fillId="0" borderId="3" xfId="0" applyNumberFormat="1" applyBorder="1" applyAlignment="1" applyProtection="1">
      <alignment horizontal="center" vertical="center"/>
      <protection locked="0"/>
    </xf>
    <xf numFmtId="43" fontId="0" fillId="0" borderId="0" xfId="0" applyNumberFormat="1">
      <alignment vertical="top"/>
    </xf>
    <xf numFmtId="167" fontId="0" fillId="0" borderId="1" xfId="3" applyNumberFormat="1" applyFont="1" applyBorder="1" applyAlignment="1" applyProtection="1">
      <alignment horizontal="center" vertical="center"/>
      <protection locked="0"/>
    </xf>
    <xf numFmtId="3" fontId="0" fillId="0" borderId="1" xfId="0" applyNumberFormat="1" applyBorder="1" applyAlignment="1" applyProtection="1">
      <alignment horizontal="center" vertical="center"/>
      <protection locked="0"/>
    </xf>
    <xf numFmtId="3" fontId="6" fillId="0" borderId="1" xfId="0" applyNumberFormat="1" applyFont="1" applyBorder="1" applyAlignment="1" applyProtection="1">
      <alignment horizontal="center" vertical="center"/>
      <protection locked="0"/>
    </xf>
    <xf numFmtId="3" fontId="7" fillId="0" borderId="1" xfId="0" applyNumberFormat="1" applyFont="1" applyBorder="1" applyAlignment="1">
      <alignment horizontal="center" vertical="top"/>
    </xf>
    <xf numFmtId="165" fontId="0" fillId="6" borderId="1" xfId="1" applyNumberFormat="1" applyFont="1" applyFill="1" applyBorder="1" applyAlignment="1">
      <alignment horizontal="center" vertical="top"/>
    </xf>
    <xf numFmtId="167" fontId="0" fillId="6" borderId="1" xfId="3" applyNumberFormat="1" applyFont="1" applyFill="1" applyBorder="1" applyAlignment="1">
      <alignment horizontal="center" vertical="top"/>
    </xf>
    <xf numFmtId="165" fontId="6" fillId="6" borderId="1" xfId="1" applyNumberFormat="1" applyFont="1" applyFill="1" applyBorder="1" applyAlignment="1">
      <alignment horizontal="center" vertical="top"/>
    </xf>
    <xf numFmtId="166" fontId="1" fillId="11" borderId="1" xfId="0" applyNumberFormat="1" applyFont="1" applyFill="1" applyBorder="1" applyAlignment="1">
      <alignment horizontal="center" vertical="top"/>
    </xf>
    <xf numFmtId="0" fontId="1" fillId="6" borderId="1" xfId="0" applyFont="1" applyFill="1" applyBorder="1" applyAlignment="1">
      <alignment horizontal="center" vertical="top" wrapText="1"/>
    </xf>
    <xf numFmtId="165" fontId="0" fillId="0" borderId="1" xfId="1" applyNumberFormat="1" applyFont="1" applyFill="1" applyBorder="1" applyAlignment="1">
      <alignment horizontal="center" vertical="top"/>
    </xf>
    <xf numFmtId="165" fontId="6" fillId="0" borderId="1" xfId="1" applyNumberFormat="1" applyFont="1" applyFill="1" applyBorder="1" applyAlignment="1">
      <alignment horizontal="center" vertical="top"/>
    </xf>
    <xf numFmtId="8" fontId="0" fillId="0" borderId="1" xfId="0" applyNumberFormat="1" applyBorder="1">
      <alignment vertical="top"/>
    </xf>
    <xf numFmtId="169" fontId="0" fillId="0" borderId="1" xfId="0" applyNumberFormat="1" applyBorder="1" applyAlignment="1" applyProtection="1">
      <alignment horizontal="center" vertical="center"/>
      <protection locked="0"/>
    </xf>
    <xf numFmtId="0" fontId="9" fillId="0" borderId="1" xfId="0" applyFont="1" applyBorder="1">
      <alignment vertical="top"/>
    </xf>
    <xf numFmtId="1" fontId="0" fillId="0" borderId="1" xfId="0" applyNumberFormat="1" applyBorder="1">
      <alignment vertical="top"/>
    </xf>
    <xf numFmtId="3" fontId="0" fillId="0" borderId="1" xfId="0" applyNumberFormat="1" applyBorder="1" applyAlignment="1" applyProtection="1">
      <protection locked="0"/>
    </xf>
    <xf numFmtId="3" fontId="0" fillId="4" borderId="1" xfId="0" applyNumberFormat="1" applyFill="1" applyBorder="1" applyAlignment="1" applyProtection="1">
      <alignment horizontal="center" vertical="center"/>
      <protection locked="0"/>
    </xf>
    <xf numFmtId="0" fontId="1" fillId="12" borderId="0" xfId="0" applyFont="1" applyFill="1">
      <alignment vertical="top"/>
    </xf>
    <xf numFmtId="170" fontId="0" fillId="0" borderId="0" xfId="2" applyNumberFormat="1" applyFont="1" applyAlignment="1">
      <alignment horizontal="center" vertical="top"/>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2.png@01D9243A.AC5C1800" TargetMode="External"/><Relationship Id="rId1" Type="http://schemas.openxmlformats.org/officeDocument/2006/relationships/image" Target="../media/image1.png"/><Relationship Id="rId4" Type="http://schemas.openxmlformats.org/officeDocument/2006/relationships/image" Target="cid:image003.jpg@01D9243B.06096650" TargetMode="External"/></Relationships>
</file>

<file path=xl/drawings/drawing1.xml><?xml version="1.0" encoding="utf-8"?>
<xdr:wsDr xmlns:xdr="http://schemas.openxmlformats.org/drawingml/2006/spreadsheetDrawing" xmlns:a="http://schemas.openxmlformats.org/drawingml/2006/main">
  <xdr:twoCellAnchor>
    <xdr:from>
      <xdr:col>1</xdr:col>
      <xdr:colOff>0</xdr:colOff>
      <xdr:row>9</xdr:row>
      <xdr:rowOff>0</xdr:rowOff>
    </xdr:from>
    <xdr:to>
      <xdr:col>7</xdr:col>
      <xdr:colOff>142875</xdr:colOff>
      <xdr:row>26</xdr:row>
      <xdr:rowOff>9525</xdr:rowOff>
    </xdr:to>
    <xdr:pic>
      <xdr:nvPicPr>
        <xdr:cNvPr id="2" name="Picture 2">
          <a:extLst>
            <a:ext uri="{FF2B5EF4-FFF2-40B4-BE49-F238E27FC236}">
              <a16:creationId xmlns:a16="http://schemas.microsoft.com/office/drawing/2014/main" id="{46E89EBA-5D8D-6990-F64C-D8B9D28D36A8}"/>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609600" y="1457325"/>
          <a:ext cx="3800475"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314325</xdr:colOff>
      <xdr:row>8</xdr:row>
      <xdr:rowOff>47625</xdr:rowOff>
    </xdr:from>
    <xdr:to>
      <xdr:col>13</xdr:col>
      <xdr:colOff>57150</xdr:colOff>
      <xdr:row>31</xdr:row>
      <xdr:rowOff>47625</xdr:rowOff>
    </xdr:to>
    <xdr:pic>
      <xdr:nvPicPr>
        <xdr:cNvPr id="3" name="Picture 3">
          <a:extLst>
            <a:ext uri="{FF2B5EF4-FFF2-40B4-BE49-F238E27FC236}">
              <a16:creationId xmlns:a16="http://schemas.microsoft.com/office/drawing/2014/main" id="{1D8BC486-63C6-06A4-FC72-B78E846CFB25}"/>
            </a:ext>
          </a:extLst>
        </xdr:cNvPr>
        <xdr:cNvPicPr>
          <a:picLocks noChangeAspect="1" noChangeArrowheads="1"/>
        </xdr:cNvPicPr>
      </xdr:nvPicPr>
      <xdr:blipFill>
        <a:blip xmlns:r="http://schemas.openxmlformats.org/officeDocument/2006/relationships" r:embed="rId3" r:link="rId4" cstate="print">
          <a:extLst>
            <a:ext uri="{28A0092B-C50C-407E-A947-70E740481C1C}">
              <a14:useLocalDpi xmlns:a14="http://schemas.microsoft.com/office/drawing/2010/main" val="0"/>
            </a:ext>
          </a:extLst>
        </a:blip>
        <a:srcRect/>
        <a:stretch>
          <a:fillRect/>
        </a:stretch>
      </xdr:blipFill>
      <xdr:spPr bwMode="auto">
        <a:xfrm>
          <a:off x="5191125" y="1343025"/>
          <a:ext cx="2790825" cy="372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pageSetUpPr autoPageBreaks="0"/>
  </sheetPr>
  <dimension ref="A1:U4642"/>
  <sheetViews>
    <sheetView topLeftCell="E2" workbookViewId="0">
      <selection activeCell="A3" sqref="A3:U4586"/>
    </sheetView>
  </sheetViews>
  <sheetFormatPr defaultColWidth="6.7109375" defaultRowHeight="12.75" customHeight="1" x14ac:dyDescent="0.2"/>
  <cols>
    <col min="1" max="1" width="15.85546875" bestFit="1" customWidth="1"/>
    <col min="2" max="2" width="14.7109375" bestFit="1" customWidth="1"/>
    <col min="3" max="4" width="17.140625" customWidth="1"/>
    <col min="5" max="5" width="81.7109375" bestFit="1" customWidth="1"/>
    <col min="6" max="6" width="9.140625" bestFit="1" customWidth="1"/>
    <col min="7" max="7" width="10.85546875" bestFit="1" customWidth="1"/>
    <col min="8" max="8" width="8.7109375" bestFit="1" customWidth="1"/>
    <col min="9" max="9" width="9.140625" bestFit="1" customWidth="1"/>
    <col min="10" max="10" width="11.42578125" bestFit="1" customWidth="1"/>
    <col min="11" max="11" width="15.42578125" bestFit="1" customWidth="1"/>
    <col min="12" max="12" width="10.85546875" bestFit="1" customWidth="1"/>
    <col min="13" max="13" width="9.28515625" bestFit="1" customWidth="1"/>
    <col min="14" max="14" width="11.140625" bestFit="1" customWidth="1"/>
    <col min="15" max="15" width="15.7109375" customWidth="1"/>
    <col min="16" max="16" width="18.28515625" customWidth="1"/>
    <col min="17" max="17" width="5.5703125" bestFit="1" customWidth="1"/>
    <col min="18" max="18" width="10.140625" bestFit="1" customWidth="1"/>
    <col min="19" max="19" width="5" bestFit="1" customWidth="1"/>
    <col min="20" max="20" width="5.5703125" bestFit="1" customWidth="1"/>
    <col min="21" max="21" width="10.140625" bestFit="1" customWidth="1"/>
  </cols>
  <sheetData>
    <row r="1" spans="1:21" x14ac:dyDescent="0.2">
      <c r="A1" t="s">
        <v>0</v>
      </c>
      <c r="B1" t="s">
        <v>1</v>
      </c>
      <c r="C1" t="s">
        <v>2</v>
      </c>
      <c r="F1" t="s">
        <v>4</v>
      </c>
      <c r="G1" t="s">
        <v>5</v>
      </c>
      <c r="H1" t="s">
        <v>6</v>
      </c>
      <c r="I1" t="s">
        <v>7</v>
      </c>
      <c r="J1" t="s">
        <v>8</v>
      </c>
      <c r="K1" t="s">
        <v>9</v>
      </c>
      <c r="L1" t="s">
        <v>10</v>
      </c>
      <c r="M1" t="s">
        <v>11</v>
      </c>
      <c r="N1" t="s">
        <v>12</v>
      </c>
    </row>
    <row r="2" spans="1:21" x14ac:dyDescent="0.2">
      <c r="A2" t="s">
        <v>13</v>
      </c>
      <c r="B2" t="s">
        <v>14</v>
      </c>
    </row>
    <row r="3" spans="1:21" x14ac:dyDescent="0.2">
      <c r="A3" s="4" t="s">
        <v>3025</v>
      </c>
      <c r="B3" s="7" t="s">
        <v>3026</v>
      </c>
      <c r="C3" s="4" t="s">
        <v>3027</v>
      </c>
      <c r="D3" s="6" t="s">
        <v>3032</v>
      </c>
      <c r="E3" s="4" t="s">
        <v>3028</v>
      </c>
      <c r="F3" s="5" t="s">
        <v>3029</v>
      </c>
      <c r="G3" s="5" t="s">
        <v>3030</v>
      </c>
      <c r="I3" s="5" t="s">
        <v>3031</v>
      </c>
      <c r="K3" t="s">
        <v>3</v>
      </c>
      <c r="L3" s="4" t="s">
        <v>4</v>
      </c>
    </row>
    <row r="4" spans="1:21" hidden="1" x14ac:dyDescent="0.2">
      <c r="A4" t="s">
        <v>15</v>
      </c>
      <c r="B4" t="s">
        <v>16</v>
      </c>
      <c r="C4" t="s">
        <v>14</v>
      </c>
      <c r="D4" t="str">
        <f>LEFT(E4, 8)</f>
        <v xml:space="preserve">GL2428  </v>
      </c>
      <c r="E4" t="s">
        <v>17</v>
      </c>
      <c r="F4" t="s">
        <v>18</v>
      </c>
      <c r="G4" t="s">
        <v>18</v>
      </c>
      <c r="I4" t="s">
        <v>19</v>
      </c>
      <c r="J4" s="1">
        <v>44805</v>
      </c>
      <c r="K4" s="2">
        <v>12469.17</v>
      </c>
      <c r="L4" t="s">
        <v>20</v>
      </c>
      <c r="M4" s="3">
        <v>1</v>
      </c>
      <c r="N4" s="2">
        <v>0.26794000000000001</v>
      </c>
      <c r="O4" t="s">
        <v>21</v>
      </c>
      <c r="P4" t="s">
        <v>22</v>
      </c>
      <c r="Q4" t="s">
        <v>23</v>
      </c>
      <c r="R4" s="3">
        <v>3340.99</v>
      </c>
      <c r="S4" t="s">
        <v>24</v>
      </c>
      <c r="T4" t="s">
        <v>23</v>
      </c>
      <c r="U4" s="3">
        <v>3340.99</v>
      </c>
    </row>
    <row r="5" spans="1:21" hidden="1" x14ac:dyDescent="0.2">
      <c r="A5" t="s">
        <v>25</v>
      </c>
      <c r="B5" t="s">
        <v>26</v>
      </c>
      <c r="C5" t="s">
        <v>14</v>
      </c>
      <c r="D5" t="str">
        <f>LEFT(E5, 8)</f>
        <v xml:space="preserve">GL0485  </v>
      </c>
      <c r="E5" t="s">
        <v>27</v>
      </c>
      <c r="F5" t="s">
        <v>28</v>
      </c>
      <c r="G5" t="s">
        <v>28</v>
      </c>
      <c r="I5" t="s">
        <v>19</v>
      </c>
      <c r="J5" s="1">
        <v>44805</v>
      </c>
      <c r="K5" s="2">
        <v>-7075.7203600000012</v>
      </c>
      <c r="L5" t="s">
        <v>20</v>
      </c>
      <c r="M5" s="3">
        <v>1</v>
      </c>
      <c r="N5" s="2">
        <v>0.29219000000000001</v>
      </c>
      <c r="O5" t="s">
        <v>21</v>
      </c>
      <c r="P5" t="s">
        <v>24</v>
      </c>
      <c r="Q5" t="s">
        <v>23</v>
      </c>
      <c r="R5" s="3">
        <v>2067.4499999999998</v>
      </c>
      <c r="S5" t="s">
        <v>22</v>
      </c>
      <c r="T5" t="s">
        <v>23</v>
      </c>
      <c r="U5" s="3">
        <v>2067.4499999999998</v>
      </c>
    </row>
    <row r="6" spans="1:21" hidden="1" x14ac:dyDescent="0.2">
      <c r="A6" t="s">
        <v>29</v>
      </c>
      <c r="B6" t="s">
        <v>26</v>
      </c>
      <c r="C6" t="s">
        <v>14</v>
      </c>
      <c r="D6" t="str">
        <f t="shared" ref="D6:D68" si="0">LEFT(E6, 6)</f>
        <v>GL2449</v>
      </c>
      <c r="E6" t="s">
        <v>30</v>
      </c>
      <c r="F6" t="s">
        <v>28</v>
      </c>
      <c r="G6" t="s">
        <v>28</v>
      </c>
      <c r="I6" t="s">
        <v>19</v>
      </c>
      <c r="J6" s="1">
        <v>44805</v>
      </c>
      <c r="K6" s="2">
        <v>-7756</v>
      </c>
      <c r="L6" t="s">
        <v>20</v>
      </c>
      <c r="M6" s="3">
        <v>1</v>
      </c>
      <c r="N6" s="2">
        <v>0.34673000000000004</v>
      </c>
      <c r="O6" t="s">
        <v>21</v>
      </c>
      <c r="P6" t="s">
        <v>24</v>
      </c>
      <c r="Q6" t="s">
        <v>23</v>
      </c>
      <c r="R6" s="3">
        <v>2689.24</v>
      </c>
      <c r="S6" t="s">
        <v>22</v>
      </c>
      <c r="T6" t="s">
        <v>23</v>
      </c>
      <c r="U6" s="3">
        <v>2689.24</v>
      </c>
    </row>
    <row r="7" spans="1:21" hidden="1" x14ac:dyDescent="0.2">
      <c r="A7" t="s">
        <v>31</v>
      </c>
      <c r="B7" t="s">
        <v>26</v>
      </c>
      <c r="C7" t="s">
        <v>14</v>
      </c>
      <c r="D7" t="str">
        <f t="shared" si="0"/>
        <v>GL301-</v>
      </c>
      <c r="E7" t="s">
        <v>32</v>
      </c>
      <c r="F7" t="s">
        <v>28</v>
      </c>
      <c r="G7" t="s">
        <v>28</v>
      </c>
      <c r="I7" t="s">
        <v>19</v>
      </c>
      <c r="J7" s="1">
        <v>44805</v>
      </c>
      <c r="K7" s="2">
        <v>7511</v>
      </c>
      <c r="L7" t="s">
        <v>20</v>
      </c>
      <c r="M7" s="3">
        <v>1</v>
      </c>
      <c r="N7" s="2">
        <v>0.40794999999999992</v>
      </c>
      <c r="O7" t="s">
        <v>21</v>
      </c>
      <c r="P7" t="s">
        <v>22</v>
      </c>
      <c r="Q7" t="s">
        <v>23</v>
      </c>
      <c r="R7" s="3">
        <v>3064.11</v>
      </c>
      <c r="S7" t="s">
        <v>24</v>
      </c>
      <c r="T7" t="s">
        <v>23</v>
      </c>
      <c r="U7" s="3">
        <v>3064.11</v>
      </c>
    </row>
    <row r="8" spans="1:21" hidden="1" x14ac:dyDescent="0.2">
      <c r="A8" t="s">
        <v>31</v>
      </c>
      <c r="B8" t="s">
        <v>26</v>
      </c>
      <c r="C8" t="s">
        <v>14</v>
      </c>
      <c r="D8" t="str">
        <f t="shared" si="0"/>
        <v>GL328-</v>
      </c>
      <c r="E8" t="s">
        <v>33</v>
      </c>
      <c r="F8" t="s">
        <v>28</v>
      </c>
      <c r="G8" t="s">
        <v>28</v>
      </c>
      <c r="I8" t="s">
        <v>19</v>
      </c>
      <c r="J8" s="1">
        <v>44805</v>
      </c>
      <c r="K8" s="2">
        <v>-1848</v>
      </c>
      <c r="L8" t="s">
        <v>20</v>
      </c>
      <c r="M8" s="3">
        <v>1</v>
      </c>
      <c r="N8" s="2">
        <v>0.33997999999999995</v>
      </c>
      <c r="O8" t="s">
        <v>21</v>
      </c>
      <c r="P8" t="s">
        <v>24</v>
      </c>
      <c r="Q8" t="s">
        <v>23</v>
      </c>
      <c r="R8" s="3">
        <v>628.28</v>
      </c>
      <c r="S8" t="s">
        <v>22</v>
      </c>
      <c r="T8" t="s">
        <v>23</v>
      </c>
      <c r="U8" s="3">
        <v>628.28</v>
      </c>
    </row>
    <row r="9" spans="1:21" hidden="1" x14ac:dyDescent="0.2">
      <c r="A9" t="s">
        <v>31</v>
      </c>
      <c r="B9" t="s">
        <v>26</v>
      </c>
      <c r="C9" t="s">
        <v>14</v>
      </c>
      <c r="D9" t="str">
        <f t="shared" si="0"/>
        <v>GL313-</v>
      </c>
      <c r="E9" t="s">
        <v>34</v>
      </c>
      <c r="F9" t="s">
        <v>28</v>
      </c>
      <c r="G9" t="s">
        <v>28</v>
      </c>
      <c r="I9" t="s">
        <v>19</v>
      </c>
      <c r="J9" s="1">
        <v>44805</v>
      </c>
      <c r="K9" s="2">
        <v>7920</v>
      </c>
      <c r="L9" t="s">
        <v>20</v>
      </c>
      <c r="M9" s="3">
        <v>1</v>
      </c>
      <c r="N9" s="2">
        <v>0.30231999999999998</v>
      </c>
      <c r="O9" t="s">
        <v>21</v>
      </c>
      <c r="P9" t="s">
        <v>22</v>
      </c>
      <c r="Q9" t="s">
        <v>23</v>
      </c>
      <c r="R9" s="3">
        <v>2394.37</v>
      </c>
      <c r="S9" t="s">
        <v>24</v>
      </c>
      <c r="T9" t="s">
        <v>23</v>
      </c>
      <c r="U9" s="3">
        <v>2394.37</v>
      </c>
    </row>
    <row r="10" spans="1:21" hidden="1" x14ac:dyDescent="0.2">
      <c r="A10" t="s">
        <v>35</v>
      </c>
      <c r="B10" t="s">
        <v>36</v>
      </c>
      <c r="C10" t="s">
        <v>14</v>
      </c>
      <c r="D10" t="str">
        <f t="shared" si="0"/>
        <v>GL349-</v>
      </c>
      <c r="E10" t="s">
        <v>37</v>
      </c>
      <c r="F10" t="s">
        <v>28</v>
      </c>
      <c r="G10" t="s">
        <v>28</v>
      </c>
      <c r="I10" t="s">
        <v>19</v>
      </c>
      <c r="J10" s="1">
        <v>44805</v>
      </c>
      <c r="K10" s="2">
        <v>-11880</v>
      </c>
      <c r="L10" t="s">
        <v>20</v>
      </c>
      <c r="M10" s="3">
        <v>1</v>
      </c>
      <c r="N10" s="2">
        <v>0.46</v>
      </c>
      <c r="O10" t="s">
        <v>21</v>
      </c>
      <c r="P10" t="s">
        <v>24</v>
      </c>
      <c r="Q10" t="s">
        <v>23</v>
      </c>
      <c r="R10" s="3">
        <v>5464.8</v>
      </c>
      <c r="S10" t="s">
        <v>22</v>
      </c>
      <c r="T10" t="s">
        <v>23</v>
      </c>
      <c r="U10" s="3">
        <v>5464.8</v>
      </c>
    </row>
    <row r="11" spans="1:21" hidden="1" x14ac:dyDescent="0.2">
      <c r="A11" t="s">
        <v>38</v>
      </c>
      <c r="B11" t="s">
        <v>26</v>
      </c>
      <c r="C11" t="s">
        <v>14</v>
      </c>
      <c r="D11" t="str">
        <f t="shared" si="0"/>
        <v>GL367-</v>
      </c>
      <c r="E11" t="s">
        <v>39</v>
      </c>
      <c r="F11" t="s">
        <v>28</v>
      </c>
      <c r="G11" t="s">
        <v>28</v>
      </c>
      <c r="I11" t="s">
        <v>19</v>
      </c>
      <c r="J11" s="1">
        <v>44805</v>
      </c>
      <c r="K11" s="2">
        <v>-4992</v>
      </c>
      <c r="L11" t="s">
        <v>20</v>
      </c>
      <c r="M11" s="3">
        <v>1</v>
      </c>
      <c r="N11" s="2">
        <v>0.27612999999999999</v>
      </c>
      <c r="O11" t="s">
        <v>21</v>
      </c>
      <c r="P11" t="s">
        <v>24</v>
      </c>
      <c r="Q11" t="s">
        <v>23</v>
      </c>
      <c r="R11" s="3">
        <v>1378.44</v>
      </c>
      <c r="S11" t="s">
        <v>22</v>
      </c>
      <c r="T11" t="s">
        <v>23</v>
      </c>
      <c r="U11" s="3">
        <v>1378.44</v>
      </c>
    </row>
    <row r="12" spans="1:21" hidden="1" x14ac:dyDescent="0.2">
      <c r="A12" t="s">
        <v>40</v>
      </c>
      <c r="B12" t="s">
        <v>26</v>
      </c>
      <c r="C12" t="s">
        <v>14</v>
      </c>
      <c r="D12" t="str">
        <f t="shared" si="0"/>
        <v>GL435-</v>
      </c>
      <c r="E12" t="s">
        <v>41</v>
      </c>
      <c r="F12" t="s">
        <v>18</v>
      </c>
      <c r="G12" t="s">
        <v>18</v>
      </c>
      <c r="J12" s="1">
        <v>44805</v>
      </c>
      <c r="K12" s="10">
        <v>7604.64</v>
      </c>
      <c r="L12" t="s">
        <v>20</v>
      </c>
      <c r="M12" s="3">
        <v>1</v>
      </c>
      <c r="N12" s="2">
        <v>0.32213999999999998</v>
      </c>
      <c r="O12" t="s">
        <v>21</v>
      </c>
      <c r="P12" t="s">
        <v>22</v>
      </c>
      <c r="Q12" t="s">
        <v>23</v>
      </c>
      <c r="R12" s="3">
        <v>2449.7600000000002</v>
      </c>
      <c r="S12" t="s">
        <v>24</v>
      </c>
      <c r="T12" t="s">
        <v>23</v>
      </c>
      <c r="U12" s="3">
        <v>2449.7600000000002</v>
      </c>
    </row>
    <row r="13" spans="1:21" hidden="1" x14ac:dyDescent="0.2">
      <c r="A13" t="s">
        <v>42</v>
      </c>
      <c r="B13" t="s">
        <v>43</v>
      </c>
      <c r="C13" t="s">
        <v>14</v>
      </c>
      <c r="D13" t="str">
        <f t="shared" si="0"/>
        <v>OG1054</v>
      </c>
      <c r="E13" t="s">
        <v>44</v>
      </c>
      <c r="F13" t="s">
        <v>18</v>
      </c>
      <c r="G13" t="s">
        <v>18</v>
      </c>
      <c r="I13" t="s">
        <v>45</v>
      </c>
      <c r="J13" s="1">
        <v>44806</v>
      </c>
      <c r="K13" s="2">
        <v>-5.3</v>
      </c>
      <c r="L13" t="s">
        <v>46</v>
      </c>
      <c r="M13" s="3">
        <v>1</v>
      </c>
      <c r="N13" s="2">
        <v>3.6929599999999998</v>
      </c>
      <c r="O13" t="s">
        <v>21</v>
      </c>
      <c r="P13" t="s">
        <v>24</v>
      </c>
      <c r="Q13" t="s">
        <v>23</v>
      </c>
      <c r="R13" s="3">
        <v>19.57</v>
      </c>
      <c r="S13" t="s">
        <v>22</v>
      </c>
      <c r="T13" t="s">
        <v>23</v>
      </c>
      <c r="U13" s="3">
        <v>19.57</v>
      </c>
    </row>
    <row r="14" spans="1:21" hidden="1" x14ac:dyDescent="0.2">
      <c r="A14" t="s">
        <v>42</v>
      </c>
      <c r="B14" t="s">
        <v>43</v>
      </c>
      <c r="C14" t="s">
        <v>14</v>
      </c>
      <c r="D14" t="str">
        <f t="shared" si="0"/>
        <v>OG1148</v>
      </c>
      <c r="E14" t="s">
        <v>47</v>
      </c>
      <c r="F14" t="s">
        <v>18</v>
      </c>
      <c r="G14" t="s">
        <v>18</v>
      </c>
      <c r="I14" t="s">
        <v>45</v>
      </c>
      <c r="J14" s="1">
        <v>44806</v>
      </c>
      <c r="K14" s="2">
        <v>-6.7</v>
      </c>
      <c r="L14" t="s">
        <v>46</v>
      </c>
      <c r="M14" s="3">
        <v>1</v>
      </c>
      <c r="N14" s="2">
        <v>0.89819000000000004</v>
      </c>
      <c r="O14" t="s">
        <v>21</v>
      </c>
      <c r="P14" t="s">
        <v>24</v>
      </c>
      <c r="Q14" t="s">
        <v>23</v>
      </c>
      <c r="R14" s="3">
        <v>6.02</v>
      </c>
      <c r="S14" t="s">
        <v>22</v>
      </c>
      <c r="T14" t="s">
        <v>23</v>
      </c>
      <c r="U14" s="3">
        <v>6.02</v>
      </c>
    </row>
    <row r="15" spans="1:21" hidden="1" x14ac:dyDescent="0.2">
      <c r="A15" t="s">
        <v>42</v>
      </c>
      <c r="B15" t="s">
        <v>43</v>
      </c>
      <c r="C15" t="s">
        <v>14</v>
      </c>
      <c r="D15" t="str">
        <f t="shared" si="0"/>
        <v>OG1320</v>
      </c>
      <c r="E15" t="s">
        <v>48</v>
      </c>
      <c r="F15" t="s">
        <v>18</v>
      </c>
      <c r="G15" t="s">
        <v>18</v>
      </c>
      <c r="I15" t="s">
        <v>45</v>
      </c>
      <c r="J15" s="1">
        <v>44806</v>
      </c>
      <c r="K15" s="2">
        <v>-83</v>
      </c>
      <c r="L15" t="s">
        <v>46</v>
      </c>
      <c r="M15" s="3">
        <v>1</v>
      </c>
      <c r="N15" s="2">
        <v>2.54759</v>
      </c>
      <c r="O15" t="s">
        <v>21</v>
      </c>
      <c r="P15" t="s">
        <v>24</v>
      </c>
      <c r="Q15" t="s">
        <v>23</v>
      </c>
      <c r="R15" s="3">
        <v>211.45</v>
      </c>
      <c r="S15" t="s">
        <v>22</v>
      </c>
      <c r="T15" t="s">
        <v>23</v>
      </c>
      <c r="U15" s="3">
        <v>211.45</v>
      </c>
    </row>
    <row r="16" spans="1:21" hidden="1" x14ac:dyDescent="0.2">
      <c r="A16" t="s">
        <v>42</v>
      </c>
      <c r="B16" t="s">
        <v>43</v>
      </c>
      <c r="C16" t="s">
        <v>14</v>
      </c>
      <c r="D16" t="str">
        <f t="shared" si="0"/>
        <v>BK1625</v>
      </c>
      <c r="E16" t="s">
        <v>49</v>
      </c>
      <c r="F16" t="s">
        <v>18</v>
      </c>
      <c r="G16" t="s">
        <v>18</v>
      </c>
      <c r="I16" t="s">
        <v>45</v>
      </c>
      <c r="J16" s="1">
        <v>44806</v>
      </c>
      <c r="K16" s="2">
        <v>-75</v>
      </c>
      <c r="L16" t="s">
        <v>46</v>
      </c>
      <c r="M16" s="3">
        <v>1</v>
      </c>
      <c r="N16" s="2">
        <v>0.24</v>
      </c>
      <c r="O16" t="s">
        <v>21</v>
      </c>
      <c r="P16" t="s">
        <v>24</v>
      </c>
      <c r="Q16" t="s">
        <v>23</v>
      </c>
      <c r="R16" s="3">
        <v>18</v>
      </c>
      <c r="S16" t="s">
        <v>22</v>
      </c>
      <c r="T16" t="s">
        <v>23</v>
      </c>
      <c r="U16" s="3">
        <v>18</v>
      </c>
    </row>
    <row r="17" spans="1:21" hidden="1" x14ac:dyDescent="0.2">
      <c r="A17" t="s">
        <v>42</v>
      </c>
      <c r="B17" t="s">
        <v>43</v>
      </c>
      <c r="C17" t="s">
        <v>14</v>
      </c>
      <c r="D17" t="str">
        <f t="shared" si="0"/>
        <v>OG1317</v>
      </c>
      <c r="E17" t="s">
        <v>50</v>
      </c>
      <c r="F17" t="s">
        <v>18</v>
      </c>
      <c r="G17" t="s">
        <v>18</v>
      </c>
      <c r="I17" t="s">
        <v>45</v>
      </c>
      <c r="J17" s="1">
        <v>44806</v>
      </c>
      <c r="K17" s="2">
        <v>-16.7</v>
      </c>
      <c r="L17" t="s">
        <v>46</v>
      </c>
      <c r="M17" s="3">
        <v>1</v>
      </c>
      <c r="N17" s="2">
        <v>1.44</v>
      </c>
      <c r="O17" t="s">
        <v>21</v>
      </c>
      <c r="P17" t="s">
        <v>24</v>
      </c>
      <c r="Q17" t="s">
        <v>23</v>
      </c>
      <c r="R17" s="3">
        <v>24.05</v>
      </c>
      <c r="S17" t="s">
        <v>22</v>
      </c>
      <c r="T17" t="s">
        <v>23</v>
      </c>
      <c r="U17" s="3">
        <v>24.05</v>
      </c>
    </row>
    <row r="18" spans="1:21" hidden="1" x14ac:dyDescent="0.2">
      <c r="A18" t="s">
        <v>42</v>
      </c>
      <c r="B18" t="s">
        <v>43</v>
      </c>
      <c r="C18" t="s">
        <v>14</v>
      </c>
      <c r="D18" t="str">
        <f t="shared" si="0"/>
        <v>OG1433</v>
      </c>
      <c r="E18" t="s">
        <v>51</v>
      </c>
      <c r="F18" t="s">
        <v>18</v>
      </c>
      <c r="G18" t="s">
        <v>18</v>
      </c>
      <c r="I18" t="s">
        <v>45</v>
      </c>
      <c r="J18" s="1">
        <v>44806</v>
      </c>
      <c r="K18" s="2">
        <v>-450</v>
      </c>
      <c r="L18" t="s">
        <v>46</v>
      </c>
      <c r="M18" s="3">
        <v>1</v>
      </c>
      <c r="N18" s="2">
        <v>0.56286999999999998</v>
      </c>
      <c r="O18" t="s">
        <v>21</v>
      </c>
      <c r="P18" t="s">
        <v>24</v>
      </c>
      <c r="Q18" t="s">
        <v>23</v>
      </c>
      <c r="R18" s="3">
        <v>253.29</v>
      </c>
      <c r="S18" t="s">
        <v>22</v>
      </c>
      <c r="T18" t="s">
        <v>23</v>
      </c>
      <c r="U18" s="3">
        <v>253.29</v>
      </c>
    </row>
    <row r="19" spans="1:21" hidden="1" x14ac:dyDescent="0.2">
      <c r="A19" t="s">
        <v>42</v>
      </c>
      <c r="B19" t="s">
        <v>43</v>
      </c>
      <c r="C19" t="s">
        <v>14</v>
      </c>
      <c r="D19" t="str">
        <f t="shared" si="0"/>
        <v>OG1421</v>
      </c>
      <c r="E19" t="s">
        <v>52</v>
      </c>
      <c r="F19" t="s">
        <v>18</v>
      </c>
      <c r="G19" t="s">
        <v>18</v>
      </c>
      <c r="I19" t="s">
        <v>45</v>
      </c>
      <c r="J19" s="1">
        <v>44806</v>
      </c>
      <c r="K19" s="2">
        <v>-6.7</v>
      </c>
      <c r="L19" t="s">
        <v>46</v>
      </c>
      <c r="M19" s="3">
        <v>1</v>
      </c>
      <c r="N19" s="2">
        <v>4.26525</v>
      </c>
      <c r="O19" t="s">
        <v>21</v>
      </c>
      <c r="P19" t="s">
        <v>24</v>
      </c>
      <c r="Q19" t="s">
        <v>23</v>
      </c>
      <c r="R19" s="3">
        <v>28.58</v>
      </c>
      <c r="S19" t="s">
        <v>22</v>
      </c>
      <c r="T19" t="s">
        <v>23</v>
      </c>
      <c r="U19" s="3">
        <v>28.58</v>
      </c>
    </row>
    <row r="20" spans="1:21" hidden="1" x14ac:dyDescent="0.2">
      <c r="A20" t="s">
        <v>42</v>
      </c>
      <c r="B20" t="s">
        <v>43</v>
      </c>
      <c r="C20" t="s">
        <v>14</v>
      </c>
      <c r="D20" t="str">
        <f t="shared" si="0"/>
        <v>OG1170</v>
      </c>
      <c r="E20" t="s">
        <v>53</v>
      </c>
      <c r="F20" t="s">
        <v>18</v>
      </c>
      <c r="G20" t="s">
        <v>18</v>
      </c>
      <c r="I20" t="s">
        <v>45</v>
      </c>
      <c r="J20" s="1">
        <v>44806</v>
      </c>
      <c r="K20" s="2">
        <v>-16.7</v>
      </c>
      <c r="L20" t="s">
        <v>46</v>
      </c>
      <c r="M20" s="3">
        <v>1</v>
      </c>
      <c r="N20" s="2">
        <v>3.6830400000000001</v>
      </c>
      <c r="O20" t="s">
        <v>21</v>
      </c>
      <c r="P20" t="s">
        <v>24</v>
      </c>
      <c r="Q20" t="s">
        <v>23</v>
      </c>
      <c r="R20" s="3">
        <v>61.51</v>
      </c>
      <c r="S20" t="s">
        <v>22</v>
      </c>
      <c r="T20" t="s">
        <v>23</v>
      </c>
      <c r="U20" s="3">
        <v>61.51</v>
      </c>
    </row>
    <row r="21" spans="1:21" hidden="1" x14ac:dyDescent="0.2">
      <c r="A21" t="s">
        <v>42</v>
      </c>
      <c r="B21" t="s">
        <v>43</v>
      </c>
      <c r="C21" t="s">
        <v>14</v>
      </c>
      <c r="D21" t="str">
        <f t="shared" si="0"/>
        <v>OG2080</v>
      </c>
      <c r="E21" t="s">
        <v>54</v>
      </c>
      <c r="F21" t="s">
        <v>18</v>
      </c>
      <c r="G21" t="s">
        <v>18</v>
      </c>
      <c r="I21" t="s">
        <v>45</v>
      </c>
      <c r="J21" s="1">
        <v>44806</v>
      </c>
      <c r="K21" s="2">
        <v>-250</v>
      </c>
      <c r="L21" t="s">
        <v>46</v>
      </c>
      <c r="M21" s="3">
        <v>1</v>
      </c>
      <c r="N21" s="2">
        <v>0.57533000000000001</v>
      </c>
      <c r="O21" t="s">
        <v>21</v>
      </c>
      <c r="P21" t="s">
        <v>24</v>
      </c>
      <c r="Q21" t="s">
        <v>23</v>
      </c>
      <c r="R21" s="3">
        <v>143.83000000000001</v>
      </c>
      <c r="S21" t="s">
        <v>22</v>
      </c>
      <c r="T21" t="s">
        <v>23</v>
      </c>
      <c r="U21" s="3">
        <v>143.83000000000001</v>
      </c>
    </row>
    <row r="22" spans="1:21" hidden="1" x14ac:dyDescent="0.2">
      <c r="A22" t="s">
        <v>42</v>
      </c>
      <c r="B22" t="s">
        <v>43</v>
      </c>
      <c r="C22" t="s">
        <v>14</v>
      </c>
      <c r="D22" t="str">
        <f t="shared" si="0"/>
        <v>OG1366</v>
      </c>
      <c r="E22" t="s">
        <v>55</v>
      </c>
      <c r="F22" t="s">
        <v>18</v>
      </c>
      <c r="G22" t="s">
        <v>18</v>
      </c>
      <c r="I22" t="s">
        <v>45</v>
      </c>
      <c r="J22" s="1">
        <v>44806</v>
      </c>
      <c r="K22" s="2">
        <v>-165</v>
      </c>
      <c r="L22" t="s">
        <v>46</v>
      </c>
      <c r="M22" s="3">
        <v>1</v>
      </c>
      <c r="N22" s="2">
        <v>2.6457099999999998</v>
      </c>
      <c r="O22" t="s">
        <v>21</v>
      </c>
      <c r="P22" t="s">
        <v>24</v>
      </c>
      <c r="Q22" t="s">
        <v>23</v>
      </c>
      <c r="R22" s="3">
        <v>436.54</v>
      </c>
      <c r="S22" t="s">
        <v>22</v>
      </c>
      <c r="T22" t="s">
        <v>23</v>
      </c>
      <c r="U22" s="3">
        <v>436.54</v>
      </c>
    </row>
    <row r="23" spans="1:21" hidden="1" x14ac:dyDescent="0.2">
      <c r="A23" t="s">
        <v>56</v>
      </c>
      <c r="B23" t="s">
        <v>57</v>
      </c>
      <c r="C23" t="s">
        <v>14</v>
      </c>
      <c r="D23" t="str">
        <f t="shared" si="0"/>
        <v>LAWM04</v>
      </c>
      <c r="E23" t="s">
        <v>58</v>
      </c>
      <c r="F23" t="s">
        <v>18</v>
      </c>
      <c r="G23" t="s">
        <v>18</v>
      </c>
      <c r="I23" t="s">
        <v>19</v>
      </c>
      <c r="J23" s="1">
        <v>44806</v>
      </c>
      <c r="K23" s="2">
        <v>-5500</v>
      </c>
      <c r="L23" t="s">
        <v>20</v>
      </c>
      <c r="M23" s="3">
        <v>1</v>
      </c>
      <c r="N23" s="2">
        <v>4.8309999999999992E-2</v>
      </c>
      <c r="O23" t="s">
        <v>21</v>
      </c>
      <c r="P23" t="s">
        <v>24</v>
      </c>
      <c r="Q23" t="s">
        <v>23</v>
      </c>
      <c r="R23" s="3">
        <v>265.70999999999998</v>
      </c>
      <c r="S23" t="s">
        <v>22</v>
      </c>
      <c r="T23" t="s">
        <v>23</v>
      </c>
      <c r="U23" s="3">
        <v>265.70999999999998</v>
      </c>
    </row>
    <row r="24" spans="1:21" hidden="1" x14ac:dyDescent="0.2">
      <c r="A24" t="s">
        <v>59</v>
      </c>
      <c r="B24" t="s">
        <v>60</v>
      </c>
      <c r="C24" t="s">
        <v>14</v>
      </c>
      <c r="D24" t="str">
        <f t="shared" si="0"/>
        <v>LAKR00</v>
      </c>
      <c r="E24" t="s">
        <v>61</v>
      </c>
      <c r="F24" t="s">
        <v>18</v>
      </c>
      <c r="G24" t="s">
        <v>18</v>
      </c>
      <c r="I24" t="s">
        <v>19</v>
      </c>
      <c r="J24" s="1">
        <v>44806</v>
      </c>
      <c r="K24" s="2">
        <v>14200</v>
      </c>
      <c r="L24" t="s">
        <v>20</v>
      </c>
      <c r="M24" s="3">
        <v>1</v>
      </c>
      <c r="N24" s="2">
        <v>0.01</v>
      </c>
      <c r="O24" t="s">
        <v>21</v>
      </c>
      <c r="P24" t="s">
        <v>22</v>
      </c>
      <c r="Q24" t="s">
        <v>23</v>
      </c>
      <c r="R24" s="3">
        <v>142</v>
      </c>
      <c r="S24" t="s">
        <v>24</v>
      </c>
      <c r="T24" t="s">
        <v>23</v>
      </c>
      <c r="U24" s="3">
        <v>142</v>
      </c>
    </row>
    <row r="25" spans="1:21" hidden="1" x14ac:dyDescent="0.2">
      <c r="A25" t="s">
        <v>59</v>
      </c>
      <c r="B25" t="s">
        <v>60</v>
      </c>
      <c r="C25" t="s">
        <v>14</v>
      </c>
      <c r="D25" t="str">
        <f t="shared" si="0"/>
        <v>LAKR03</v>
      </c>
      <c r="E25" t="s">
        <v>62</v>
      </c>
      <c r="F25" t="s">
        <v>18</v>
      </c>
      <c r="G25" t="s">
        <v>18</v>
      </c>
      <c r="I25" t="s">
        <v>19</v>
      </c>
      <c r="J25" s="1">
        <v>44806</v>
      </c>
      <c r="K25" s="2">
        <v>42500</v>
      </c>
      <c r="L25" t="s">
        <v>20</v>
      </c>
      <c r="M25" s="3">
        <v>1</v>
      </c>
      <c r="N25" s="2">
        <v>0.01</v>
      </c>
      <c r="O25" t="s">
        <v>21</v>
      </c>
      <c r="P25" t="s">
        <v>22</v>
      </c>
      <c r="Q25" t="s">
        <v>23</v>
      </c>
      <c r="R25" s="3">
        <v>425</v>
      </c>
      <c r="S25" t="s">
        <v>24</v>
      </c>
      <c r="T25" t="s">
        <v>23</v>
      </c>
      <c r="U25" s="3">
        <v>425</v>
      </c>
    </row>
    <row r="26" spans="1:21" hidden="1" x14ac:dyDescent="0.2">
      <c r="A26" t="s">
        <v>59</v>
      </c>
      <c r="B26" t="s">
        <v>60</v>
      </c>
      <c r="C26" t="s">
        <v>14</v>
      </c>
      <c r="D26" t="str">
        <f t="shared" si="0"/>
        <v>LAKR03</v>
      </c>
      <c r="E26" t="s">
        <v>63</v>
      </c>
      <c r="F26" t="s">
        <v>18</v>
      </c>
      <c r="G26" t="s">
        <v>18</v>
      </c>
      <c r="I26" t="s">
        <v>19</v>
      </c>
      <c r="J26" s="1">
        <v>44806</v>
      </c>
      <c r="K26" s="2">
        <v>9400</v>
      </c>
      <c r="L26" t="s">
        <v>20</v>
      </c>
      <c r="M26" s="3">
        <v>1</v>
      </c>
      <c r="N26" s="2">
        <v>0.01</v>
      </c>
      <c r="O26" t="s">
        <v>21</v>
      </c>
      <c r="P26" t="s">
        <v>22</v>
      </c>
      <c r="Q26" t="s">
        <v>23</v>
      </c>
      <c r="R26" s="3">
        <v>94</v>
      </c>
      <c r="S26" t="s">
        <v>24</v>
      </c>
      <c r="T26" t="s">
        <v>23</v>
      </c>
      <c r="U26" s="3">
        <v>94</v>
      </c>
    </row>
    <row r="27" spans="1:21" hidden="1" x14ac:dyDescent="0.2">
      <c r="A27" t="s">
        <v>59</v>
      </c>
      <c r="B27" t="s">
        <v>60</v>
      </c>
      <c r="C27" t="s">
        <v>14</v>
      </c>
      <c r="D27" t="str">
        <f t="shared" si="0"/>
        <v>LA6302</v>
      </c>
      <c r="E27" t="s">
        <v>64</v>
      </c>
      <c r="F27" t="s">
        <v>18</v>
      </c>
      <c r="G27" t="s">
        <v>18</v>
      </c>
      <c r="I27" t="s">
        <v>19</v>
      </c>
      <c r="J27" s="1">
        <v>44806</v>
      </c>
      <c r="K27" s="2">
        <v>-56012.25</v>
      </c>
      <c r="L27" t="s">
        <v>20</v>
      </c>
      <c r="M27" s="3">
        <v>1</v>
      </c>
      <c r="N27" s="2">
        <v>1.1209999999999999E-2</v>
      </c>
      <c r="O27" t="s">
        <v>21</v>
      </c>
      <c r="P27" t="s">
        <v>24</v>
      </c>
      <c r="Q27" t="s">
        <v>23</v>
      </c>
      <c r="R27" s="3">
        <v>628.03</v>
      </c>
      <c r="S27" t="s">
        <v>22</v>
      </c>
      <c r="T27" t="s">
        <v>23</v>
      </c>
      <c r="U27" s="3">
        <v>628.03</v>
      </c>
    </row>
    <row r="28" spans="1:21" hidden="1" x14ac:dyDescent="0.2">
      <c r="A28" t="s">
        <v>59</v>
      </c>
      <c r="B28" t="s">
        <v>60</v>
      </c>
      <c r="C28" t="s">
        <v>14</v>
      </c>
      <c r="D28" t="str">
        <f t="shared" si="0"/>
        <v>LA6303</v>
      </c>
      <c r="E28" t="s">
        <v>65</v>
      </c>
      <c r="F28" t="s">
        <v>18</v>
      </c>
      <c r="G28" t="s">
        <v>18</v>
      </c>
      <c r="I28" t="s">
        <v>19</v>
      </c>
      <c r="J28" s="1">
        <v>44806</v>
      </c>
      <c r="K28" s="2">
        <v>-75000</v>
      </c>
      <c r="L28" t="s">
        <v>20</v>
      </c>
      <c r="M28" s="3">
        <v>1</v>
      </c>
      <c r="N28" s="2">
        <v>1.1619999999999998E-2</v>
      </c>
      <c r="O28" t="s">
        <v>21</v>
      </c>
      <c r="P28" t="s">
        <v>24</v>
      </c>
      <c r="Q28" t="s">
        <v>23</v>
      </c>
      <c r="R28" s="3">
        <v>871.73</v>
      </c>
      <c r="S28" t="s">
        <v>22</v>
      </c>
      <c r="T28" t="s">
        <v>23</v>
      </c>
      <c r="U28" s="3">
        <v>871.73</v>
      </c>
    </row>
    <row r="29" spans="1:21" hidden="1" x14ac:dyDescent="0.2">
      <c r="A29" t="s">
        <v>59</v>
      </c>
      <c r="B29" t="s">
        <v>60</v>
      </c>
      <c r="C29" t="s">
        <v>14</v>
      </c>
      <c r="D29" t="str">
        <f t="shared" si="0"/>
        <v>LAKR01</v>
      </c>
      <c r="E29" t="s">
        <v>66</v>
      </c>
      <c r="F29" t="s">
        <v>18</v>
      </c>
      <c r="G29" t="s">
        <v>18</v>
      </c>
      <c r="I29" t="s">
        <v>19</v>
      </c>
      <c r="J29" s="1">
        <v>44806</v>
      </c>
      <c r="K29" s="2">
        <v>72800</v>
      </c>
      <c r="L29" t="s">
        <v>20</v>
      </c>
      <c r="M29" s="3">
        <v>1</v>
      </c>
      <c r="N29" s="2">
        <v>0.01</v>
      </c>
      <c r="O29" t="s">
        <v>21</v>
      </c>
      <c r="P29" t="s">
        <v>22</v>
      </c>
      <c r="Q29" t="s">
        <v>23</v>
      </c>
      <c r="R29" s="3">
        <v>728</v>
      </c>
      <c r="S29" t="s">
        <v>24</v>
      </c>
      <c r="T29" t="s">
        <v>23</v>
      </c>
      <c r="U29" s="3">
        <v>728</v>
      </c>
    </row>
    <row r="30" spans="1:21" hidden="1" x14ac:dyDescent="0.2">
      <c r="A30" t="s">
        <v>59</v>
      </c>
      <c r="B30" t="s">
        <v>60</v>
      </c>
      <c r="C30" t="s">
        <v>14</v>
      </c>
      <c r="D30" t="str">
        <f t="shared" si="0"/>
        <v>LA1218</v>
      </c>
      <c r="E30" t="s">
        <v>67</v>
      </c>
      <c r="F30" t="s">
        <v>18</v>
      </c>
      <c r="G30" t="s">
        <v>18</v>
      </c>
      <c r="I30" t="s">
        <v>19</v>
      </c>
      <c r="J30" s="1">
        <v>44806</v>
      </c>
      <c r="K30" s="2">
        <v>-10375</v>
      </c>
      <c r="L30" t="s">
        <v>20</v>
      </c>
      <c r="M30" s="3">
        <v>1</v>
      </c>
      <c r="N30" s="2">
        <v>1.095E-2</v>
      </c>
      <c r="O30" t="s">
        <v>21</v>
      </c>
      <c r="P30" t="s">
        <v>24</v>
      </c>
      <c r="Q30" t="s">
        <v>23</v>
      </c>
      <c r="R30" s="3">
        <v>113.65</v>
      </c>
      <c r="S30" t="s">
        <v>22</v>
      </c>
      <c r="T30" t="s">
        <v>23</v>
      </c>
      <c r="U30" s="3">
        <v>113.65</v>
      </c>
    </row>
    <row r="31" spans="1:21" hidden="1" x14ac:dyDescent="0.2">
      <c r="A31" t="s">
        <v>59</v>
      </c>
      <c r="B31" t="s">
        <v>60</v>
      </c>
      <c r="C31" t="s">
        <v>14</v>
      </c>
      <c r="D31" t="str">
        <f t="shared" si="0"/>
        <v>LAKR02</v>
      </c>
      <c r="E31" t="s">
        <v>68</v>
      </c>
      <c r="F31" t="s">
        <v>18</v>
      </c>
      <c r="G31" t="s">
        <v>18</v>
      </c>
      <c r="I31" t="s">
        <v>19</v>
      </c>
      <c r="J31" s="1">
        <v>44806</v>
      </c>
      <c r="K31" s="2">
        <v>68400</v>
      </c>
      <c r="L31" t="s">
        <v>20</v>
      </c>
      <c r="M31" s="3">
        <v>1</v>
      </c>
      <c r="N31" s="2">
        <v>0.01</v>
      </c>
      <c r="O31" t="s">
        <v>21</v>
      </c>
      <c r="P31" t="s">
        <v>22</v>
      </c>
      <c r="Q31" t="s">
        <v>23</v>
      </c>
      <c r="R31" s="3">
        <v>684</v>
      </c>
      <c r="S31" t="s">
        <v>24</v>
      </c>
      <c r="T31" t="s">
        <v>23</v>
      </c>
      <c r="U31" s="3">
        <v>684</v>
      </c>
    </row>
    <row r="32" spans="1:21" hidden="1" x14ac:dyDescent="0.2">
      <c r="A32" t="s">
        <v>59</v>
      </c>
      <c r="B32" t="s">
        <v>60</v>
      </c>
      <c r="C32" t="s">
        <v>14</v>
      </c>
      <c r="D32" t="str">
        <f t="shared" si="0"/>
        <v>LAKR04</v>
      </c>
      <c r="E32" t="s">
        <v>69</v>
      </c>
      <c r="F32" t="s">
        <v>18</v>
      </c>
      <c r="G32" t="s">
        <v>18</v>
      </c>
      <c r="I32" t="s">
        <v>19</v>
      </c>
      <c r="J32" s="1">
        <v>44806</v>
      </c>
      <c r="K32" s="2">
        <v>6300</v>
      </c>
      <c r="L32" t="s">
        <v>20</v>
      </c>
      <c r="M32" s="3">
        <v>1</v>
      </c>
      <c r="N32" s="2">
        <v>0.01</v>
      </c>
      <c r="O32" t="s">
        <v>21</v>
      </c>
      <c r="P32" t="s">
        <v>22</v>
      </c>
      <c r="Q32" t="s">
        <v>23</v>
      </c>
      <c r="R32" s="3">
        <v>63</v>
      </c>
      <c r="S32" t="s">
        <v>24</v>
      </c>
      <c r="T32" t="s">
        <v>23</v>
      </c>
      <c r="U32" s="3">
        <v>63</v>
      </c>
    </row>
    <row r="33" spans="1:21" hidden="1" x14ac:dyDescent="0.2">
      <c r="A33" t="s">
        <v>59</v>
      </c>
      <c r="B33" t="s">
        <v>60</v>
      </c>
      <c r="C33" t="s">
        <v>14</v>
      </c>
      <c r="D33" t="str">
        <f t="shared" si="0"/>
        <v>LA6308</v>
      </c>
      <c r="E33" t="s">
        <v>70</v>
      </c>
      <c r="F33" t="s">
        <v>18</v>
      </c>
      <c r="G33" t="s">
        <v>18</v>
      </c>
      <c r="I33" t="s">
        <v>19</v>
      </c>
      <c r="J33" s="1">
        <v>44806</v>
      </c>
      <c r="K33" s="2">
        <v>-54275</v>
      </c>
      <c r="L33" t="s">
        <v>20</v>
      </c>
      <c r="M33" s="3">
        <v>1</v>
      </c>
      <c r="N33" s="2">
        <v>1.1599999999999999E-2</v>
      </c>
      <c r="O33" t="s">
        <v>21</v>
      </c>
      <c r="P33" t="s">
        <v>24</v>
      </c>
      <c r="Q33" t="s">
        <v>23</v>
      </c>
      <c r="R33" s="3">
        <v>629.63</v>
      </c>
      <c r="S33" t="s">
        <v>22</v>
      </c>
      <c r="T33" t="s">
        <v>23</v>
      </c>
      <c r="U33" s="3">
        <v>629.63</v>
      </c>
    </row>
    <row r="34" spans="1:21" hidden="1" x14ac:dyDescent="0.2">
      <c r="A34" t="s">
        <v>59</v>
      </c>
      <c r="B34" t="s">
        <v>60</v>
      </c>
      <c r="C34" t="s">
        <v>14</v>
      </c>
      <c r="D34" t="str">
        <f t="shared" si="0"/>
        <v>LA1219</v>
      </c>
      <c r="E34" t="s">
        <v>71</v>
      </c>
      <c r="F34" t="s">
        <v>18</v>
      </c>
      <c r="G34" t="s">
        <v>18</v>
      </c>
      <c r="I34" t="s">
        <v>19</v>
      </c>
      <c r="J34" s="1">
        <v>44806</v>
      </c>
      <c r="K34" s="2">
        <v>-41407.595990000002</v>
      </c>
      <c r="L34" t="s">
        <v>20</v>
      </c>
      <c r="M34" s="3">
        <v>1</v>
      </c>
      <c r="N34" s="2">
        <v>1.061E-2</v>
      </c>
      <c r="O34" t="s">
        <v>21</v>
      </c>
      <c r="P34" t="s">
        <v>24</v>
      </c>
      <c r="Q34" t="s">
        <v>23</v>
      </c>
      <c r="R34" s="3">
        <v>439.51</v>
      </c>
      <c r="S34" t="s">
        <v>22</v>
      </c>
      <c r="T34" t="s">
        <v>23</v>
      </c>
      <c r="U34" s="3">
        <v>439.51</v>
      </c>
    </row>
    <row r="35" spans="1:21" hidden="1" x14ac:dyDescent="0.2">
      <c r="A35" t="s">
        <v>59</v>
      </c>
      <c r="B35" t="s">
        <v>60</v>
      </c>
      <c r="C35" t="s">
        <v>14</v>
      </c>
      <c r="D35" t="str">
        <f t="shared" si="0"/>
        <v>LA2049</v>
      </c>
      <c r="E35" t="s">
        <v>72</v>
      </c>
      <c r="F35" t="s">
        <v>18</v>
      </c>
      <c r="G35" t="s">
        <v>18</v>
      </c>
      <c r="I35" t="s">
        <v>19</v>
      </c>
      <c r="J35" s="1">
        <v>44806</v>
      </c>
      <c r="K35" s="2">
        <v>-35000</v>
      </c>
      <c r="L35" t="s">
        <v>20</v>
      </c>
      <c r="M35" s="3">
        <v>1</v>
      </c>
      <c r="N35" s="2">
        <v>1.2030000000000001E-2</v>
      </c>
      <c r="O35" t="s">
        <v>21</v>
      </c>
      <c r="P35" t="s">
        <v>24</v>
      </c>
      <c r="Q35" t="s">
        <v>23</v>
      </c>
      <c r="R35" s="3">
        <v>421.05</v>
      </c>
      <c r="S35" t="s">
        <v>22</v>
      </c>
      <c r="T35" t="s">
        <v>23</v>
      </c>
      <c r="U35" s="3">
        <v>421.05</v>
      </c>
    </row>
    <row r="36" spans="1:21" hidden="1" x14ac:dyDescent="0.2">
      <c r="A36" t="s">
        <v>59</v>
      </c>
      <c r="B36" t="s">
        <v>60</v>
      </c>
      <c r="C36" t="s">
        <v>14</v>
      </c>
      <c r="D36" t="str">
        <f t="shared" si="0"/>
        <v>LA6119</v>
      </c>
      <c r="E36" t="s">
        <v>73</v>
      </c>
      <c r="F36" t="s">
        <v>18</v>
      </c>
      <c r="G36" t="s">
        <v>18</v>
      </c>
      <c r="I36" t="s">
        <v>19</v>
      </c>
      <c r="J36" s="1">
        <v>44806</v>
      </c>
      <c r="K36" s="2">
        <v>-17468</v>
      </c>
      <c r="L36" t="s">
        <v>20</v>
      </c>
      <c r="M36" s="3">
        <v>1</v>
      </c>
      <c r="N36" s="2">
        <v>1.153E-2</v>
      </c>
      <c r="O36" t="s">
        <v>21</v>
      </c>
      <c r="P36" t="s">
        <v>24</v>
      </c>
      <c r="Q36" t="s">
        <v>23</v>
      </c>
      <c r="R36" s="3">
        <v>201.43</v>
      </c>
      <c r="S36" t="s">
        <v>22</v>
      </c>
      <c r="T36" t="s">
        <v>23</v>
      </c>
      <c r="U36" s="3">
        <v>201.43</v>
      </c>
    </row>
    <row r="37" spans="1:21" hidden="1" x14ac:dyDescent="0.2">
      <c r="A37" t="s">
        <v>59</v>
      </c>
      <c r="B37" t="s">
        <v>60</v>
      </c>
      <c r="C37" t="s">
        <v>14</v>
      </c>
      <c r="D37" t="str">
        <f t="shared" si="0"/>
        <v>LA0014</v>
      </c>
      <c r="E37" t="s">
        <v>74</v>
      </c>
      <c r="F37" t="s">
        <v>18</v>
      </c>
      <c r="G37" t="s">
        <v>18</v>
      </c>
      <c r="I37" t="s">
        <v>19</v>
      </c>
      <c r="J37" s="1">
        <v>44806</v>
      </c>
      <c r="K37" s="2">
        <v>-19073</v>
      </c>
      <c r="L37" t="s">
        <v>20</v>
      </c>
      <c r="M37" s="3">
        <v>1</v>
      </c>
      <c r="N37" s="2">
        <v>0</v>
      </c>
      <c r="O37" t="s">
        <v>21</v>
      </c>
      <c r="P37" t="s">
        <v>24</v>
      </c>
      <c r="Q37" t="s">
        <v>23</v>
      </c>
      <c r="R37" s="3">
        <v>0</v>
      </c>
      <c r="S37" t="s">
        <v>22</v>
      </c>
      <c r="T37" t="s">
        <v>23</v>
      </c>
      <c r="U37" s="3">
        <v>0</v>
      </c>
    </row>
    <row r="38" spans="1:21" hidden="1" x14ac:dyDescent="0.2">
      <c r="A38" t="s">
        <v>59</v>
      </c>
      <c r="B38" t="s">
        <v>60</v>
      </c>
      <c r="C38" t="s">
        <v>14</v>
      </c>
      <c r="D38" t="str">
        <f t="shared" si="0"/>
        <v>LAKR03</v>
      </c>
      <c r="E38" t="s">
        <v>75</v>
      </c>
      <c r="F38" t="s">
        <v>18</v>
      </c>
      <c r="G38" t="s">
        <v>18</v>
      </c>
      <c r="I38" t="s">
        <v>19</v>
      </c>
      <c r="J38" s="1">
        <v>44806</v>
      </c>
      <c r="K38" s="2">
        <v>17000</v>
      </c>
      <c r="L38" t="s">
        <v>20</v>
      </c>
      <c r="M38" s="3">
        <v>1</v>
      </c>
      <c r="N38" s="2">
        <v>0.12</v>
      </c>
      <c r="O38" t="s">
        <v>21</v>
      </c>
      <c r="P38" t="s">
        <v>22</v>
      </c>
      <c r="Q38" t="s">
        <v>23</v>
      </c>
      <c r="R38" s="3">
        <v>2040</v>
      </c>
      <c r="S38" t="s">
        <v>24</v>
      </c>
      <c r="T38" t="s">
        <v>23</v>
      </c>
      <c r="U38" s="3">
        <v>2040</v>
      </c>
    </row>
    <row r="39" spans="1:21" hidden="1" x14ac:dyDescent="0.2">
      <c r="A39" t="s">
        <v>59</v>
      </c>
      <c r="B39" t="s">
        <v>60</v>
      </c>
      <c r="C39" t="s">
        <v>14</v>
      </c>
      <c r="D39" t="str">
        <f t="shared" si="0"/>
        <v>LAKR01</v>
      </c>
      <c r="E39" t="s">
        <v>76</v>
      </c>
      <c r="F39" t="s">
        <v>18</v>
      </c>
      <c r="G39" t="s">
        <v>18</v>
      </c>
      <c r="I39" t="s">
        <v>19</v>
      </c>
      <c r="J39" s="1">
        <v>44806</v>
      </c>
      <c r="K39" s="2">
        <v>124000</v>
      </c>
      <c r="L39" t="s">
        <v>20</v>
      </c>
      <c r="M39" s="3">
        <v>1</v>
      </c>
      <c r="N39" s="2">
        <v>0.01</v>
      </c>
      <c r="O39" t="s">
        <v>21</v>
      </c>
      <c r="P39" t="s">
        <v>22</v>
      </c>
      <c r="Q39" t="s">
        <v>23</v>
      </c>
      <c r="R39" s="3">
        <v>1240</v>
      </c>
      <c r="S39" t="s">
        <v>24</v>
      </c>
      <c r="T39" t="s">
        <v>23</v>
      </c>
      <c r="U39" s="3">
        <v>1240</v>
      </c>
    </row>
    <row r="40" spans="1:21" hidden="1" x14ac:dyDescent="0.2">
      <c r="A40" t="s">
        <v>59</v>
      </c>
      <c r="B40" t="s">
        <v>77</v>
      </c>
      <c r="C40" t="s">
        <v>14</v>
      </c>
      <c r="D40" t="str">
        <f t="shared" si="0"/>
        <v>LAKR00</v>
      </c>
      <c r="E40" t="s">
        <v>78</v>
      </c>
      <c r="F40" t="s">
        <v>18</v>
      </c>
      <c r="G40" t="s">
        <v>18</v>
      </c>
      <c r="I40" t="s">
        <v>19</v>
      </c>
      <c r="J40" s="1">
        <v>44806</v>
      </c>
      <c r="K40" s="2">
        <v>45000</v>
      </c>
      <c r="L40" t="s">
        <v>20</v>
      </c>
      <c r="M40" s="3">
        <v>1</v>
      </c>
      <c r="N40" s="2">
        <v>0.01</v>
      </c>
      <c r="O40" t="s">
        <v>21</v>
      </c>
      <c r="P40" t="s">
        <v>22</v>
      </c>
      <c r="Q40" t="s">
        <v>23</v>
      </c>
      <c r="R40" s="3">
        <v>450</v>
      </c>
      <c r="S40" t="s">
        <v>24</v>
      </c>
      <c r="T40" t="s">
        <v>23</v>
      </c>
      <c r="U40" s="3">
        <v>450</v>
      </c>
    </row>
    <row r="41" spans="1:21" hidden="1" x14ac:dyDescent="0.2">
      <c r="A41" t="s">
        <v>59</v>
      </c>
      <c r="B41" t="s">
        <v>77</v>
      </c>
      <c r="C41" t="s">
        <v>14</v>
      </c>
      <c r="D41" t="str">
        <f t="shared" si="0"/>
        <v>LA6315</v>
      </c>
      <c r="E41" t="s">
        <v>79</v>
      </c>
      <c r="F41" t="s">
        <v>18</v>
      </c>
      <c r="G41" t="s">
        <v>18</v>
      </c>
      <c r="I41" t="s">
        <v>19</v>
      </c>
      <c r="J41" s="1">
        <v>44806</v>
      </c>
      <c r="K41" s="2">
        <v>-113361.66428</v>
      </c>
      <c r="L41" t="s">
        <v>20</v>
      </c>
      <c r="M41" s="3">
        <v>1</v>
      </c>
      <c r="N41" s="2">
        <v>1.0999999999999999E-2</v>
      </c>
      <c r="O41" t="s">
        <v>21</v>
      </c>
      <c r="P41" t="s">
        <v>24</v>
      </c>
      <c r="Q41" t="s">
        <v>23</v>
      </c>
      <c r="R41" s="3">
        <v>1246.92</v>
      </c>
      <c r="S41" t="s">
        <v>22</v>
      </c>
      <c r="T41" t="s">
        <v>23</v>
      </c>
      <c r="U41" s="3">
        <v>1246.92</v>
      </c>
    </row>
    <row r="42" spans="1:21" hidden="1" x14ac:dyDescent="0.2">
      <c r="A42" t="s">
        <v>59</v>
      </c>
      <c r="B42" t="s">
        <v>77</v>
      </c>
      <c r="C42" t="s">
        <v>14</v>
      </c>
      <c r="D42" t="str">
        <f t="shared" si="0"/>
        <v>LA1022</v>
      </c>
      <c r="E42" t="s">
        <v>80</v>
      </c>
      <c r="F42" t="s">
        <v>18</v>
      </c>
      <c r="G42" t="s">
        <v>18</v>
      </c>
      <c r="I42" t="s">
        <v>19</v>
      </c>
      <c r="J42" s="1">
        <v>44806</v>
      </c>
      <c r="K42" s="2">
        <v>-21870.37761</v>
      </c>
      <c r="L42" t="s">
        <v>20</v>
      </c>
      <c r="M42" s="3">
        <v>1</v>
      </c>
      <c r="N42" s="2">
        <v>9.92E-3</v>
      </c>
      <c r="O42" t="s">
        <v>21</v>
      </c>
      <c r="P42" t="s">
        <v>24</v>
      </c>
      <c r="Q42" t="s">
        <v>23</v>
      </c>
      <c r="R42" s="3">
        <v>216.96</v>
      </c>
      <c r="S42" t="s">
        <v>22</v>
      </c>
      <c r="T42" t="s">
        <v>23</v>
      </c>
      <c r="U42" s="3">
        <v>216.96</v>
      </c>
    </row>
    <row r="43" spans="1:21" hidden="1" x14ac:dyDescent="0.2">
      <c r="A43" t="s">
        <v>59</v>
      </c>
      <c r="B43" t="s">
        <v>77</v>
      </c>
      <c r="C43" t="s">
        <v>14</v>
      </c>
      <c r="D43" t="str">
        <f t="shared" si="0"/>
        <v>LA2096</v>
      </c>
      <c r="E43" t="s">
        <v>81</v>
      </c>
      <c r="F43" t="s">
        <v>18</v>
      </c>
      <c r="G43" t="s">
        <v>18</v>
      </c>
      <c r="I43" t="s">
        <v>19</v>
      </c>
      <c r="J43" s="1">
        <v>44806</v>
      </c>
      <c r="K43" s="2">
        <v>-124850</v>
      </c>
      <c r="L43" t="s">
        <v>20</v>
      </c>
      <c r="M43" s="3">
        <v>1</v>
      </c>
      <c r="N43" s="2">
        <v>1.0170000000000002E-2</v>
      </c>
      <c r="O43" t="s">
        <v>21</v>
      </c>
      <c r="P43" t="s">
        <v>24</v>
      </c>
      <c r="Q43" t="s">
        <v>23</v>
      </c>
      <c r="R43" s="3">
        <v>1269.6300000000001</v>
      </c>
      <c r="S43" t="s">
        <v>22</v>
      </c>
      <c r="T43" t="s">
        <v>23</v>
      </c>
      <c r="U43" s="3">
        <v>1269.6300000000001</v>
      </c>
    </row>
    <row r="44" spans="1:21" hidden="1" x14ac:dyDescent="0.2">
      <c r="A44" t="s">
        <v>59</v>
      </c>
      <c r="B44" t="s">
        <v>77</v>
      </c>
      <c r="C44" t="s">
        <v>14</v>
      </c>
      <c r="D44" t="str">
        <f t="shared" si="0"/>
        <v>LA1022</v>
      </c>
      <c r="E44" t="s">
        <v>82</v>
      </c>
      <c r="F44" t="s">
        <v>18</v>
      </c>
      <c r="G44" t="s">
        <v>18</v>
      </c>
      <c r="I44" t="s">
        <v>19</v>
      </c>
      <c r="J44" s="1">
        <v>44806</v>
      </c>
      <c r="K44" s="2">
        <v>-39000</v>
      </c>
      <c r="L44" t="s">
        <v>20</v>
      </c>
      <c r="M44" s="3">
        <v>1</v>
      </c>
      <c r="N44" s="2">
        <v>1.111E-2</v>
      </c>
      <c r="O44" t="s">
        <v>21</v>
      </c>
      <c r="P44" t="s">
        <v>24</v>
      </c>
      <c r="Q44" t="s">
        <v>23</v>
      </c>
      <c r="R44" s="3">
        <v>433.11</v>
      </c>
      <c r="S44" t="s">
        <v>22</v>
      </c>
      <c r="T44" t="s">
        <v>23</v>
      </c>
      <c r="U44" s="3">
        <v>433.11</v>
      </c>
    </row>
    <row r="45" spans="1:21" hidden="1" x14ac:dyDescent="0.2">
      <c r="A45" t="s">
        <v>59</v>
      </c>
      <c r="B45" t="s">
        <v>77</v>
      </c>
      <c r="C45" t="s">
        <v>14</v>
      </c>
      <c r="D45" t="str">
        <f t="shared" si="0"/>
        <v>LA2001</v>
      </c>
      <c r="E45" t="s">
        <v>83</v>
      </c>
      <c r="F45" t="s">
        <v>18</v>
      </c>
      <c r="G45" t="s">
        <v>18</v>
      </c>
      <c r="I45" t="s">
        <v>19</v>
      </c>
      <c r="J45" s="1">
        <v>44806</v>
      </c>
      <c r="K45" s="2">
        <v>-40817.375</v>
      </c>
      <c r="L45" t="s">
        <v>20</v>
      </c>
      <c r="M45" s="3">
        <v>1</v>
      </c>
      <c r="N45" s="2">
        <v>1.5100000000000001E-2</v>
      </c>
      <c r="O45" t="s">
        <v>21</v>
      </c>
      <c r="P45" t="s">
        <v>24</v>
      </c>
      <c r="Q45" t="s">
        <v>23</v>
      </c>
      <c r="R45" s="3">
        <v>616.30999999999995</v>
      </c>
      <c r="S45" t="s">
        <v>22</v>
      </c>
      <c r="T45" t="s">
        <v>23</v>
      </c>
      <c r="U45" s="3">
        <v>616.30999999999995</v>
      </c>
    </row>
    <row r="46" spans="1:21" hidden="1" x14ac:dyDescent="0.2">
      <c r="A46" t="s">
        <v>59</v>
      </c>
      <c r="B46" t="s">
        <v>77</v>
      </c>
      <c r="C46" t="s">
        <v>14</v>
      </c>
      <c r="D46" t="str">
        <f t="shared" si="0"/>
        <v>LAKR00</v>
      </c>
      <c r="E46" t="s">
        <v>84</v>
      </c>
      <c r="F46" t="s">
        <v>18</v>
      </c>
      <c r="G46" t="s">
        <v>18</v>
      </c>
      <c r="I46" t="s">
        <v>19</v>
      </c>
      <c r="J46" s="1">
        <v>44806</v>
      </c>
      <c r="K46" s="2">
        <v>33500</v>
      </c>
      <c r="L46" t="s">
        <v>20</v>
      </c>
      <c r="M46" s="3">
        <v>1</v>
      </c>
      <c r="N46" s="2">
        <v>0.01</v>
      </c>
      <c r="O46" t="s">
        <v>21</v>
      </c>
      <c r="P46" t="s">
        <v>22</v>
      </c>
      <c r="Q46" t="s">
        <v>23</v>
      </c>
      <c r="R46" s="3">
        <v>335</v>
      </c>
      <c r="S46" t="s">
        <v>24</v>
      </c>
      <c r="T46" t="s">
        <v>23</v>
      </c>
      <c r="U46" s="3">
        <v>335</v>
      </c>
    </row>
    <row r="47" spans="1:21" hidden="1" x14ac:dyDescent="0.2">
      <c r="A47" t="s">
        <v>59</v>
      </c>
      <c r="B47" t="s">
        <v>77</v>
      </c>
      <c r="C47" t="s">
        <v>14</v>
      </c>
      <c r="D47" t="str">
        <f t="shared" si="0"/>
        <v>LAKR00</v>
      </c>
      <c r="E47" t="s">
        <v>85</v>
      </c>
      <c r="F47" t="s">
        <v>18</v>
      </c>
      <c r="G47" t="s">
        <v>18</v>
      </c>
      <c r="I47" t="s">
        <v>19</v>
      </c>
      <c r="J47" s="1">
        <v>44806</v>
      </c>
      <c r="K47" s="2">
        <v>60300</v>
      </c>
      <c r="L47" t="s">
        <v>20</v>
      </c>
      <c r="M47" s="3">
        <v>1</v>
      </c>
      <c r="N47" s="2">
        <v>0.01</v>
      </c>
      <c r="O47" t="s">
        <v>21</v>
      </c>
      <c r="P47" t="s">
        <v>22</v>
      </c>
      <c r="Q47" t="s">
        <v>23</v>
      </c>
      <c r="R47" s="3">
        <v>603</v>
      </c>
      <c r="S47" t="s">
        <v>24</v>
      </c>
      <c r="T47" t="s">
        <v>23</v>
      </c>
      <c r="U47" s="3">
        <v>603</v>
      </c>
    </row>
    <row r="48" spans="1:21" hidden="1" x14ac:dyDescent="0.2">
      <c r="A48" t="s">
        <v>59</v>
      </c>
      <c r="B48" t="s">
        <v>77</v>
      </c>
      <c r="C48" t="s">
        <v>14</v>
      </c>
      <c r="D48" t="str">
        <f t="shared" si="0"/>
        <v>LAKR04</v>
      </c>
      <c r="E48" t="s">
        <v>86</v>
      </c>
      <c r="F48" t="s">
        <v>18</v>
      </c>
      <c r="G48" t="s">
        <v>18</v>
      </c>
      <c r="I48" t="s">
        <v>19</v>
      </c>
      <c r="J48" s="1">
        <v>44806</v>
      </c>
      <c r="K48" s="2">
        <v>102800</v>
      </c>
      <c r="L48" t="s">
        <v>20</v>
      </c>
      <c r="M48" s="3">
        <v>1</v>
      </c>
      <c r="N48" s="2">
        <v>0.01</v>
      </c>
      <c r="O48" t="s">
        <v>21</v>
      </c>
      <c r="P48" t="s">
        <v>22</v>
      </c>
      <c r="Q48" t="s">
        <v>23</v>
      </c>
      <c r="R48" s="3">
        <v>1028</v>
      </c>
      <c r="S48" t="s">
        <v>24</v>
      </c>
      <c r="T48" t="s">
        <v>23</v>
      </c>
      <c r="U48" s="3">
        <v>1028</v>
      </c>
    </row>
    <row r="49" spans="1:21" hidden="1" x14ac:dyDescent="0.2">
      <c r="A49" t="s">
        <v>59</v>
      </c>
      <c r="B49" t="s">
        <v>77</v>
      </c>
      <c r="C49" t="s">
        <v>14</v>
      </c>
      <c r="D49" t="str">
        <f t="shared" si="0"/>
        <v>LA6314</v>
      </c>
      <c r="E49" t="s">
        <v>87</v>
      </c>
      <c r="F49" t="s">
        <v>18</v>
      </c>
      <c r="G49" t="s">
        <v>18</v>
      </c>
      <c r="I49" t="s">
        <v>19</v>
      </c>
      <c r="J49" s="1">
        <v>44806</v>
      </c>
      <c r="K49" s="2">
        <v>-34691.815560000003</v>
      </c>
      <c r="L49" t="s">
        <v>20</v>
      </c>
      <c r="M49" s="3">
        <v>1</v>
      </c>
      <c r="N49" s="2">
        <v>1.1979999999999999E-2</v>
      </c>
      <c r="O49" t="s">
        <v>21</v>
      </c>
      <c r="P49" t="s">
        <v>24</v>
      </c>
      <c r="Q49" t="s">
        <v>23</v>
      </c>
      <c r="R49" s="3">
        <v>415.57</v>
      </c>
      <c r="S49" t="s">
        <v>22</v>
      </c>
      <c r="T49" t="s">
        <v>23</v>
      </c>
      <c r="U49" s="3">
        <v>415.57</v>
      </c>
    </row>
    <row r="50" spans="1:21" hidden="1" x14ac:dyDescent="0.2">
      <c r="A50" t="s">
        <v>59</v>
      </c>
      <c r="B50" t="s">
        <v>77</v>
      </c>
      <c r="C50" t="s">
        <v>14</v>
      </c>
      <c r="D50" t="str">
        <f t="shared" si="0"/>
        <v>LA6310</v>
      </c>
      <c r="E50" t="s">
        <v>88</v>
      </c>
      <c r="F50" t="s">
        <v>18</v>
      </c>
      <c r="G50" t="s">
        <v>18</v>
      </c>
      <c r="I50" t="s">
        <v>19</v>
      </c>
      <c r="J50" s="1">
        <v>44806</v>
      </c>
      <c r="K50" s="2">
        <v>-60800</v>
      </c>
      <c r="L50" t="s">
        <v>20</v>
      </c>
      <c r="M50" s="3">
        <v>1</v>
      </c>
      <c r="N50" s="2">
        <v>1.1259999999999999E-2</v>
      </c>
      <c r="O50" t="s">
        <v>21</v>
      </c>
      <c r="P50" t="s">
        <v>24</v>
      </c>
      <c r="Q50" t="s">
        <v>23</v>
      </c>
      <c r="R50" s="3">
        <v>684.53</v>
      </c>
      <c r="S50" t="s">
        <v>22</v>
      </c>
      <c r="T50" t="s">
        <v>23</v>
      </c>
      <c r="U50" s="3">
        <v>684.53</v>
      </c>
    </row>
    <row r="51" spans="1:21" hidden="1" x14ac:dyDescent="0.2">
      <c r="A51" t="s">
        <v>59</v>
      </c>
      <c r="B51" t="s">
        <v>77</v>
      </c>
      <c r="C51" t="s">
        <v>14</v>
      </c>
      <c r="D51" t="str">
        <f t="shared" si="0"/>
        <v>LAKR03</v>
      </c>
      <c r="E51" t="s">
        <v>89</v>
      </c>
      <c r="F51" t="s">
        <v>18</v>
      </c>
      <c r="G51" t="s">
        <v>18</v>
      </c>
      <c r="I51" t="s">
        <v>19</v>
      </c>
      <c r="J51" s="1">
        <v>44806</v>
      </c>
      <c r="K51" s="2">
        <v>42100</v>
      </c>
      <c r="L51" t="s">
        <v>20</v>
      </c>
      <c r="M51" s="3">
        <v>1</v>
      </c>
      <c r="N51" s="2">
        <v>0.02</v>
      </c>
      <c r="O51" t="s">
        <v>21</v>
      </c>
      <c r="P51" t="s">
        <v>22</v>
      </c>
      <c r="Q51" t="s">
        <v>23</v>
      </c>
      <c r="R51" s="3">
        <v>842</v>
      </c>
      <c r="S51" t="s">
        <v>24</v>
      </c>
      <c r="T51" t="s">
        <v>23</v>
      </c>
      <c r="U51" s="3">
        <v>842</v>
      </c>
    </row>
    <row r="52" spans="1:21" hidden="1" x14ac:dyDescent="0.2">
      <c r="A52" t="s">
        <v>59</v>
      </c>
      <c r="B52" t="s">
        <v>77</v>
      </c>
      <c r="C52" t="s">
        <v>14</v>
      </c>
      <c r="D52" t="str">
        <f t="shared" si="0"/>
        <v>LAWM07</v>
      </c>
      <c r="E52" t="s">
        <v>90</v>
      </c>
      <c r="F52" t="s">
        <v>18</v>
      </c>
      <c r="G52" t="s">
        <v>18</v>
      </c>
      <c r="I52" t="s">
        <v>19</v>
      </c>
      <c r="J52" s="1">
        <v>44806</v>
      </c>
      <c r="K52" s="2">
        <v>23400</v>
      </c>
      <c r="L52" t="s">
        <v>20</v>
      </c>
      <c r="M52" s="3">
        <v>1</v>
      </c>
      <c r="N52" s="2">
        <v>0.01</v>
      </c>
      <c r="O52" t="s">
        <v>21</v>
      </c>
      <c r="P52" t="s">
        <v>22</v>
      </c>
      <c r="Q52" t="s">
        <v>23</v>
      </c>
      <c r="R52" s="3">
        <v>234</v>
      </c>
      <c r="S52" t="s">
        <v>24</v>
      </c>
      <c r="T52" t="s">
        <v>23</v>
      </c>
      <c r="U52" s="3">
        <v>234</v>
      </c>
    </row>
    <row r="53" spans="1:21" hidden="1" x14ac:dyDescent="0.2">
      <c r="A53" t="s">
        <v>59</v>
      </c>
      <c r="B53" t="s">
        <v>77</v>
      </c>
      <c r="C53" t="s">
        <v>14</v>
      </c>
      <c r="D53" t="str">
        <f t="shared" si="0"/>
        <v>LAKR04</v>
      </c>
      <c r="E53" t="s">
        <v>91</v>
      </c>
      <c r="F53" t="s">
        <v>18</v>
      </c>
      <c r="G53" t="s">
        <v>18</v>
      </c>
      <c r="I53" t="s">
        <v>19</v>
      </c>
      <c r="J53" s="1">
        <v>44806</v>
      </c>
      <c r="K53" s="2">
        <v>68200</v>
      </c>
      <c r="L53" t="s">
        <v>20</v>
      </c>
      <c r="M53" s="3">
        <v>1</v>
      </c>
      <c r="N53" s="2">
        <v>0.01</v>
      </c>
      <c r="O53" t="s">
        <v>21</v>
      </c>
      <c r="P53" t="s">
        <v>22</v>
      </c>
      <c r="Q53" t="s">
        <v>23</v>
      </c>
      <c r="R53" s="3">
        <v>682</v>
      </c>
      <c r="S53" t="s">
        <v>24</v>
      </c>
      <c r="T53" t="s">
        <v>23</v>
      </c>
      <c r="U53" s="3">
        <v>682</v>
      </c>
    </row>
    <row r="54" spans="1:21" hidden="1" x14ac:dyDescent="0.2">
      <c r="A54" t="s">
        <v>59</v>
      </c>
      <c r="B54" t="s">
        <v>77</v>
      </c>
      <c r="C54" t="s">
        <v>14</v>
      </c>
      <c r="D54" t="str">
        <f t="shared" si="0"/>
        <v>LAWM07</v>
      </c>
      <c r="E54" t="s">
        <v>92</v>
      </c>
      <c r="F54" t="s">
        <v>18</v>
      </c>
      <c r="G54" t="s">
        <v>18</v>
      </c>
      <c r="I54" t="s">
        <v>19</v>
      </c>
      <c r="J54" s="1">
        <v>44806</v>
      </c>
      <c r="K54" s="2">
        <v>42150</v>
      </c>
      <c r="L54" t="s">
        <v>20</v>
      </c>
      <c r="M54" s="3">
        <v>1</v>
      </c>
      <c r="N54" s="2">
        <v>0.01</v>
      </c>
      <c r="O54" t="s">
        <v>21</v>
      </c>
      <c r="P54" t="s">
        <v>22</v>
      </c>
      <c r="Q54" t="s">
        <v>23</v>
      </c>
      <c r="R54" s="3">
        <v>421.5</v>
      </c>
      <c r="S54" t="s">
        <v>24</v>
      </c>
      <c r="T54" t="s">
        <v>23</v>
      </c>
      <c r="U54" s="3">
        <v>421.5</v>
      </c>
    </row>
    <row r="55" spans="1:21" hidden="1" x14ac:dyDescent="0.2">
      <c r="A55" t="s">
        <v>59</v>
      </c>
      <c r="B55" t="s">
        <v>77</v>
      </c>
      <c r="C55" t="s">
        <v>14</v>
      </c>
      <c r="D55" t="str">
        <f t="shared" si="0"/>
        <v>LA0005</v>
      </c>
      <c r="E55" t="s">
        <v>93</v>
      </c>
      <c r="F55" t="s">
        <v>18</v>
      </c>
      <c r="G55" t="s">
        <v>18</v>
      </c>
      <c r="I55" t="s">
        <v>19</v>
      </c>
      <c r="J55" s="1">
        <v>44806</v>
      </c>
      <c r="K55" s="2">
        <v>-92693.75</v>
      </c>
      <c r="L55" t="s">
        <v>20</v>
      </c>
      <c r="M55" s="3">
        <v>1</v>
      </c>
      <c r="N55" s="2">
        <v>1.0780000000000001E-2</v>
      </c>
      <c r="O55" t="s">
        <v>21</v>
      </c>
      <c r="P55" t="s">
        <v>24</v>
      </c>
      <c r="Q55" t="s">
        <v>23</v>
      </c>
      <c r="R55" s="3">
        <v>999.68</v>
      </c>
      <c r="S55" t="s">
        <v>22</v>
      </c>
      <c r="T55" t="s">
        <v>23</v>
      </c>
      <c r="U55" s="3">
        <v>999.68</v>
      </c>
    </row>
    <row r="56" spans="1:21" hidden="1" x14ac:dyDescent="0.2">
      <c r="A56" t="s">
        <v>94</v>
      </c>
      <c r="B56" t="s">
        <v>95</v>
      </c>
      <c r="C56" t="s">
        <v>14</v>
      </c>
      <c r="D56" t="str">
        <f t="shared" si="0"/>
        <v>WN2075</v>
      </c>
      <c r="E56" t="s">
        <v>96</v>
      </c>
      <c r="F56" t="s">
        <v>18</v>
      </c>
      <c r="G56" t="s">
        <v>18</v>
      </c>
      <c r="J56" s="1">
        <v>44806</v>
      </c>
      <c r="K56" s="2">
        <v>-629.99991999999997</v>
      </c>
      <c r="L56" t="s">
        <v>46</v>
      </c>
      <c r="M56" s="3">
        <v>1</v>
      </c>
      <c r="N56" s="2">
        <v>2.9662999999999999</v>
      </c>
      <c r="O56" t="s">
        <v>21</v>
      </c>
      <c r="P56" t="s">
        <v>24</v>
      </c>
      <c r="Q56" t="s">
        <v>23</v>
      </c>
      <c r="R56" s="3">
        <v>1868.77</v>
      </c>
      <c r="S56" t="s">
        <v>22</v>
      </c>
      <c r="T56" t="s">
        <v>23</v>
      </c>
      <c r="U56" s="3">
        <v>1868.77</v>
      </c>
    </row>
    <row r="57" spans="1:21" hidden="1" x14ac:dyDescent="0.2">
      <c r="A57" t="s">
        <v>97</v>
      </c>
      <c r="B57" t="s">
        <v>98</v>
      </c>
      <c r="C57" t="s">
        <v>14</v>
      </c>
      <c r="D57" t="str">
        <f t="shared" si="0"/>
        <v>712003</v>
      </c>
      <c r="E57" t="s">
        <v>99</v>
      </c>
      <c r="F57" t="s">
        <v>18</v>
      </c>
      <c r="G57" t="s">
        <v>18</v>
      </c>
      <c r="J57" s="1">
        <v>44806</v>
      </c>
      <c r="K57" s="2">
        <v>-1582</v>
      </c>
      <c r="L57" t="s">
        <v>46</v>
      </c>
      <c r="M57" s="3">
        <v>1</v>
      </c>
      <c r="N57" s="2">
        <v>0.70028000000000001</v>
      </c>
      <c r="O57" t="s">
        <v>21</v>
      </c>
      <c r="P57" t="s">
        <v>24</v>
      </c>
      <c r="Q57" t="s">
        <v>23</v>
      </c>
      <c r="R57" s="3">
        <v>1107.8399999999999</v>
      </c>
      <c r="S57" t="s">
        <v>22</v>
      </c>
      <c r="T57" t="s">
        <v>23</v>
      </c>
      <c r="U57" s="3">
        <v>1107.8399999999999</v>
      </c>
    </row>
    <row r="58" spans="1:21" hidden="1" x14ac:dyDescent="0.2">
      <c r="A58" t="s">
        <v>100</v>
      </c>
      <c r="B58" t="s">
        <v>101</v>
      </c>
      <c r="C58" t="s">
        <v>14</v>
      </c>
      <c r="D58" t="str">
        <f t="shared" si="0"/>
        <v>OG1405</v>
      </c>
      <c r="E58" t="s">
        <v>102</v>
      </c>
      <c r="F58" t="s">
        <v>18</v>
      </c>
      <c r="G58" t="s">
        <v>18</v>
      </c>
      <c r="I58" t="s">
        <v>19</v>
      </c>
      <c r="J58" s="1">
        <v>44806</v>
      </c>
      <c r="K58" s="2">
        <v>-5.73956</v>
      </c>
      <c r="L58" t="s">
        <v>46</v>
      </c>
      <c r="M58" s="3">
        <v>1</v>
      </c>
      <c r="N58" s="2">
        <v>2.5236399999999999</v>
      </c>
      <c r="O58" t="s">
        <v>21</v>
      </c>
      <c r="P58" t="s">
        <v>24</v>
      </c>
      <c r="Q58" t="s">
        <v>23</v>
      </c>
      <c r="R58" s="3">
        <v>14.48</v>
      </c>
      <c r="S58" t="s">
        <v>22</v>
      </c>
      <c r="T58" t="s">
        <v>23</v>
      </c>
      <c r="U58" s="3">
        <v>14.48</v>
      </c>
    </row>
    <row r="59" spans="1:21" hidden="1" x14ac:dyDescent="0.2">
      <c r="A59" t="s">
        <v>103</v>
      </c>
      <c r="B59" t="s">
        <v>104</v>
      </c>
      <c r="C59" t="s">
        <v>14</v>
      </c>
      <c r="D59" t="str">
        <f t="shared" si="0"/>
        <v>DV2004</v>
      </c>
      <c r="E59" t="s">
        <v>105</v>
      </c>
      <c r="F59" t="s">
        <v>18</v>
      </c>
      <c r="G59" t="s">
        <v>18</v>
      </c>
      <c r="J59" s="1">
        <v>44806</v>
      </c>
      <c r="K59" s="2">
        <v>409</v>
      </c>
      <c r="L59" t="s">
        <v>46</v>
      </c>
      <c r="M59" s="3">
        <v>1</v>
      </c>
      <c r="N59" s="2">
        <v>2.8999599999999996</v>
      </c>
      <c r="O59" t="s">
        <v>21</v>
      </c>
      <c r="P59" t="s">
        <v>22</v>
      </c>
      <c r="Q59" t="s">
        <v>23</v>
      </c>
      <c r="R59" s="3">
        <v>1186.08</v>
      </c>
      <c r="S59" t="s">
        <v>24</v>
      </c>
      <c r="T59" t="s">
        <v>23</v>
      </c>
      <c r="U59" s="3">
        <v>1186.08</v>
      </c>
    </row>
    <row r="60" spans="1:21" hidden="1" x14ac:dyDescent="0.2">
      <c r="A60" t="s">
        <v>106</v>
      </c>
      <c r="B60" t="s">
        <v>98</v>
      </c>
      <c r="C60" t="s">
        <v>14</v>
      </c>
      <c r="D60" t="str">
        <f t="shared" si="0"/>
        <v>OG1092</v>
      </c>
      <c r="E60" t="s">
        <v>107</v>
      </c>
      <c r="F60" t="s">
        <v>18</v>
      </c>
      <c r="G60" t="s">
        <v>18</v>
      </c>
      <c r="J60" s="1">
        <v>44806</v>
      </c>
      <c r="K60" s="2">
        <v>-332</v>
      </c>
      <c r="L60" t="s">
        <v>46</v>
      </c>
      <c r="M60" s="3">
        <v>1</v>
      </c>
      <c r="N60" s="2">
        <v>9.1499699999999997</v>
      </c>
      <c r="O60" t="s">
        <v>21</v>
      </c>
      <c r="P60" t="s">
        <v>24</v>
      </c>
      <c r="Q60" t="s">
        <v>23</v>
      </c>
      <c r="R60" s="3">
        <v>3037.79</v>
      </c>
      <c r="S60" t="s">
        <v>22</v>
      </c>
      <c r="T60" t="s">
        <v>23</v>
      </c>
      <c r="U60" s="3">
        <v>3037.79</v>
      </c>
    </row>
    <row r="61" spans="1:21" hidden="1" x14ac:dyDescent="0.2">
      <c r="A61" t="s">
        <v>108</v>
      </c>
      <c r="B61" t="s">
        <v>98</v>
      </c>
      <c r="C61" t="s">
        <v>14</v>
      </c>
      <c r="D61" t="str">
        <f t="shared" si="0"/>
        <v>722000</v>
      </c>
      <c r="E61" t="s">
        <v>109</v>
      </c>
      <c r="F61" t="s">
        <v>18</v>
      </c>
      <c r="G61" t="s">
        <v>18</v>
      </c>
      <c r="J61" s="1">
        <v>44806</v>
      </c>
      <c r="K61" s="2">
        <v>-110</v>
      </c>
      <c r="L61" t="s">
        <v>46</v>
      </c>
      <c r="M61" s="3">
        <v>1</v>
      </c>
      <c r="N61" s="2">
        <v>2.9296700000000002</v>
      </c>
      <c r="O61" t="s">
        <v>21</v>
      </c>
      <c r="P61" t="s">
        <v>24</v>
      </c>
      <c r="Q61" t="s">
        <v>23</v>
      </c>
      <c r="R61" s="3">
        <v>322.26</v>
      </c>
      <c r="S61" t="s">
        <v>22</v>
      </c>
      <c r="T61" t="s">
        <v>23</v>
      </c>
      <c r="U61" s="3">
        <v>322.26</v>
      </c>
    </row>
    <row r="62" spans="1:21" hidden="1" x14ac:dyDescent="0.2">
      <c r="A62" t="s">
        <v>108</v>
      </c>
      <c r="B62" t="s">
        <v>98</v>
      </c>
      <c r="C62" t="s">
        <v>14</v>
      </c>
      <c r="D62" t="str">
        <f t="shared" si="0"/>
        <v>DA1511</v>
      </c>
      <c r="E62" t="s">
        <v>110</v>
      </c>
      <c r="F62" t="s">
        <v>18</v>
      </c>
      <c r="G62" t="s">
        <v>18</v>
      </c>
      <c r="J62" s="1">
        <v>44806</v>
      </c>
      <c r="K62" s="2">
        <v>-40</v>
      </c>
      <c r="L62" t="s">
        <v>46</v>
      </c>
      <c r="M62" s="3">
        <v>1</v>
      </c>
      <c r="N62" s="2">
        <v>4.2755900000000002</v>
      </c>
      <c r="O62" t="s">
        <v>21</v>
      </c>
      <c r="P62" t="s">
        <v>24</v>
      </c>
      <c r="Q62" t="s">
        <v>23</v>
      </c>
      <c r="R62" s="3">
        <v>171.02</v>
      </c>
      <c r="S62" t="s">
        <v>22</v>
      </c>
      <c r="T62" t="s">
        <v>23</v>
      </c>
      <c r="U62" s="3">
        <v>171.02</v>
      </c>
    </row>
    <row r="63" spans="1:21" hidden="1" x14ac:dyDescent="0.2">
      <c r="A63" t="s">
        <v>111</v>
      </c>
      <c r="B63" t="s">
        <v>112</v>
      </c>
      <c r="C63" t="s">
        <v>14</v>
      </c>
      <c r="D63" t="str">
        <f t="shared" si="0"/>
        <v>DV2004</v>
      </c>
      <c r="E63" t="s">
        <v>105</v>
      </c>
      <c r="F63" t="s">
        <v>18</v>
      </c>
      <c r="G63" t="s">
        <v>18</v>
      </c>
      <c r="I63" t="s">
        <v>113</v>
      </c>
      <c r="J63" s="1">
        <v>44807</v>
      </c>
      <c r="K63" s="2">
        <v>30.403400000000001</v>
      </c>
      <c r="L63" t="s">
        <v>46</v>
      </c>
      <c r="M63" s="3">
        <v>1</v>
      </c>
      <c r="N63" s="2">
        <v>2.9001999999999999</v>
      </c>
      <c r="O63" t="s">
        <v>21</v>
      </c>
      <c r="P63" t="s">
        <v>22</v>
      </c>
      <c r="Q63" t="s">
        <v>23</v>
      </c>
      <c r="R63" s="3">
        <v>88.18</v>
      </c>
      <c r="S63" t="s">
        <v>24</v>
      </c>
      <c r="T63" t="s">
        <v>23</v>
      </c>
      <c r="U63" s="3">
        <v>88.18</v>
      </c>
    </row>
    <row r="64" spans="1:21" hidden="1" x14ac:dyDescent="0.2">
      <c r="A64" t="s">
        <v>114</v>
      </c>
      <c r="B64" t="s">
        <v>112</v>
      </c>
      <c r="C64" t="s">
        <v>14</v>
      </c>
      <c r="D64" t="str">
        <f t="shared" si="0"/>
        <v>DV2004</v>
      </c>
      <c r="E64" t="s">
        <v>105</v>
      </c>
      <c r="F64" t="s">
        <v>18</v>
      </c>
      <c r="G64" t="s">
        <v>18</v>
      </c>
      <c r="I64" t="s">
        <v>113</v>
      </c>
      <c r="J64" s="1">
        <v>44807</v>
      </c>
      <c r="K64" s="2">
        <v>0.6</v>
      </c>
      <c r="L64" t="s">
        <v>46</v>
      </c>
      <c r="M64" s="3">
        <v>1</v>
      </c>
      <c r="N64" s="2">
        <v>2.9004400000000006</v>
      </c>
      <c r="O64" t="s">
        <v>21</v>
      </c>
      <c r="P64" t="s">
        <v>22</v>
      </c>
      <c r="Q64" t="s">
        <v>23</v>
      </c>
      <c r="R64" s="3">
        <v>1.74</v>
      </c>
      <c r="S64" t="s">
        <v>24</v>
      </c>
      <c r="T64" t="s">
        <v>23</v>
      </c>
      <c r="U64" s="3">
        <v>1.74</v>
      </c>
    </row>
    <row r="65" spans="1:21" hidden="1" x14ac:dyDescent="0.2">
      <c r="A65" t="s">
        <v>115</v>
      </c>
      <c r="B65" t="s">
        <v>116</v>
      </c>
      <c r="C65" t="s">
        <v>14</v>
      </c>
      <c r="D65" t="str">
        <f t="shared" si="0"/>
        <v>GL285-</v>
      </c>
      <c r="E65" t="s">
        <v>117</v>
      </c>
      <c r="F65" t="s">
        <v>18</v>
      </c>
      <c r="G65" t="s">
        <v>18</v>
      </c>
      <c r="J65" s="1">
        <v>44810</v>
      </c>
      <c r="K65" s="2">
        <v>-718</v>
      </c>
      <c r="L65" t="s">
        <v>20</v>
      </c>
      <c r="M65" s="3">
        <v>1</v>
      </c>
      <c r="N65" s="2">
        <v>0.27462999999999999</v>
      </c>
      <c r="O65" t="s">
        <v>21</v>
      </c>
      <c r="P65" t="s">
        <v>24</v>
      </c>
      <c r="Q65" t="s">
        <v>23</v>
      </c>
      <c r="R65" s="3">
        <v>197.18</v>
      </c>
      <c r="S65" t="s">
        <v>22</v>
      </c>
      <c r="T65" t="s">
        <v>23</v>
      </c>
      <c r="U65" s="3">
        <v>197.18</v>
      </c>
    </row>
    <row r="66" spans="1:21" hidden="1" x14ac:dyDescent="0.2">
      <c r="A66" t="s">
        <v>115</v>
      </c>
      <c r="B66" t="s">
        <v>116</v>
      </c>
      <c r="C66" t="s">
        <v>14</v>
      </c>
      <c r="D66" t="str">
        <f t="shared" si="0"/>
        <v>GL2422</v>
      </c>
      <c r="E66" t="s">
        <v>118</v>
      </c>
      <c r="F66" t="s">
        <v>18</v>
      </c>
      <c r="G66" t="s">
        <v>18</v>
      </c>
      <c r="J66" s="1">
        <v>44810</v>
      </c>
      <c r="K66" s="2">
        <v>-64737</v>
      </c>
      <c r="L66" t="s">
        <v>20</v>
      </c>
      <c r="M66" s="3">
        <v>1</v>
      </c>
      <c r="N66" s="2">
        <v>0.25036000000000003</v>
      </c>
      <c r="O66" t="s">
        <v>21</v>
      </c>
      <c r="P66" t="s">
        <v>24</v>
      </c>
      <c r="Q66" t="s">
        <v>23</v>
      </c>
      <c r="R66" s="3">
        <v>16207.56</v>
      </c>
      <c r="S66" t="s">
        <v>22</v>
      </c>
      <c r="T66" t="s">
        <v>23</v>
      </c>
      <c r="U66" s="3">
        <v>16207.56</v>
      </c>
    </row>
    <row r="67" spans="1:21" hidden="1" x14ac:dyDescent="0.2">
      <c r="A67" t="s">
        <v>115</v>
      </c>
      <c r="B67" t="s">
        <v>116</v>
      </c>
      <c r="C67" t="s">
        <v>14</v>
      </c>
      <c r="D67" t="str">
        <f t="shared" si="0"/>
        <v>GL328-</v>
      </c>
      <c r="E67" t="s">
        <v>119</v>
      </c>
      <c r="F67" t="s">
        <v>18</v>
      </c>
      <c r="G67" t="s">
        <v>18</v>
      </c>
      <c r="J67" s="1">
        <v>44810</v>
      </c>
      <c r="K67" s="2">
        <v>4084</v>
      </c>
      <c r="L67" t="s">
        <v>20</v>
      </c>
      <c r="M67" s="3">
        <v>1</v>
      </c>
      <c r="N67" s="2">
        <v>0.2944</v>
      </c>
      <c r="O67" t="s">
        <v>21</v>
      </c>
      <c r="P67" t="s">
        <v>22</v>
      </c>
      <c r="Q67" t="s">
        <v>23</v>
      </c>
      <c r="R67" s="3">
        <v>1202.33</v>
      </c>
      <c r="S67" t="s">
        <v>24</v>
      </c>
      <c r="T67" t="s">
        <v>23</v>
      </c>
      <c r="U67" s="3">
        <v>1202.33</v>
      </c>
    </row>
    <row r="68" spans="1:21" hidden="1" x14ac:dyDescent="0.2">
      <c r="A68" t="s">
        <v>120</v>
      </c>
      <c r="B68" t="s">
        <v>121</v>
      </c>
      <c r="C68" t="s">
        <v>14</v>
      </c>
      <c r="D68" t="str">
        <f t="shared" si="0"/>
        <v>BK6046</v>
      </c>
      <c r="E68" t="s">
        <v>122</v>
      </c>
      <c r="F68" t="s">
        <v>18</v>
      </c>
      <c r="G68" t="s">
        <v>18</v>
      </c>
      <c r="I68" t="s">
        <v>123</v>
      </c>
      <c r="J68" s="1">
        <v>44810</v>
      </c>
      <c r="K68" s="2">
        <v>1</v>
      </c>
      <c r="L68" t="s">
        <v>20</v>
      </c>
      <c r="M68" s="3">
        <v>1</v>
      </c>
      <c r="N68" s="2">
        <v>0.51600000000000001</v>
      </c>
      <c r="O68" t="s">
        <v>21</v>
      </c>
      <c r="P68" t="s">
        <v>22</v>
      </c>
      <c r="Q68" t="s">
        <v>23</v>
      </c>
      <c r="R68" s="3">
        <v>0.52</v>
      </c>
      <c r="S68" t="s">
        <v>24</v>
      </c>
      <c r="T68" t="s">
        <v>23</v>
      </c>
      <c r="U68" s="3">
        <v>0.52</v>
      </c>
    </row>
    <row r="69" spans="1:21" hidden="1" x14ac:dyDescent="0.2">
      <c r="A69" t="s">
        <v>120</v>
      </c>
      <c r="B69" t="s">
        <v>121</v>
      </c>
      <c r="C69" t="s">
        <v>14</v>
      </c>
      <c r="D69" t="str">
        <f t="shared" ref="D69:D132" si="1">LEFT(E69, 6)</f>
        <v>BK6047</v>
      </c>
      <c r="E69" t="s">
        <v>124</v>
      </c>
      <c r="F69" t="s">
        <v>18</v>
      </c>
      <c r="G69" t="s">
        <v>18</v>
      </c>
      <c r="I69" t="s">
        <v>123</v>
      </c>
      <c r="J69" s="1">
        <v>44810</v>
      </c>
      <c r="K69" s="2">
        <v>1</v>
      </c>
      <c r="L69" t="s">
        <v>20</v>
      </c>
      <c r="M69" s="3">
        <v>1</v>
      </c>
      <c r="N69" s="2">
        <v>0.38400000000000001</v>
      </c>
      <c r="O69" t="s">
        <v>21</v>
      </c>
      <c r="P69" t="s">
        <v>22</v>
      </c>
      <c r="Q69" t="s">
        <v>23</v>
      </c>
      <c r="R69" s="3">
        <v>0.38</v>
      </c>
      <c r="S69" t="s">
        <v>24</v>
      </c>
      <c r="T69" t="s">
        <v>23</v>
      </c>
      <c r="U69" s="3">
        <v>0.38</v>
      </c>
    </row>
    <row r="70" spans="1:21" hidden="1" x14ac:dyDescent="0.2">
      <c r="A70" t="s">
        <v>120</v>
      </c>
      <c r="B70" t="s">
        <v>121</v>
      </c>
      <c r="C70" t="s">
        <v>14</v>
      </c>
      <c r="D70" t="str">
        <f t="shared" si="1"/>
        <v>BK6044</v>
      </c>
      <c r="E70" t="s">
        <v>125</v>
      </c>
      <c r="F70" t="s">
        <v>18</v>
      </c>
      <c r="G70" t="s">
        <v>18</v>
      </c>
      <c r="I70" t="s">
        <v>123</v>
      </c>
      <c r="J70" s="1">
        <v>44810</v>
      </c>
      <c r="K70" s="2">
        <v>1</v>
      </c>
      <c r="L70" t="s">
        <v>20</v>
      </c>
      <c r="M70" s="3">
        <v>1</v>
      </c>
      <c r="N70" s="2">
        <v>0.36299999999999999</v>
      </c>
      <c r="O70" t="s">
        <v>21</v>
      </c>
      <c r="P70" t="s">
        <v>22</v>
      </c>
      <c r="Q70" t="s">
        <v>23</v>
      </c>
      <c r="R70" s="3">
        <v>0.36</v>
      </c>
      <c r="S70" t="s">
        <v>24</v>
      </c>
      <c r="T70" t="s">
        <v>23</v>
      </c>
      <c r="U70" s="3">
        <v>0.36</v>
      </c>
    </row>
    <row r="71" spans="1:21" hidden="1" x14ac:dyDescent="0.2">
      <c r="A71" t="s">
        <v>126</v>
      </c>
      <c r="B71" t="s">
        <v>127</v>
      </c>
      <c r="C71" t="s">
        <v>14</v>
      </c>
      <c r="D71" t="str">
        <f t="shared" si="1"/>
        <v>BK6044</v>
      </c>
      <c r="E71" t="s">
        <v>125</v>
      </c>
      <c r="F71" t="s">
        <v>28</v>
      </c>
      <c r="G71" t="s">
        <v>28</v>
      </c>
      <c r="I71" t="s">
        <v>19</v>
      </c>
      <c r="J71" s="1">
        <v>44810</v>
      </c>
      <c r="K71" s="2">
        <v>4320</v>
      </c>
      <c r="L71" t="s">
        <v>20</v>
      </c>
      <c r="M71" s="3">
        <v>1</v>
      </c>
      <c r="N71" s="2">
        <v>0</v>
      </c>
      <c r="O71" t="s">
        <v>21</v>
      </c>
      <c r="P71" t="s">
        <v>22</v>
      </c>
      <c r="Q71" t="s">
        <v>23</v>
      </c>
      <c r="R71" s="3">
        <v>0</v>
      </c>
      <c r="S71" t="s">
        <v>24</v>
      </c>
      <c r="T71" t="s">
        <v>23</v>
      </c>
      <c r="U71" s="3">
        <v>0</v>
      </c>
    </row>
    <row r="72" spans="1:21" hidden="1" x14ac:dyDescent="0.2">
      <c r="A72" t="s">
        <v>126</v>
      </c>
      <c r="B72" t="s">
        <v>127</v>
      </c>
      <c r="C72" t="s">
        <v>14</v>
      </c>
      <c r="D72" t="str">
        <f t="shared" si="1"/>
        <v>BK1066</v>
      </c>
      <c r="E72" t="s">
        <v>128</v>
      </c>
      <c r="F72" t="s">
        <v>129</v>
      </c>
      <c r="G72" t="s">
        <v>129</v>
      </c>
      <c r="I72" t="s">
        <v>19</v>
      </c>
      <c r="J72" s="1">
        <v>44810</v>
      </c>
      <c r="K72" s="2">
        <v>-8108</v>
      </c>
      <c r="L72" t="s">
        <v>20</v>
      </c>
      <c r="M72" s="3">
        <v>1</v>
      </c>
      <c r="N72" s="2">
        <v>0.38284000000000001</v>
      </c>
      <c r="O72" t="s">
        <v>21</v>
      </c>
      <c r="P72" t="s">
        <v>24</v>
      </c>
      <c r="Q72" t="s">
        <v>23</v>
      </c>
      <c r="R72" s="3">
        <v>3104.09</v>
      </c>
      <c r="S72" t="s">
        <v>22</v>
      </c>
      <c r="T72" t="s">
        <v>23</v>
      </c>
      <c r="U72" s="3">
        <v>3104.09</v>
      </c>
    </row>
    <row r="73" spans="1:21" hidden="1" x14ac:dyDescent="0.2">
      <c r="A73" t="s">
        <v>130</v>
      </c>
      <c r="B73" t="s">
        <v>26</v>
      </c>
      <c r="C73" t="s">
        <v>14</v>
      </c>
      <c r="D73" t="str">
        <f t="shared" si="1"/>
        <v>BK6044</v>
      </c>
      <c r="E73" t="s">
        <v>125</v>
      </c>
      <c r="F73" t="s">
        <v>18</v>
      </c>
      <c r="G73" t="s">
        <v>18</v>
      </c>
      <c r="I73" t="s">
        <v>19</v>
      </c>
      <c r="J73" s="1">
        <v>44810</v>
      </c>
      <c r="K73" s="2">
        <v>-1</v>
      </c>
      <c r="L73" t="s">
        <v>20</v>
      </c>
      <c r="M73" s="3">
        <v>1</v>
      </c>
      <c r="N73" s="2">
        <v>0.36</v>
      </c>
      <c r="O73" t="s">
        <v>21</v>
      </c>
      <c r="P73" t="s">
        <v>24</v>
      </c>
      <c r="Q73" t="s">
        <v>23</v>
      </c>
      <c r="R73" s="3">
        <v>0.36</v>
      </c>
      <c r="S73" t="s">
        <v>22</v>
      </c>
      <c r="T73" t="s">
        <v>23</v>
      </c>
      <c r="U73" s="3">
        <v>0.36</v>
      </c>
    </row>
    <row r="74" spans="1:21" hidden="1" x14ac:dyDescent="0.2">
      <c r="A74" t="s">
        <v>131</v>
      </c>
      <c r="B74" t="s">
        <v>127</v>
      </c>
      <c r="C74" t="s">
        <v>14</v>
      </c>
      <c r="D74" t="str">
        <f t="shared" si="1"/>
        <v>BK6047</v>
      </c>
      <c r="E74" t="s">
        <v>124</v>
      </c>
      <c r="F74" t="s">
        <v>28</v>
      </c>
      <c r="G74" t="s">
        <v>28</v>
      </c>
      <c r="I74" t="s">
        <v>19</v>
      </c>
      <c r="J74" s="1">
        <v>44810</v>
      </c>
      <c r="K74" s="2">
        <v>1500</v>
      </c>
      <c r="L74" t="s">
        <v>20</v>
      </c>
      <c r="M74" s="3">
        <v>1</v>
      </c>
      <c r="N74" s="2">
        <v>0</v>
      </c>
      <c r="O74" t="s">
        <v>21</v>
      </c>
      <c r="P74" t="s">
        <v>22</v>
      </c>
      <c r="Q74" t="s">
        <v>23</v>
      </c>
      <c r="R74" s="3">
        <v>0</v>
      </c>
      <c r="S74" t="s">
        <v>24</v>
      </c>
      <c r="T74" t="s">
        <v>23</v>
      </c>
      <c r="U74" s="3">
        <v>0</v>
      </c>
    </row>
    <row r="75" spans="1:21" hidden="1" x14ac:dyDescent="0.2">
      <c r="A75" t="s">
        <v>131</v>
      </c>
      <c r="B75" t="s">
        <v>127</v>
      </c>
      <c r="C75" t="s">
        <v>14</v>
      </c>
      <c r="D75" t="str">
        <f t="shared" si="1"/>
        <v>BK1065</v>
      </c>
      <c r="E75" t="s">
        <v>132</v>
      </c>
      <c r="F75" t="s">
        <v>129</v>
      </c>
      <c r="G75" t="s">
        <v>18</v>
      </c>
      <c r="I75" t="s">
        <v>19</v>
      </c>
      <c r="J75" s="1">
        <v>44810</v>
      </c>
      <c r="K75" s="2">
        <v>-4000</v>
      </c>
      <c r="L75" t="s">
        <v>20</v>
      </c>
      <c r="M75" s="3">
        <v>1</v>
      </c>
      <c r="N75" s="2">
        <v>0.54447000000000001</v>
      </c>
      <c r="O75" t="s">
        <v>21</v>
      </c>
      <c r="P75" t="s">
        <v>24</v>
      </c>
      <c r="Q75" t="s">
        <v>23</v>
      </c>
      <c r="R75" s="3">
        <v>2177.86</v>
      </c>
      <c r="S75" t="s">
        <v>22</v>
      </c>
      <c r="T75" t="s">
        <v>23</v>
      </c>
      <c r="U75" s="3">
        <v>2177.86</v>
      </c>
    </row>
    <row r="76" spans="1:21" hidden="1" x14ac:dyDescent="0.2">
      <c r="A76" t="s">
        <v>133</v>
      </c>
      <c r="B76" t="s">
        <v>121</v>
      </c>
      <c r="C76" t="s">
        <v>14</v>
      </c>
      <c r="D76" t="str">
        <f t="shared" si="1"/>
        <v>BK6049</v>
      </c>
      <c r="E76" t="s">
        <v>134</v>
      </c>
      <c r="F76" t="s">
        <v>18</v>
      </c>
      <c r="G76" t="s">
        <v>18</v>
      </c>
      <c r="I76" t="s">
        <v>123</v>
      </c>
      <c r="J76" s="1">
        <v>44810</v>
      </c>
      <c r="K76" s="2">
        <v>1</v>
      </c>
      <c r="L76" t="s">
        <v>20</v>
      </c>
      <c r="M76" s="3">
        <v>1</v>
      </c>
      <c r="N76" s="2">
        <v>0.27900000000000003</v>
      </c>
      <c r="O76" t="s">
        <v>21</v>
      </c>
      <c r="P76" t="s">
        <v>22</v>
      </c>
      <c r="Q76" t="s">
        <v>23</v>
      </c>
      <c r="R76" s="3">
        <v>0.28000000000000003</v>
      </c>
      <c r="S76" t="s">
        <v>24</v>
      </c>
      <c r="T76" t="s">
        <v>23</v>
      </c>
      <c r="U76" s="3">
        <v>0.28000000000000003</v>
      </c>
    </row>
    <row r="77" spans="1:21" hidden="1" x14ac:dyDescent="0.2">
      <c r="A77" t="s">
        <v>133</v>
      </c>
      <c r="B77" t="s">
        <v>121</v>
      </c>
      <c r="C77" t="s">
        <v>14</v>
      </c>
      <c r="D77" t="str">
        <f t="shared" si="1"/>
        <v>BK6045</v>
      </c>
      <c r="E77" t="s">
        <v>135</v>
      </c>
      <c r="F77" t="s">
        <v>18</v>
      </c>
      <c r="G77" t="s">
        <v>18</v>
      </c>
      <c r="I77" t="s">
        <v>123</v>
      </c>
      <c r="J77" s="1">
        <v>44810</v>
      </c>
      <c r="K77" s="2">
        <v>1</v>
      </c>
      <c r="L77" t="s">
        <v>20</v>
      </c>
      <c r="M77" s="3">
        <v>1</v>
      </c>
      <c r="N77" s="2">
        <v>0.33700000000000002</v>
      </c>
      <c r="O77" t="s">
        <v>21</v>
      </c>
      <c r="P77" t="s">
        <v>22</v>
      </c>
      <c r="Q77" t="s">
        <v>23</v>
      </c>
      <c r="R77" s="3">
        <v>0.34</v>
      </c>
      <c r="S77" t="s">
        <v>24</v>
      </c>
      <c r="T77" t="s">
        <v>23</v>
      </c>
      <c r="U77" s="3">
        <v>0.34</v>
      </c>
    </row>
    <row r="78" spans="1:21" hidden="1" x14ac:dyDescent="0.2">
      <c r="A78" t="s">
        <v>133</v>
      </c>
      <c r="B78" t="s">
        <v>121</v>
      </c>
      <c r="C78" t="s">
        <v>14</v>
      </c>
      <c r="D78" t="str">
        <f t="shared" si="1"/>
        <v>BK6048</v>
      </c>
      <c r="E78" t="s">
        <v>136</v>
      </c>
      <c r="F78" t="s">
        <v>18</v>
      </c>
      <c r="G78" t="s">
        <v>18</v>
      </c>
      <c r="I78" t="s">
        <v>123</v>
      </c>
      <c r="J78" s="1">
        <v>44810</v>
      </c>
      <c r="K78" s="2">
        <v>1</v>
      </c>
      <c r="L78" t="s">
        <v>20</v>
      </c>
      <c r="M78" s="3">
        <v>1</v>
      </c>
      <c r="N78" s="2">
        <v>0.33700000000000002</v>
      </c>
      <c r="O78" t="s">
        <v>21</v>
      </c>
      <c r="P78" t="s">
        <v>22</v>
      </c>
      <c r="Q78" t="s">
        <v>23</v>
      </c>
      <c r="R78" s="3">
        <v>0.34</v>
      </c>
      <c r="S78" t="s">
        <v>24</v>
      </c>
      <c r="T78" t="s">
        <v>23</v>
      </c>
      <c r="U78" s="3">
        <v>0.34</v>
      </c>
    </row>
    <row r="79" spans="1:21" hidden="1" x14ac:dyDescent="0.2">
      <c r="A79" t="s">
        <v>133</v>
      </c>
      <c r="B79" t="s">
        <v>121</v>
      </c>
      <c r="C79" t="s">
        <v>14</v>
      </c>
      <c r="D79" t="str">
        <f t="shared" si="1"/>
        <v>BK6043</v>
      </c>
      <c r="E79" t="s">
        <v>137</v>
      </c>
      <c r="F79" t="s">
        <v>18</v>
      </c>
      <c r="G79" t="s">
        <v>18</v>
      </c>
      <c r="I79" t="s">
        <v>123</v>
      </c>
      <c r="J79" s="1">
        <v>44810</v>
      </c>
      <c r="K79" s="2">
        <v>1</v>
      </c>
      <c r="L79" t="s">
        <v>20</v>
      </c>
      <c r="M79" s="3">
        <v>1</v>
      </c>
      <c r="N79" s="2">
        <v>0.442</v>
      </c>
      <c r="O79" t="s">
        <v>21</v>
      </c>
      <c r="P79" t="s">
        <v>22</v>
      </c>
      <c r="Q79" t="s">
        <v>23</v>
      </c>
      <c r="R79" s="3">
        <v>0.44</v>
      </c>
      <c r="S79" t="s">
        <v>24</v>
      </c>
      <c r="T79" t="s">
        <v>23</v>
      </c>
      <c r="U79" s="3">
        <v>0.44</v>
      </c>
    </row>
    <row r="80" spans="1:21" hidden="1" x14ac:dyDescent="0.2">
      <c r="A80" t="s">
        <v>138</v>
      </c>
      <c r="B80" t="s">
        <v>139</v>
      </c>
      <c r="C80" t="s">
        <v>14</v>
      </c>
      <c r="D80" t="str">
        <f t="shared" si="1"/>
        <v>LASS02</v>
      </c>
      <c r="E80" t="s">
        <v>140</v>
      </c>
      <c r="F80" t="s">
        <v>18</v>
      </c>
      <c r="G80" t="s">
        <v>18</v>
      </c>
      <c r="I80" t="s">
        <v>19</v>
      </c>
      <c r="J80" s="1">
        <v>44810</v>
      </c>
      <c r="K80" s="2">
        <v>-20260.47</v>
      </c>
      <c r="L80" t="s">
        <v>20</v>
      </c>
      <c r="M80" s="3">
        <v>1</v>
      </c>
      <c r="N80" s="2">
        <v>1.1270000000000001E-2</v>
      </c>
      <c r="O80" t="s">
        <v>21</v>
      </c>
      <c r="P80" t="s">
        <v>24</v>
      </c>
      <c r="Q80" t="s">
        <v>23</v>
      </c>
      <c r="R80" s="3">
        <v>228.34</v>
      </c>
      <c r="S80" t="s">
        <v>22</v>
      </c>
      <c r="T80" t="s">
        <v>23</v>
      </c>
      <c r="U80" s="3">
        <v>228.34</v>
      </c>
    </row>
    <row r="81" spans="1:21" hidden="1" x14ac:dyDescent="0.2">
      <c r="A81" t="s">
        <v>138</v>
      </c>
      <c r="B81" t="s">
        <v>139</v>
      </c>
      <c r="C81" t="s">
        <v>14</v>
      </c>
      <c r="D81" t="str">
        <f t="shared" si="1"/>
        <v>LATC00</v>
      </c>
      <c r="E81" t="s">
        <v>141</v>
      </c>
      <c r="F81" t="s">
        <v>18</v>
      </c>
      <c r="G81" t="s">
        <v>18</v>
      </c>
      <c r="I81" t="s">
        <v>19</v>
      </c>
      <c r="J81" s="1">
        <v>44810</v>
      </c>
      <c r="K81" s="2">
        <v>-4155.37</v>
      </c>
      <c r="L81" t="s">
        <v>20</v>
      </c>
      <c r="M81" s="3">
        <v>1</v>
      </c>
      <c r="N81" s="2">
        <v>1.244E-2</v>
      </c>
      <c r="O81" t="s">
        <v>21</v>
      </c>
      <c r="P81" t="s">
        <v>24</v>
      </c>
      <c r="Q81" t="s">
        <v>23</v>
      </c>
      <c r="R81" s="3">
        <v>51.69</v>
      </c>
      <c r="S81" t="s">
        <v>22</v>
      </c>
      <c r="T81" t="s">
        <v>23</v>
      </c>
      <c r="U81" s="3">
        <v>51.69</v>
      </c>
    </row>
    <row r="82" spans="1:21" hidden="1" x14ac:dyDescent="0.2">
      <c r="A82" t="s">
        <v>142</v>
      </c>
      <c r="B82" t="s">
        <v>127</v>
      </c>
      <c r="C82" t="s">
        <v>14</v>
      </c>
      <c r="D82" t="str">
        <f t="shared" si="1"/>
        <v>BK6046</v>
      </c>
      <c r="E82" t="s">
        <v>122</v>
      </c>
      <c r="F82" t="s">
        <v>18</v>
      </c>
      <c r="G82" t="s">
        <v>18</v>
      </c>
      <c r="I82" t="s">
        <v>19</v>
      </c>
      <c r="J82" s="1">
        <v>44810</v>
      </c>
      <c r="K82" s="2">
        <v>7499</v>
      </c>
      <c r="L82" t="s">
        <v>20</v>
      </c>
      <c r="M82" s="3">
        <v>1</v>
      </c>
      <c r="N82" s="2">
        <v>0.52</v>
      </c>
      <c r="O82" t="s">
        <v>21</v>
      </c>
      <c r="P82" t="s">
        <v>22</v>
      </c>
      <c r="Q82" t="s">
        <v>23</v>
      </c>
      <c r="R82" s="3">
        <v>3899.48</v>
      </c>
      <c r="S82" t="s">
        <v>24</v>
      </c>
      <c r="T82" t="s">
        <v>23</v>
      </c>
      <c r="U82" s="3">
        <v>3899.48</v>
      </c>
    </row>
    <row r="83" spans="1:21" hidden="1" x14ac:dyDescent="0.2">
      <c r="A83" t="s">
        <v>143</v>
      </c>
      <c r="B83" t="s">
        <v>26</v>
      </c>
      <c r="C83" t="s">
        <v>14</v>
      </c>
      <c r="D83" t="str">
        <f t="shared" si="1"/>
        <v>BK6047</v>
      </c>
      <c r="E83" t="s">
        <v>124</v>
      </c>
      <c r="F83" t="s">
        <v>18</v>
      </c>
      <c r="G83" t="s">
        <v>18</v>
      </c>
      <c r="J83" s="1">
        <v>44810</v>
      </c>
      <c r="K83" s="2">
        <v>-1</v>
      </c>
      <c r="L83" t="s">
        <v>20</v>
      </c>
      <c r="M83" s="3">
        <v>1</v>
      </c>
      <c r="N83" s="2">
        <v>0.38</v>
      </c>
      <c r="O83" t="s">
        <v>21</v>
      </c>
      <c r="P83" t="s">
        <v>24</v>
      </c>
      <c r="Q83" t="s">
        <v>23</v>
      </c>
      <c r="R83" s="3">
        <v>0.38</v>
      </c>
      <c r="S83" t="s">
        <v>22</v>
      </c>
      <c r="T83" t="s">
        <v>23</v>
      </c>
      <c r="U83" s="3">
        <v>0.38</v>
      </c>
    </row>
    <row r="84" spans="1:21" hidden="1" x14ac:dyDescent="0.2">
      <c r="A84" t="s">
        <v>144</v>
      </c>
      <c r="B84" t="s">
        <v>127</v>
      </c>
      <c r="C84" t="s">
        <v>14</v>
      </c>
      <c r="D84" t="str">
        <f t="shared" si="1"/>
        <v>BK6048</v>
      </c>
      <c r="E84" t="s">
        <v>136</v>
      </c>
      <c r="F84" t="s">
        <v>18</v>
      </c>
      <c r="G84" t="s">
        <v>18</v>
      </c>
      <c r="J84" s="1">
        <v>44810</v>
      </c>
      <c r="K84" s="2">
        <v>8999</v>
      </c>
      <c r="L84" t="s">
        <v>20</v>
      </c>
      <c r="M84" s="3">
        <v>1</v>
      </c>
      <c r="N84" s="2">
        <v>0.34</v>
      </c>
      <c r="O84" t="s">
        <v>21</v>
      </c>
      <c r="P84" t="s">
        <v>22</v>
      </c>
      <c r="Q84" t="s">
        <v>23</v>
      </c>
      <c r="R84" s="3">
        <v>3059.66</v>
      </c>
      <c r="S84" t="s">
        <v>24</v>
      </c>
      <c r="T84" t="s">
        <v>23</v>
      </c>
      <c r="U84" s="3">
        <v>3059.66</v>
      </c>
    </row>
    <row r="85" spans="1:21" hidden="1" x14ac:dyDescent="0.2">
      <c r="A85" t="s">
        <v>145</v>
      </c>
      <c r="B85" t="s">
        <v>127</v>
      </c>
      <c r="C85" t="s">
        <v>14</v>
      </c>
      <c r="D85" t="str">
        <f t="shared" si="1"/>
        <v>BK6049</v>
      </c>
      <c r="E85" t="s">
        <v>134</v>
      </c>
      <c r="F85" t="s">
        <v>18</v>
      </c>
      <c r="G85" t="s">
        <v>18</v>
      </c>
      <c r="I85" t="s">
        <v>19</v>
      </c>
      <c r="J85" s="1">
        <v>44810</v>
      </c>
      <c r="K85" s="2">
        <v>6839</v>
      </c>
      <c r="L85" t="s">
        <v>20</v>
      </c>
      <c r="M85" s="3">
        <v>1</v>
      </c>
      <c r="N85" s="2">
        <v>0.28000000000000003</v>
      </c>
      <c r="O85" t="s">
        <v>21</v>
      </c>
      <c r="P85" t="s">
        <v>22</v>
      </c>
      <c r="Q85" t="s">
        <v>23</v>
      </c>
      <c r="R85" s="3">
        <v>1914.92</v>
      </c>
      <c r="S85" t="s">
        <v>24</v>
      </c>
      <c r="T85" t="s">
        <v>23</v>
      </c>
      <c r="U85" s="3">
        <v>1914.92</v>
      </c>
    </row>
    <row r="86" spans="1:21" hidden="1" x14ac:dyDescent="0.2">
      <c r="A86" t="s">
        <v>146</v>
      </c>
      <c r="B86" t="s">
        <v>147</v>
      </c>
      <c r="C86" t="s">
        <v>14</v>
      </c>
      <c r="D86" t="str">
        <f t="shared" si="1"/>
        <v>LAKR02</v>
      </c>
      <c r="E86" t="s">
        <v>148</v>
      </c>
      <c r="F86" t="s">
        <v>18</v>
      </c>
      <c r="G86" t="s">
        <v>18</v>
      </c>
      <c r="J86" s="1">
        <v>44810</v>
      </c>
      <c r="K86" s="2">
        <v>126000</v>
      </c>
      <c r="L86" t="s">
        <v>20</v>
      </c>
      <c r="M86" s="3">
        <v>1</v>
      </c>
      <c r="N86" s="2">
        <v>0.01</v>
      </c>
      <c r="O86" t="s">
        <v>21</v>
      </c>
      <c r="P86" t="s">
        <v>22</v>
      </c>
      <c r="Q86" t="s">
        <v>23</v>
      </c>
      <c r="R86" s="3">
        <v>1260</v>
      </c>
      <c r="S86" t="s">
        <v>24</v>
      </c>
      <c r="T86" t="s">
        <v>23</v>
      </c>
      <c r="U86" s="3">
        <v>1260</v>
      </c>
    </row>
    <row r="87" spans="1:21" hidden="1" x14ac:dyDescent="0.2">
      <c r="A87" t="s">
        <v>149</v>
      </c>
      <c r="B87" t="s">
        <v>150</v>
      </c>
      <c r="C87" t="s">
        <v>14</v>
      </c>
      <c r="D87" t="str">
        <f t="shared" si="1"/>
        <v>BK1065</v>
      </c>
      <c r="E87" t="s">
        <v>132</v>
      </c>
      <c r="F87" t="s">
        <v>18</v>
      </c>
      <c r="G87" t="s">
        <v>18</v>
      </c>
      <c r="I87" t="s">
        <v>19</v>
      </c>
      <c r="J87" s="1">
        <v>44810</v>
      </c>
      <c r="K87" s="2">
        <v>-3960</v>
      </c>
      <c r="L87" t="s">
        <v>20</v>
      </c>
      <c r="M87" s="3">
        <v>1</v>
      </c>
      <c r="N87" s="2">
        <v>0.58865000000000001</v>
      </c>
      <c r="O87" t="s">
        <v>21</v>
      </c>
      <c r="P87" t="s">
        <v>24</v>
      </c>
      <c r="Q87" t="s">
        <v>23</v>
      </c>
      <c r="R87" s="3">
        <v>2331.0500000000002</v>
      </c>
      <c r="S87" t="s">
        <v>22</v>
      </c>
      <c r="T87" t="s">
        <v>23</v>
      </c>
      <c r="U87" s="3">
        <v>2331.0500000000002</v>
      </c>
    </row>
    <row r="88" spans="1:21" hidden="1" x14ac:dyDescent="0.2">
      <c r="A88" t="s">
        <v>151</v>
      </c>
      <c r="B88" t="s">
        <v>152</v>
      </c>
      <c r="C88" t="s">
        <v>14</v>
      </c>
      <c r="D88" t="str">
        <f t="shared" si="1"/>
        <v>LAHB01</v>
      </c>
      <c r="E88" t="s">
        <v>153</v>
      </c>
      <c r="F88" t="s">
        <v>18</v>
      </c>
      <c r="G88" t="s">
        <v>18</v>
      </c>
      <c r="I88" t="s">
        <v>19</v>
      </c>
      <c r="J88" s="1">
        <v>44810</v>
      </c>
      <c r="K88" s="2">
        <v>-829.13499999999999</v>
      </c>
      <c r="L88" t="s">
        <v>20</v>
      </c>
      <c r="M88" s="3">
        <v>1</v>
      </c>
      <c r="N88" s="2">
        <v>1.1169999999999999E-2</v>
      </c>
      <c r="O88" t="s">
        <v>21</v>
      </c>
      <c r="P88" t="s">
        <v>24</v>
      </c>
      <c r="Q88" t="s">
        <v>23</v>
      </c>
      <c r="R88" s="3">
        <v>9.26</v>
      </c>
      <c r="S88" t="s">
        <v>22</v>
      </c>
      <c r="T88" t="s">
        <v>23</v>
      </c>
      <c r="U88" s="3">
        <v>9.26</v>
      </c>
    </row>
    <row r="89" spans="1:21" hidden="1" x14ac:dyDescent="0.2">
      <c r="A89" t="s">
        <v>151</v>
      </c>
      <c r="B89" t="s">
        <v>152</v>
      </c>
      <c r="C89" t="s">
        <v>14</v>
      </c>
      <c r="D89" t="str">
        <f t="shared" si="1"/>
        <v>MZ4139</v>
      </c>
      <c r="E89" t="s">
        <v>154</v>
      </c>
      <c r="F89" t="s">
        <v>18</v>
      </c>
      <c r="G89" t="s">
        <v>18</v>
      </c>
      <c r="I89" t="s">
        <v>19</v>
      </c>
      <c r="J89" s="1">
        <v>44810</v>
      </c>
      <c r="K89" s="2">
        <v>-526.86176</v>
      </c>
      <c r="L89" t="s">
        <v>46</v>
      </c>
      <c r="M89" s="3">
        <v>1</v>
      </c>
      <c r="N89" s="2">
        <v>1.10005</v>
      </c>
      <c r="O89" t="s">
        <v>21</v>
      </c>
      <c r="P89" t="s">
        <v>24</v>
      </c>
      <c r="Q89" t="s">
        <v>23</v>
      </c>
      <c r="R89" s="3">
        <v>579.57000000000005</v>
      </c>
      <c r="S89" t="s">
        <v>22</v>
      </c>
      <c r="T89" t="s">
        <v>23</v>
      </c>
      <c r="U89" s="3">
        <v>579.57000000000005</v>
      </c>
    </row>
    <row r="90" spans="1:21" hidden="1" x14ac:dyDescent="0.2">
      <c r="A90" t="s">
        <v>151</v>
      </c>
      <c r="B90" t="s">
        <v>101</v>
      </c>
      <c r="C90" t="s">
        <v>14</v>
      </c>
      <c r="D90" t="str">
        <f t="shared" si="1"/>
        <v>OG1346</v>
      </c>
      <c r="E90" t="s">
        <v>155</v>
      </c>
      <c r="F90" t="s">
        <v>18</v>
      </c>
      <c r="G90" t="s">
        <v>18</v>
      </c>
      <c r="I90" t="s">
        <v>19</v>
      </c>
      <c r="J90" s="1">
        <v>44810</v>
      </c>
      <c r="K90" s="2">
        <v>-2.9969200000000003</v>
      </c>
      <c r="L90" t="s">
        <v>46</v>
      </c>
      <c r="M90" s="3">
        <v>1</v>
      </c>
      <c r="N90" s="2">
        <v>5.3504800000000001</v>
      </c>
      <c r="O90" t="s">
        <v>21</v>
      </c>
      <c r="P90" t="s">
        <v>24</v>
      </c>
      <c r="Q90" t="s">
        <v>23</v>
      </c>
      <c r="R90" s="3">
        <v>16.03</v>
      </c>
      <c r="S90" t="s">
        <v>22</v>
      </c>
      <c r="T90" t="s">
        <v>23</v>
      </c>
      <c r="U90" s="3">
        <v>16.03</v>
      </c>
    </row>
    <row r="91" spans="1:21" hidden="1" x14ac:dyDescent="0.2">
      <c r="A91" t="s">
        <v>151</v>
      </c>
      <c r="B91" t="s">
        <v>156</v>
      </c>
      <c r="C91" t="s">
        <v>14</v>
      </c>
      <c r="D91" t="str">
        <f t="shared" si="1"/>
        <v>LATC00</v>
      </c>
      <c r="E91" t="s">
        <v>141</v>
      </c>
      <c r="F91" t="s">
        <v>18</v>
      </c>
      <c r="G91" t="s">
        <v>18</v>
      </c>
      <c r="I91" t="s">
        <v>19</v>
      </c>
      <c r="J91" s="1">
        <v>44810</v>
      </c>
      <c r="K91" s="2">
        <v>-4205.3725000000004</v>
      </c>
      <c r="L91" t="s">
        <v>20</v>
      </c>
      <c r="M91" s="3">
        <v>1</v>
      </c>
      <c r="N91" s="2">
        <v>1.244E-2</v>
      </c>
      <c r="O91" t="s">
        <v>21</v>
      </c>
      <c r="P91" t="s">
        <v>24</v>
      </c>
      <c r="Q91" t="s">
        <v>23</v>
      </c>
      <c r="R91" s="3">
        <v>52.31</v>
      </c>
      <c r="S91" t="s">
        <v>22</v>
      </c>
      <c r="T91" t="s">
        <v>23</v>
      </c>
      <c r="U91" s="3">
        <v>52.31</v>
      </c>
    </row>
    <row r="92" spans="1:21" hidden="1" x14ac:dyDescent="0.2">
      <c r="A92" t="s">
        <v>157</v>
      </c>
      <c r="B92" t="s">
        <v>158</v>
      </c>
      <c r="C92" t="s">
        <v>14</v>
      </c>
      <c r="D92" t="str">
        <f t="shared" si="1"/>
        <v>718000</v>
      </c>
      <c r="E92" t="s">
        <v>159</v>
      </c>
      <c r="F92" t="s">
        <v>18</v>
      </c>
      <c r="G92" t="s">
        <v>18</v>
      </c>
      <c r="I92" t="s">
        <v>19</v>
      </c>
      <c r="J92" s="1">
        <v>44810</v>
      </c>
      <c r="K92" s="2">
        <v>-272.23572999999999</v>
      </c>
      <c r="L92" t="s">
        <v>46</v>
      </c>
      <c r="M92" s="3">
        <v>1</v>
      </c>
      <c r="N92" s="2">
        <v>1.0323199999999999</v>
      </c>
      <c r="O92" t="s">
        <v>21</v>
      </c>
      <c r="P92" t="s">
        <v>24</v>
      </c>
      <c r="Q92" t="s">
        <v>23</v>
      </c>
      <c r="R92" s="3">
        <v>281.02999999999997</v>
      </c>
      <c r="S92" t="s">
        <v>22</v>
      </c>
      <c r="T92" t="s">
        <v>23</v>
      </c>
      <c r="U92" s="3">
        <v>281.02999999999997</v>
      </c>
    </row>
    <row r="93" spans="1:21" hidden="1" x14ac:dyDescent="0.2">
      <c r="A93" t="s">
        <v>160</v>
      </c>
      <c r="B93" t="s">
        <v>161</v>
      </c>
      <c r="C93" t="s">
        <v>14</v>
      </c>
      <c r="D93" t="str">
        <f t="shared" si="1"/>
        <v>CP2217</v>
      </c>
      <c r="E93" t="s">
        <v>162</v>
      </c>
      <c r="F93" t="s">
        <v>18</v>
      </c>
      <c r="G93" t="s">
        <v>18</v>
      </c>
      <c r="I93" t="s">
        <v>19</v>
      </c>
      <c r="J93" s="1">
        <v>44811</v>
      </c>
      <c r="K93" s="2">
        <v>-3667.6</v>
      </c>
      <c r="L93" t="s">
        <v>20</v>
      </c>
      <c r="M93" s="3">
        <v>1</v>
      </c>
      <c r="N93" s="2">
        <v>8.047E-2</v>
      </c>
      <c r="O93" t="s">
        <v>21</v>
      </c>
      <c r="P93" t="s">
        <v>24</v>
      </c>
      <c r="Q93" t="s">
        <v>23</v>
      </c>
      <c r="R93" s="3">
        <v>295.13</v>
      </c>
      <c r="S93" t="s">
        <v>22</v>
      </c>
      <c r="T93" t="s">
        <v>23</v>
      </c>
      <c r="U93" s="3">
        <v>295.13</v>
      </c>
    </row>
    <row r="94" spans="1:21" hidden="1" x14ac:dyDescent="0.2">
      <c r="A94" t="s">
        <v>160</v>
      </c>
      <c r="B94" t="s">
        <v>161</v>
      </c>
      <c r="C94" t="s">
        <v>14</v>
      </c>
      <c r="D94" t="str">
        <f t="shared" si="1"/>
        <v>CP2216</v>
      </c>
      <c r="E94" t="s">
        <v>163</v>
      </c>
      <c r="F94" t="s">
        <v>18</v>
      </c>
      <c r="G94" t="s">
        <v>18</v>
      </c>
      <c r="I94" t="s">
        <v>19</v>
      </c>
      <c r="J94" s="1">
        <v>44811</v>
      </c>
      <c r="K94" s="2">
        <v>-8802.24</v>
      </c>
      <c r="L94" t="s">
        <v>20</v>
      </c>
      <c r="M94" s="3">
        <v>1</v>
      </c>
      <c r="N94" s="2">
        <v>6.7659999999999998E-2</v>
      </c>
      <c r="O94" t="s">
        <v>21</v>
      </c>
      <c r="P94" t="s">
        <v>24</v>
      </c>
      <c r="Q94" t="s">
        <v>23</v>
      </c>
      <c r="R94" s="3">
        <v>595.55999999999995</v>
      </c>
      <c r="S94" t="s">
        <v>22</v>
      </c>
      <c r="T94" t="s">
        <v>23</v>
      </c>
      <c r="U94" s="3">
        <v>595.55999999999995</v>
      </c>
    </row>
    <row r="95" spans="1:21" hidden="1" x14ac:dyDescent="0.2">
      <c r="A95" t="s">
        <v>160</v>
      </c>
      <c r="B95" t="s">
        <v>164</v>
      </c>
      <c r="C95" t="s">
        <v>14</v>
      </c>
      <c r="D95" t="str">
        <f t="shared" si="1"/>
        <v>LAWM00</v>
      </c>
      <c r="E95" t="s">
        <v>165</v>
      </c>
      <c r="F95" t="s">
        <v>18</v>
      </c>
      <c r="G95" t="s">
        <v>18</v>
      </c>
      <c r="I95" t="s">
        <v>19</v>
      </c>
      <c r="J95" s="1">
        <v>44811</v>
      </c>
      <c r="K95" s="2">
        <v>-2807.95</v>
      </c>
      <c r="L95" t="s">
        <v>20</v>
      </c>
      <c r="M95" s="3">
        <v>1</v>
      </c>
      <c r="N95" s="2">
        <v>1.2239999999999999E-2</v>
      </c>
      <c r="O95" t="s">
        <v>21</v>
      </c>
      <c r="P95" t="s">
        <v>24</v>
      </c>
      <c r="Q95" t="s">
        <v>23</v>
      </c>
      <c r="R95" s="3">
        <v>34.369999999999997</v>
      </c>
      <c r="S95" t="s">
        <v>22</v>
      </c>
      <c r="T95" t="s">
        <v>23</v>
      </c>
      <c r="U95" s="3">
        <v>34.369999999999997</v>
      </c>
    </row>
    <row r="96" spans="1:21" hidden="1" x14ac:dyDescent="0.2">
      <c r="A96" t="s">
        <v>160</v>
      </c>
      <c r="B96" t="s">
        <v>164</v>
      </c>
      <c r="C96" t="s">
        <v>14</v>
      </c>
      <c r="D96" t="str">
        <f t="shared" si="1"/>
        <v>OG1089</v>
      </c>
      <c r="E96" t="s">
        <v>166</v>
      </c>
      <c r="F96" t="s">
        <v>18</v>
      </c>
      <c r="G96" t="s">
        <v>18</v>
      </c>
      <c r="I96" t="s">
        <v>19</v>
      </c>
      <c r="J96" s="1">
        <v>44811</v>
      </c>
      <c r="K96" s="2">
        <v>-27.27</v>
      </c>
      <c r="L96" t="s">
        <v>46</v>
      </c>
      <c r="M96" s="3">
        <v>1</v>
      </c>
      <c r="N96" s="2">
        <v>26.90531</v>
      </c>
      <c r="O96" t="s">
        <v>21</v>
      </c>
      <c r="P96" t="s">
        <v>24</v>
      </c>
      <c r="Q96" t="s">
        <v>23</v>
      </c>
      <c r="R96" s="3">
        <v>733.71</v>
      </c>
      <c r="S96" t="s">
        <v>22</v>
      </c>
      <c r="T96" t="s">
        <v>23</v>
      </c>
      <c r="U96" s="3">
        <v>733.71</v>
      </c>
    </row>
    <row r="97" spans="1:21" hidden="1" x14ac:dyDescent="0.2">
      <c r="A97" t="s">
        <v>160</v>
      </c>
      <c r="B97" t="s">
        <v>139</v>
      </c>
      <c r="C97" t="s">
        <v>14</v>
      </c>
      <c r="D97" t="str">
        <f t="shared" si="1"/>
        <v>CP2232</v>
      </c>
      <c r="E97" t="s">
        <v>167</v>
      </c>
      <c r="F97" t="s">
        <v>18</v>
      </c>
      <c r="G97" t="s">
        <v>18</v>
      </c>
      <c r="I97" t="s">
        <v>19</v>
      </c>
      <c r="J97" s="1">
        <v>44811</v>
      </c>
      <c r="K97" s="2">
        <v>-19942.919999999998</v>
      </c>
      <c r="L97" t="s">
        <v>20</v>
      </c>
      <c r="M97" s="3">
        <v>1</v>
      </c>
      <c r="N97" s="2">
        <v>2.7779999999999999E-2</v>
      </c>
      <c r="O97" t="s">
        <v>21</v>
      </c>
      <c r="P97" t="s">
        <v>24</v>
      </c>
      <c r="Q97" t="s">
        <v>23</v>
      </c>
      <c r="R97" s="3">
        <v>554.01</v>
      </c>
      <c r="S97" t="s">
        <v>22</v>
      </c>
      <c r="T97" t="s">
        <v>23</v>
      </c>
      <c r="U97" s="3">
        <v>554.01</v>
      </c>
    </row>
    <row r="98" spans="1:21" hidden="1" x14ac:dyDescent="0.2">
      <c r="A98" t="s">
        <v>168</v>
      </c>
      <c r="B98" t="s">
        <v>164</v>
      </c>
      <c r="C98" t="s">
        <v>14</v>
      </c>
      <c r="D98" t="str">
        <f t="shared" si="1"/>
        <v>OG1101</v>
      </c>
      <c r="E98" t="s">
        <v>169</v>
      </c>
      <c r="F98" t="s">
        <v>18</v>
      </c>
      <c r="G98" t="s">
        <v>18</v>
      </c>
      <c r="I98" t="s">
        <v>19</v>
      </c>
      <c r="J98" s="1">
        <v>44811</v>
      </c>
      <c r="K98" s="2">
        <v>-237</v>
      </c>
      <c r="L98" t="s">
        <v>46</v>
      </c>
      <c r="M98" s="3">
        <v>1</v>
      </c>
      <c r="N98" s="2">
        <v>1.75149</v>
      </c>
      <c r="O98" t="s">
        <v>21</v>
      </c>
      <c r="P98" t="s">
        <v>24</v>
      </c>
      <c r="Q98" t="s">
        <v>23</v>
      </c>
      <c r="R98" s="3">
        <v>415.1</v>
      </c>
      <c r="S98" t="s">
        <v>22</v>
      </c>
      <c r="T98" t="s">
        <v>23</v>
      </c>
      <c r="U98" s="3">
        <v>415.1</v>
      </c>
    </row>
    <row r="99" spans="1:21" hidden="1" x14ac:dyDescent="0.2">
      <c r="A99" t="s">
        <v>168</v>
      </c>
      <c r="B99" t="s">
        <v>164</v>
      </c>
      <c r="C99" t="s">
        <v>14</v>
      </c>
      <c r="D99" t="str">
        <f t="shared" si="1"/>
        <v>MZ1100</v>
      </c>
      <c r="E99" t="s">
        <v>170</v>
      </c>
      <c r="F99" t="s">
        <v>18</v>
      </c>
      <c r="G99" t="s">
        <v>18</v>
      </c>
      <c r="I99" t="s">
        <v>19</v>
      </c>
      <c r="J99" s="1">
        <v>44811</v>
      </c>
      <c r="K99" s="2">
        <v>-6621.56</v>
      </c>
      <c r="L99" t="s">
        <v>46</v>
      </c>
      <c r="M99" s="3">
        <v>1</v>
      </c>
      <c r="N99" s="2">
        <v>0.39976</v>
      </c>
      <c r="O99" t="s">
        <v>21</v>
      </c>
      <c r="P99" t="s">
        <v>24</v>
      </c>
      <c r="Q99" t="s">
        <v>23</v>
      </c>
      <c r="R99" s="3">
        <v>2647.03</v>
      </c>
      <c r="S99" t="s">
        <v>22</v>
      </c>
      <c r="T99" t="s">
        <v>23</v>
      </c>
      <c r="U99" s="3">
        <v>2647.03</v>
      </c>
    </row>
    <row r="100" spans="1:21" hidden="1" x14ac:dyDescent="0.2">
      <c r="A100" t="s">
        <v>171</v>
      </c>
      <c r="B100" t="s">
        <v>26</v>
      </c>
      <c r="C100" t="s">
        <v>14</v>
      </c>
      <c r="D100" t="str">
        <f t="shared" si="1"/>
        <v>GL349-</v>
      </c>
      <c r="E100" t="s">
        <v>172</v>
      </c>
      <c r="F100" t="s">
        <v>28</v>
      </c>
      <c r="G100" t="s">
        <v>28</v>
      </c>
      <c r="I100" t="s">
        <v>19</v>
      </c>
      <c r="J100" s="1">
        <v>44811</v>
      </c>
      <c r="K100" s="2">
        <v>33956.859779999999</v>
      </c>
      <c r="L100" t="s">
        <v>20</v>
      </c>
      <c r="M100" s="3">
        <v>1</v>
      </c>
      <c r="N100" s="2">
        <v>0.34159</v>
      </c>
      <c r="O100" t="s">
        <v>21</v>
      </c>
      <c r="P100" t="s">
        <v>22</v>
      </c>
      <c r="Q100" t="s">
        <v>23</v>
      </c>
      <c r="R100" s="3">
        <v>11599.32</v>
      </c>
      <c r="S100" t="s">
        <v>24</v>
      </c>
      <c r="T100" t="s">
        <v>23</v>
      </c>
      <c r="U100" s="3">
        <v>11599.32</v>
      </c>
    </row>
    <row r="101" spans="1:21" hidden="1" x14ac:dyDescent="0.2">
      <c r="A101" t="s">
        <v>173</v>
      </c>
      <c r="B101" t="s">
        <v>116</v>
      </c>
      <c r="C101" t="s">
        <v>14</v>
      </c>
      <c r="D101" t="str">
        <f t="shared" si="1"/>
        <v>GL9074</v>
      </c>
      <c r="E101" t="s">
        <v>174</v>
      </c>
      <c r="F101" t="s">
        <v>18</v>
      </c>
      <c r="G101" t="s">
        <v>18</v>
      </c>
      <c r="J101" s="1">
        <v>44810</v>
      </c>
      <c r="K101" s="2">
        <v>-552</v>
      </c>
      <c r="L101" t="s">
        <v>20</v>
      </c>
      <c r="M101" s="3">
        <v>1</v>
      </c>
      <c r="N101" s="2">
        <v>0.25872000000000001</v>
      </c>
      <c r="O101" t="s">
        <v>21</v>
      </c>
      <c r="P101" t="s">
        <v>24</v>
      </c>
      <c r="Q101" t="s">
        <v>23</v>
      </c>
      <c r="R101" s="3">
        <v>142.81</v>
      </c>
      <c r="S101" t="s">
        <v>22</v>
      </c>
      <c r="T101" t="s">
        <v>23</v>
      </c>
      <c r="U101" s="3">
        <v>142.81</v>
      </c>
    </row>
    <row r="102" spans="1:21" hidden="1" x14ac:dyDescent="0.2">
      <c r="A102" t="s">
        <v>173</v>
      </c>
      <c r="B102" t="s">
        <v>116</v>
      </c>
      <c r="C102" t="s">
        <v>14</v>
      </c>
      <c r="D102" t="str">
        <f t="shared" si="1"/>
        <v>GL301-</v>
      </c>
      <c r="E102" t="s">
        <v>175</v>
      </c>
      <c r="F102" t="s">
        <v>18</v>
      </c>
      <c r="G102" t="s">
        <v>18</v>
      </c>
      <c r="J102" s="1">
        <v>44810</v>
      </c>
      <c r="K102" s="2">
        <v>-1092</v>
      </c>
      <c r="L102" t="s">
        <v>20</v>
      </c>
      <c r="M102" s="3">
        <v>1</v>
      </c>
      <c r="N102" s="2">
        <v>0.43079000000000001</v>
      </c>
      <c r="O102" t="s">
        <v>21</v>
      </c>
      <c r="P102" t="s">
        <v>24</v>
      </c>
      <c r="Q102" t="s">
        <v>23</v>
      </c>
      <c r="R102" s="3">
        <v>470.42</v>
      </c>
      <c r="S102" t="s">
        <v>22</v>
      </c>
      <c r="T102" t="s">
        <v>23</v>
      </c>
      <c r="U102" s="3">
        <v>470.42</v>
      </c>
    </row>
    <row r="103" spans="1:21" hidden="1" x14ac:dyDescent="0.2">
      <c r="A103" t="s">
        <v>173</v>
      </c>
      <c r="B103" t="s">
        <v>116</v>
      </c>
      <c r="C103" t="s">
        <v>14</v>
      </c>
      <c r="D103" t="str">
        <f t="shared" si="1"/>
        <v>GL347-</v>
      </c>
      <c r="E103" t="s">
        <v>176</v>
      </c>
      <c r="F103" t="s">
        <v>18</v>
      </c>
      <c r="G103" t="s">
        <v>18</v>
      </c>
      <c r="J103" s="1">
        <v>44810</v>
      </c>
      <c r="K103" s="2">
        <v>-4890</v>
      </c>
      <c r="L103" t="s">
        <v>20</v>
      </c>
      <c r="M103" s="3">
        <v>1</v>
      </c>
      <c r="N103" s="2">
        <v>0.25941999999999998</v>
      </c>
      <c r="O103" t="s">
        <v>21</v>
      </c>
      <c r="P103" t="s">
        <v>24</v>
      </c>
      <c r="Q103" t="s">
        <v>23</v>
      </c>
      <c r="R103" s="3">
        <v>1268.56</v>
      </c>
      <c r="S103" t="s">
        <v>22</v>
      </c>
      <c r="T103" t="s">
        <v>23</v>
      </c>
      <c r="U103" s="3">
        <v>1268.56</v>
      </c>
    </row>
    <row r="104" spans="1:21" hidden="1" x14ac:dyDescent="0.2">
      <c r="A104" t="s">
        <v>173</v>
      </c>
      <c r="B104" t="s">
        <v>116</v>
      </c>
      <c r="C104" t="s">
        <v>14</v>
      </c>
      <c r="D104" t="str">
        <f t="shared" si="1"/>
        <v>GL2422</v>
      </c>
      <c r="E104" t="s">
        <v>118</v>
      </c>
      <c r="F104" t="s">
        <v>18</v>
      </c>
      <c r="G104" t="s">
        <v>18</v>
      </c>
      <c r="J104" s="1">
        <v>44810</v>
      </c>
      <c r="K104" s="2">
        <v>-5183</v>
      </c>
      <c r="L104" t="s">
        <v>20</v>
      </c>
      <c r="M104" s="3">
        <v>1</v>
      </c>
      <c r="N104" s="2">
        <v>0.25036999999999998</v>
      </c>
      <c r="O104" t="s">
        <v>21</v>
      </c>
      <c r="P104" t="s">
        <v>24</v>
      </c>
      <c r="Q104" t="s">
        <v>23</v>
      </c>
      <c r="R104" s="3">
        <v>1297.67</v>
      </c>
      <c r="S104" t="s">
        <v>22</v>
      </c>
      <c r="T104" t="s">
        <v>23</v>
      </c>
      <c r="U104" s="3">
        <v>1297.67</v>
      </c>
    </row>
    <row r="105" spans="1:21" hidden="1" x14ac:dyDescent="0.2">
      <c r="A105" t="s">
        <v>173</v>
      </c>
      <c r="B105" t="s">
        <v>116</v>
      </c>
      <c r="C105" t="s">
        <v>14</v>
      </c>
      <c r="D105" t="str">
        <f t="shared" si="1"/>
        <v>GL0485</v>
      </c>
      <c r="E105" t="s">
        <v>27</v>
      </c>
      <c r="F105" t="s">
        <v>18</v>
      </c>
      <c r="G105" t="s">
        <v>18</v>
      </c>
      <c r="J105" s="1">
        <v>44810</v>
      </c>
      <c r="K105" s="2">
        <v>-1227</v>
      </c>
      <c r="L105" t="s">
        <v>20</v>
      </c>
      <c r="M105" s="3">
        <v>1</v>
      </c>
      <c r="N105" s="2">
        <v>0.29219000000000001</v>
      </c>
      <c r="O105" t="s">
        <v>21</v>
      </c>
      <c r="P105" t="s">
        <v>24</v>
      </c>
      <c r="Q105" t="s">
        <v>23</v>
      </c>
      <c r="R105" s="3">
        <v>358.52</v>
      </c>
      <c r="S105" t="s">
        <v>22</v>
      </c>
      <c r="T105" t="s">
        <v>23</v>
      </c>
      <c r="U105" s="3">
        <v>358.52</v>
      </c>
    </row>
    <row r="106" spans="1:21" hidden="1" x14ac:dyDescent="0.2">
      <c r="A106" t="s">
        <v>173</v>
      </c>
      <c r="B106" t="s">
        <v>116</v>
      </c>
      <c r="C106" t="s">
        <v>14</v>
      </c>
      <c r="D106" t="str">
        <f t="shared" si="1"/>
        <v>GL349-</v>
      </c>
      <c r="E106" t="s">
        <v>172</v>
      </c>
      <c r="F106" t="s">
        <v>18</v>
      </c>
      <c r="G106" t="s">
        <v>18</v>
      </c>
      <c r="J106" s="1">
        <v>44810</v>
      </c>
      <c r="K106" s="2">
        <v>1560</v>
      </c>
      <c r="L106" t="s">
        <v>20</v>
      </c>
      <c r="M106" s="3">
        <v>1</v>
      </c>
      <c r="N106" s="2">
        <v>0.34159</v>
      </c>
      <c r="O106" t="s">
        <v>21</v>
      </c>
      <c r="P106" t="s">
        <v>22</v>
      </c>
      <c r="Q106" t="s">
        <v>23</v>
      </c>
      <c r="R106" s="3">
        <v>532.88</v>
      </c>
      <c r="S106" t="s">
        <v>24</v>
      </c>
      <c r="T106" t="s">
        <v>23</v>
      </c>
      <c r="U106" s="3">
        <v>532.88</v>
      </c>
    </row>
    <row r="107" spans="1:21" hidden="1" x14ac:dyDescent="0.2">
      <c r="A107" t="s">
        <v>173</v>
      </c>
      <c r="B107" t="s">
        <v>116</v>
      </c>
      <c r="C107" t="s">
        <v>14</v>
      </c>
      <c r="D107" t="str">
        <f t="shared" si="1"/>
        <v>GL262-</v>
      </c>
      <c r="E107" t="s">
        <v>177</v>
      </c>
      <c r="F107" t="s">
        <v>18</v>
      </c>
      <c r="G107" t="s">
        <v>18</v>
      </c>
      <c r="J107" s="1">
        <v>44810</v>
      </c>
      <c r="K107" s="2">
        <v>5748</v>
      </c>
      <c r="L107" t="s">
        <v>20</v>
      </c>
      <c r="M107" s="3">
        <v>1</v>
      </c>
      <c r="N107" s="2">
        <v>0.27235999999999999</v>
      </c>
      <c r="O107" t="s">
        <v>21</v>
      </c>
      <c r="P107" t="s">
        <v>22</v>
      </c>
      <c r="Q107" t="s">
        <v>23</v>
      </c>
      <c r="R107" s="3">
        <v>1565.53</v>
      </c>
      <c r="S107" t="s">
        <v>24</v>
      </c>
      <c r="T107" t="s">
        <v>23</v>
      </c>
      <c r="U107" s="3">
        <v>1565.53</v>
      </c>
    </row>
    <row r="108" spans="1:21" hidden="1" x14ac:dyDescent="0.2">
      <c r="A108" t="s">
        <v>178</v>
      </c>
      <c r="B108" t="s">
        <v>98</v>
      </c>
      <c r="C108" t="s">
        <v>14</v>
      </c>
      <c r="D108" t="str">
        <f t="shared" si="1"/>
        <v>SP1974</v>
      </c>
      <c r="E108" t="s">
        <v>179</v>
      </c>
      <c r="F108" t="s">
        <v>18</v>
      </c>
      <c r="G108" t="s">
        <v>18</v>
      </c>
      <c r="J108" s="1">
        <v>44811</v>
      </c>
      <c r="K108" s="2">
        <v>-14</v>
      </c>
      <c r="L108" t="s">
        <v>46</v>
      </c>
      <c r="M108" s="3">
        <v>1</v>
      </c>
      <c r="N108" s="2">
        <v>2.0702799999999999</v>
      </c>
      <c r="O108" t="s">
        <v>21</v>
      </c>
      <c r="P108" t="s">
        <v>24</v>
      </c>
      <c r="Q108" t="s">
        <v>23</v>
      </c>
      <c r="R108" s="3">
        <v>28.98</v>
      </c>
      <c r="S108" t="s">
        <v>22</v>
      </c>
      <c r="T108" t="s">
        <v>23</v>
      </c>
      <c r="U108" s="3">
        <v>28.98</v>
      </c>
    </row>
    <row r="109" spans="1:21" hidden="1" x14ac:dyDescent="0.2">
      <c r="A109" t="s">
        <v>178</v>
      </c>
      <c r="B109" t="s">
        <v>98</v>
      </c>
      <c r="C109" t="s">
        <v>14</v>
      </c>
      <c r="D109" t="str">
        <f t="shared" si="1"/>
        <v>SP1977</v>
      </c>
      <c r="E109" t="s">
        <v>180</v>
      </c>
      <c r="F109" t="s">
        <v>18</v>
      </c>
      <c r="G109" t="s">
        <v>18</v>
      </c>
      <c r="J109" s="1">
        <v>44811</v>
      </c>
      <c r="K109" s="2">
        <v>-6694</v>
      </c>
      <c r="L109" t="s">
        <v>46</v>
      </c>
      <c r="M109" s="3">
        <v>1</v>
      </c>
      <c r="N109" s="2">
        <v>1.9053499999999999</v>
      </c>
      <c r="O109" t="s">
        <v>21</v>
      </c>
      <c r="P109" t="s">
        <v>24</v>
      </c>
      <c r="Q109" t="s">
        <v>23</v>
      </c>
      <c r="R109" s="3">
        <v>12754.41</v>
      </c>
      <c r="S109" t="s">
        <v>22</v>
      </c>
      <c r="T109" t="s">
        <v>23</v>
      </c>
      <c r="U109" s="3">
        <v>12754.41</v>
      </c>
    </row>
    <row r="110" spans="1:21" hidden="1" x14ac:dyDescent="0.2">
      <c r="A110" t="s">
        <v>178</v>
      </c>
      <c r="B110" t="s">
        <v>98</v>
      </c>
      <c r="C110" t="s">
        <v>14</v>
      </c>
      <c r="D110" t="str">
        <f t="shared" si="1"/>
        <v>712003</v>
      </c>
      <c r="E110" t="s">
        <v>181</v>
      </c>
      <c r="F110" t="s">
        <v>18</v>
      </c>
      <c r="G110" t="s">
        <v>18</v>
      </c>
      <c r="J110" s="1">
        <v>44811</v>
      </c>
      <c r="K110" s="2">
        <v>-54</v>
      </c>
      <c r="L110" t="s">
        <v>46</v>
      </c>
      <c r="M110" s="3">
        <v>1</v>
      </c>
      <c r="N110" s="2">
        <v>2.51877</v>
      </c>
      <c r="O110" t="s">
        <v>21</v>
      </c>
      <c r="P110" t="s">
        <v>24</v>
      </c>
      <c r="Q110" t="s">
        <v>23</v>
      </c>
      <c r="R110" s="3">
        <v>136.01</v>
      </c>
      <c r="S110" t="s">
        <v>22</v>
      </c>
      <c r="T110" t="s">
        <v>23</v>
      </c>
      <c r="U110" s="3">
        <v>136.01</v>
      </c>
    </row>
    <row r="111" spans="1:21" hidden="1" x14ac:dyDescent="0.2">
      <c r="A111" t="s">
        <v>178</v>
      </c>
      <c r="B111" t="s">
        <v>98</v>
      </c>
      <c r="C111" t="s">
        <v>14</v>
      </c>
      <c r="D111" t="str">
        <f t="shared" si="1"/>
        <v>722002</v>
      </c>
      <c r="E111" t="s">
        <v>182</v>
      </c>
      <c r="F111" t="s">
        <v>18</v>
      </c>
      <c r="G111" t="s">
        <v>18</v>
      </c>
      <c r="J111" s="1">
        <v>44811</v>
      </c>
      <c r="K111" s="2">
        <v>124</v>
      </c>
      <c r="L111" t="s">
        <v>46</v>
      </c>
      <c r="M111" s="3">
        <v>1</v>
      </c>
      <c r="N111" s="2">
        <v>2.0699100000000001</v>
      </c>
      <c r="O111" t="s">
        <v>21</v>
      </c>
      <c r="P111" t="s">
        <v>22</v>
      </c>
      <c r="Q111" t="s">
        <v>23</v>
      </c>
      <c r="R111" s="3">
        <v>256.67</v>
      </c>
      <c r="S111" t="s">
        <v>24</v>
      </c>
      <c r="T111" t="s">
        <v>23</v>
      </c>
      <c r="U111" s="3">
        <v>256.67</v>
      </c>
    </row>
    <row r="112" spans="1:21" hidden="1" x14ac:dyDescent="0.2">
      <c r="A112" t="s">
        <v>178</v>
      </c>
      <c r="B112" t="s">
        <v>98</v>
      </c>
      <c r="C112" t="s">
        <v>14</v>
      </c>
      <c r="D112" t="str">
        <f t="shared" si="1"/>
        <v>OG1407</v>
      </c>
      <c r="E112" t="s">
        <v>183</v>
      </c>
      <c r="F112" t="s">
        <v>18</v>
      </c>
      <c r="G112" t="s">
        <v>18</v>
      </c>
      <c r="J112" s="1">
        <v>44811</v>
      </c>
      <c r="K112" s="2">
        <v>-19</v>
      </c>
      <c r="L112" t="s">
        <v>46</v>
      </c>
      <c r="M112" s="3">
        <v>1</v>
      </c>
      <c r="N112" s="2">
        <v>2.2886199999999999</v>
      </c>
      <c r="O112" t="s">
        <v>21</v>
      </c>
      <c r="P112" t="s">
        <v>24</v>
      </c>
      <c r="Q112" t="s">
        <v>23</v>
      </c>
      <c r="R112" s="3">
        <v>43.48</v>
      </c>
      <c r="S112" t="s">
        <v>22</v>
      </c>
      <c r="T112" t="s">
        <v>23</v>
      </c>
      <c r="U112" s="3">
        <v>43.48</v>
      </c>
    </row>
    <row r="113" spans="1:21" hidden="1" x14ac:dyDescent="0.2">
      <c r="A113" t="s">
        <v>178</v>
      </c>
      <c r="B113" t="s">
        <v>98</v>
      </c>
      <c r="C113" t="s">
        <v>14</v>
      </c>
      <c r="D113" t="str">
        <f t="shared" si="1"/>
        <v>OG1405</v>
      </c>
      <c r="E113" t="s">
        <v>102</v>
      </c>
      <c r="F113" t="s">
        <v>18</v>
      </c>
      <c r="G113" t="s">
        <v>18</v>
      </c>
      <c r="J113" s="1">
        <v>44811</v>
      </c>
      <c r="K113" s="2">
        <v>-106</v>
      </c>
      <c r="L113" t="s">
        <v>46</v>
      </c>
      <c r="M113" s="3">
        <v>1</v>
      </c>
      <c r="N113" s="2">
        <v>2.5236499999999999</v>
      </c>
      <c r="O113" t="s">
        <v>21</v>
      </c>
      <c r="P113" t="s">
        <v>24</v>
      </c>
      <c r="Q113" t="s">
        <v>23</v>
      </c>
      <c r="R113" s="3">
        <v>267.51</v>
      </c>
      <c r="S113" t="s">
        <v>22</v>
      </c>
      <c r="T113" t="s">
        <v>23</v>
      </c>
      <c r="U113" s="3">
        <v>267.51</v>
      </c>
    </row>
    <row r="114" spans="1:21" hidden="1" x14ac:dyDescent="0.2">
      <c r="A114" t="s">
        <v>184</v>
      </c>
      <c r="B114" t="s">
        <v>26</v>
      </c>
      <c r="C114" t="s">
        <v>14</v>
      </c>
      <c r="D114" t="str">
        <f t="shared" si="1"/>
        <v>DV1995</v>
      </c>
      <c r="E114" t="s">
        <v>185</v>
      </c>
      <c r="F114" t="s">
        <v>186</v>
      </c>
      <c r="G114" t="s">
        <v>186</v>
      </c>
      <c r="J114" s="1">
        <v>44811</v>
      </c>
      <c r="K114" s="2">
        <v>4096.0179500000013</v>
      </c>
      <c r="L114" t="s">
        <v>46</v>
      </c>
      <c r="M114" s="3">
        <v>1</v>
      </c>
      <c r="N114" s="2">
        <v>2.5927699999999998</v>
      </c>
      <c r="O114" t="s">
        <v>21</v>
      </c>
      <c r="P114" t="s">
        <v>22</v>
      </c>
      <c r="Q114" t="s">
        <v>23</v>
      </c>
      <c r="R114" s="3">
        <v>10620.03</v>
      </c>
      <c r="S114" t="s">
        <v>24</v>
      </c>
      <c r="T114" t="s">
        <v>23</v>
      </c>
      <c r="U114" s="3">
        <v>10620.03</v>
      </c>
    </row>
    <row r="115" spans="1:21" hidden="1" x14ac:dyDescent="0.2">
      <c r="A115" t="s">
        <v>187</v>
      </c>
      <c r="B115" t="s">
        <v>26</v>
      </c>
      <c r="C115" t="s">
        <v>14</v>
      </c>
      <c r="D115" t="str">
        <f t="shared" si="1"/>
        <v>OG1049</v>
      </c>
      <c r="E115" t="s">
        <v>188</v>
      </c>
      <c r="F115" t="s">
        <v>186</v>
      </c>
      <c r="G115" t="s">
        <v>186</v>
      </c>
      <c r="I115" t="s">
        <v>19</v>
      </c>
      <c r="J115" s="1">
        <v>44811</v>
      </c>
      <c r="K115" s="2">
        <v>217.83900000000003</v>
      </c>
      <c r="L115" t="s">
        <v>46</v>
      </c>
      <c r="M115" s="3">
        <v>1</v>
      </c>
      <c r="N115" s="2">
        <v>1.0397700000000001</v>
      </c>
      <c r="O115" t="s">
        <v>21</v>
      </c>
      <c r="P115" t="s">
        <v>22</v>
      </c>
      <c r="Q115" t="s">
        <v>23</v>
      </c>
      <c r="R115" s="3">
        <v>226.5</v>
      </c>
      <c r="S115" t="s">
        <v>24</v>
      </c>
      <c r="T115" t="s">
        <v>23</v>
      </c>
      <c r="U115" s="3">
        <v>226.5</v>
      </c>
    </row>
    <row r="116" spans="1:21" hidden="1" x14ac:dyDescent="0.2">
      <c r="A116" s="8" t="s">
        <v>189</v>
      </c>
      <c r="B116" s="8" t="s">
        <v>190</v>
      </c>
      <c r="C116" s="8" t="s">
        <v>14</v>
      </c>
      <c r="D116" s="8" t="str">
        <f t="shared" si="1"/>
        <v>GL429-</v>
      </c>
      <c r="E116" s="8" t="s">
        <v>191</v>
      </c>
      <c r="F116" s="8" t="s">
        <v>18</v>
      </c>
      <c r="G116" s="8" t="s">
        <v>18</v>
      </c>
      <c r="H116" s="8"/>
      <c r="I116" s="8" t="s">
        <v>113</v>
      </c>
      <c r="J116" s="9">
        <v>44811</v>
      </c>
      <c r="K116" s="10">
        <v>12.12</v>
      </c>
      <c r="L116" t="s">
        <v>20</v>
      </c>
      <c r="M116" s="3">
        <v>1</v>
      </c>
      <c r="N116" s="2">
        <v>0.29597000000000001</v>
      </c>
      <c r="O116" t="s">
        <v>21</v>
      </c>
      <c r="P116" t="s">
        <v>22</v>
      </c>
      <c r="Q116" t="s">
        <v>23</v>
      </c>
      <c r="R116" s="3">
        <v>3.59</v>
      </c>
      <c r="S116" t="s">
        <v>24</v>
      </c>
      <c r="T116" t="s">
        <v>23</v>
      </c>
      <c r="U116" s="3">
        <v>3.59</v>
      </c>
    </row>
    <row r="117" spans="1:21" hidden="1" x14ac:dyDescent="0.2">
      <c r="A117" t="s">
        <v>192</v>
      </c>
      <c r="B117" t="s">
        <v>26</v>
      </c>
      <c r="C117" t="s">
        <v>14</v>
      </c>
      <c r="D117" t="str">
        <f t="shared" si="1"/>
        <v>BS026A</v>
      </c>
      <c r="E117" t="s">
        <v>193</v>
      </c>
      <c r="F117" t="s">
        <v>18</v>
      </c>
      <c r="G117" t="s">
        <v>18</v>
      </c>
      <c r="I117" t="s">
        <v>19</v>
      </c>
      <c r="J117" s="1">
        <v>44811</v>
      </c>
      <c r="K117" s="2">
        <v>-6250</v>
      </c>
      <c r="L117" t="s">
        <v>20</v>
      </c>
      <c r="M117" s="3">
        <v>1</v>
      </c>
      <c r="N117" s="2">
        <v>0</v>
      </c>
      <c r="O117" t="s">
        <v>21</v>
      </c>
      <c r="P117" t="s">
        <v>24</v>
      </c>
      <c r="Q117" t="s">
        <v>23</v>
      </c>
      <c r="R117" s="3">
        <v>0</v>
      </c>
      <c r="S117" t="s">
        <v>22</v>
      </c>
      <c r="T117" t="s">
        <v>23</v>
      </c>
      <c r="U117" s="3">
        <v>0</v>
      </c>
    </row>
    <row r="118" spans="1:21" hidden="1" x14ac:dyDescent="0.2">
      <c r="A118" t="s">
        <v>194</v>
      </c>
      <c r="B118" t="s">
        <v>195</v>
      </c>
      <c r="C118" t="s">
        <v>14</v>
      </c>
      <c r="D118" t="str">
        <f t="shared" si="1"/>
        <v>FS61SP</v>
      </c>
      <c r="E118" t="s">
        <v>196</v>
      </c>
      <c r="F118" t="s">
        <v>18</v>
      </c>
      <c r="G118" t="s">
        <v>18</v>
      </c>
      <c r="I118" t="s">
        <v>113</v>
      </c>
      <c r="J118" s="1">
        <v>44811</v>
      </c>
      <c r="K118" s="2">
        <v>-8</v>
      </c>
      <c r="L118" t="s">
        <v>197</v>
      </c>
      <c r="M118" s="3">
        <v>1</v>
      </c>
      <c r="N118" s="2">
        <v>20.54054</v>
      </c>
      <c r="O118" t="s">
        <v>21</v>
      </c>
      <c r="P118" t="s">
        <v>24</v>
      </c>
      <c r="Q118" t="s">
        <v>23</v>
      </c>
      <c r="R118" s="3">
        <v>164.32</v>
      </c>
      <c r="S118" t="s">
        <v>198</v>
      </c>
      <c r="T118" t="s">
        <v>23</v>
      </c>
      <c r="U118" s="3">
        <v>164.32</v>
      </c>
    </row>
    <row r="119" spans="1:21" hidden="1" x14ac:dyDescent="0.2">
      <c r="A119" t="s">
        <v>194</v>
      </c>
      <c r="B119" t="s">
        <v>195</v>
      </c>
      <c r="C119" t="s">
        <v>14</v>
      </c>
      <c r="D119" t="str">
        <f t="shared" si="1"/>
        <v>FREIGH</v>
      </c>
      <c r="E119" t="s">
        <v>199</v>
      </c>
      <c r="F119" t="s">
        <v>18</v>
      </c>
      <c r="G119" t="s">
        <v>18</v>
      </c>
      <c r="I119" t="s">
        <v>113</v>
      </c>
      <c r="J119" s="1">
        <v>44811</v>
      </c>
      <c r="K119" s="2">
        <v>14</v>
      </c>
      <c r="L119" t="s">
        <v>20</v>
      </c>
      <c r="M119" s="3">
        <v>1</v>
      </c>
      <c r="N119" s="2">
        <v>0.45</v>
      </c>
      <c r="O119" t="s">
        <v>21</v>
      </c>
      <c r="P119" t="s">
        <v>200</v>
      </c>
      <c r="Q119" t="s">
        <v>23</v>
      </c>
      <c r="R119" s="3">
        <v>6.3</v>
      </c>
      <c r="S119" t="s">
        <v>24</v>
      </c>
      <c r="T119" t="s">
        <v>23</v>
      </c>
      <c r="U119" s="3">
        <v>6.3</v>
      </c>
    </row>
    <row r="120" spans="1:21" hidden="1" x14ac:dyDescent="0.2">
      <c r="A120" t="s">
        <v>194</v>
      </c>
      <c r="B120" t="s">
        <v>195</v>
      </c>
      <c r="C120" t="s">
        <v>14</v>
      </c>
      <c r="D120" t="str">
        <f t="shared" si="1"/>
        <v>LABORI</v>
      </c>
      <c r="E120" t="s">
        <v>201</v>
      </c>
      <c r="F120" t="s">
        <v>18</v>
      </c>
      <c r="G120" t="s">
        <v>18</v>
      </c>
      <c r="I120" t="s">
        <v>113</v>
      </c>
      <c r="J120" s="1">
        <v>44811</v>
      </c>
      <c r="K120" s="2">
        <v>21.250399999999999</v>
      </c>
      <c r="L120" t="s">
        <v>20</v>
      </c>
      <c r="M120" s="3">
        <v>1</v>
      </c>
      <c r="N120" s="2">
        <v>1.05</v>
      </c>
      <c r="O120" t="s">
        <v>21</v>
      </c>
      <c r="P120" t="s">
        <v>200</v>
      </c>
      <c r="Q120" t="s">
        <v>23</v>
      </c>
      <c r="R120" s="3">
        <v>22.31</v>
      </c>
      <c r="S120" t="s">
        <v>24</v>
      </c>
      <c r="T120" t="s">
        <v>23</v>
      </c>
      <c r="U120" s="3">
        <v>22.31</v>
      </c>
    </row>
    <row r="121" spans="1:21" hidden="1" x14ac:dyDescent="0.2">
      <c r="A121" t="s">
        <v>194</v>
      </c>
      <c r="B121" t="s">
        <v>195</v>
      </c>
      <c r="C121" t="s">
        <v>14</v>
      </c>
      <c r="D121" t="str">
        <f t="shared" si="1"/>
        <v>LASK00</v>
      </c>
      <c r="E121" t="s">
        <v>202</v>
      </c>
      <c r="F121" t="s">
        <v>18</v>
      </c>
      <c r="G121" t="s">
        <v>18</v>
      </c>
      <c r="I121" t="s">
        <v>113</v>
      </c>
      <c r="J121" s="1">
        <v>44811</v>
      </c>
      <c r="K121" s="2">
        <v>2035.2</v>
      </c>
      <c r="L121" t="s">
        <v>20</v>
      </c>
      <c r="M121" s="3">
        <v>1</v>
      </c>
      <c r="N121" s="2">
        <v>1.0460000000000001E-2</v>
      </c>
      <c r="O121" t="s">
        <v>21</v>
      </c>
      <c r="P121" t="s">
        <v>22</v>
      </c>
      <c r="Q121" t="s">
        <v>23</v>
      </c>
      <c r="R121" s="3">
        <v>21.29</v>
      </c>
      <c r="S121" t="s">
        <v>24</v>
      </c>
      <c r="T121" t="s">
        <v>23</v>
      </c>
      <c r="U121" s="3">
        <v>21.29</v>
      </c>
    </row>
    <row r="122" spans="1:21" hidden="1" x14ac:dyDescent="0.2">
      <c r="A122" t="s">
        <v>194</v>
      </c>
      <c r="B122" t="s">
        <v>195</v>
      </c>
      <c r="C122" t="s">
        <v>14</v>
      </c>
      <c r="D122" t="str">
        <f t="shared" si="1"/>
        <v>BK4099</v>
      </c>
      <c r="E122" t="s">
        <v>203</v>
      </c>
      <c r="F122" t="s">
        <v>18</v>
      </c>
      <c r="G122" t="s">
        <v>18</v>
      </c>
      <c r="I122" t="s">
        <v>113</v>
      </c>
      <c r="J122" s="1">
        <v>44811</v>
      </c>
      <c r="K122" s="2">
        <v>8</v>
      </c>
      <c r="L122" t="s">
        <v>20</v>
      </c>
      <c r="M122" s="3">
        <v>1</v>
      </c>
      <c r="N122" s="2">
        <v>0.38633000000000001</v>
      </c>
      <c r="O122" t="s">
        <v>21</v>
      </c>
      <c r="P122" t="s">
        <v>22</v>
      </c>
      <c r="Q122" t="s">
        <v>23</v>
      </c>
      <c r="R122" s="3">
        <v>3.09</v>
      </c>
      <c r="S122" t="s">
        <v>24</v>
      </c>
      <c r="T122" t="s">
        <v>23</v>
      </c>
      <c r="U122" s="3">
        <v>3.09</v>
      </c>
    </row>
    <row r="123" spans="1:21" hidden="1" x14ac:dyDescent="0.2">
      <c r="A123" t="s">
        <v>194</v>
      </c>
      <c r="B123" t="s">
        <v>195</v>
      </c>
      <c r="C123" t="s">
        <v>14</v>
      </c>
      <c r="D123" t="str">
        <f t="shared" si="1"/>
        <v>MACHIN</v>
      </c>
      <c r="E123" t="s">
        <v>204</v>
      </c>
      <c r="F123" t="s">
        <v>18</v>
      </c>
      <c r="G123" t="s">
        <v>18</v>
      </c>
      <c r="I123" t="s">
        <v>113</v>
      </c>
      <c r="J123" s="1">
        <v>44811</v>
      </c>
      <c r="K123" s="2">
        <v>20</v>
      </c>
      <c r="L123" t="s">
        <v>20</v>
      </c>
      <c r="M123" s="3">
        <v>1</v>
      </c>
      <c r="N123" s="2">
        <v>2.5499999999999998</v>
      </c>
      <c r="O123" t="s">
        <v>21</v>
      </c>
      <c r="P123" t="s">
        <v>200</v>
      </c>
      <c r="Q123" t="s">
        <v>23</v>
      </c>
      <c r="R123" s="3">
        <v>51</v>
      </c>
      <c r="S123" t="s">
        <v>24</v>
      </c>
      <c r="T123" t="s">
        <v>23</v>
      </c>
      <c r="U123" s="3">
        <v>51</v>
      </c>
    </row>
    <row r="124" spans="1:21" hidden="1" x14ac:dyDescent="0.2">
      <c r="A124" t="s">
        <v>205</v>
      </c>
      <c r="B124" t="s">
        <v>98</v>
      </c>
      <c r="C124" t="s">
        <v>14</v>
      </c>
      <c r="D124" t="str">
        <f t="shared" si="1"/>
        <v>DA1419</v>
      </c>
      <c r="E124" t="s">
        <v>206</v>
      </c>
      <c r="F124" t="s">
        <v>18</v>
      </c>
      <c r="G124" t="s">
        <v>18</v>
      </c>
      <c r="J124" s="1">
        <v>44811</v>
      </c>
      <c r="K124" s="2">
        <v>7051</v>
      </c>
      <c r="L124" t="s">
        <v>46</v>
      </c>
      <c r="M124" s="3">
        <v>1</v>
      </c>
      <c r="N124" s="2">
        <v>3.0972199999999996</v>
      </c>
      <c r="O124" t="s">
        <v>21</v>
      </c>
      <c r="P124" t="s">
        <v>22</v>
      </c>
      <c r="Q124" t="s">
        <v>23</v>
      </c>
      <c r="R124" s="3">
        <v>21838.5</v>
      </c>
      <c r="S124" t="s">
        <v>24</v>
      </c>
      <c r="T124" t="s">
        <v>23</v>
      </c>
      <c r="U124" s="3">
        <v>21838.5</v>
      </c>
    </row>
    <row r="125" spans="1:21" hidden="1" x14ac:dyDescent="0.2">
      <c r="A125" t="s">
        <v>207</v>
      </c>
      <c r="B125" t="s">
        <v>150</v>
      </c>
      <c r="C125" t="s">
        <v>14</v>
      </c>
      <c r="D125" t="str">
        <f t="shared" si="1"/>
        <v>LACH00</v>
      </c>
      <c r="E125" t="s">
        <v>208</v>
      </c>
      <c r="F125" t="s">
        <v>18</v>
      </c>
      <c r="G125" t="s">
        <v>18</v>
      </c>
      <c r="I125" t="s">
        <v>19</v>
      </c>
      <c r="J125" s="1">
        <v>44811</v>
      </c>
      <c r="K125" s="2">
        <v>-2500</v>
      </c>
      <c r="L125" t="s">
        <v>20</v>
      </c>
      <c r="M125" s="3">
        <v>1</v>
      </c>
      <c r="N125" s="2">
        <v>1.7090000000000001E-2</v>
      </c>
      <c r="O125" t="s">
        <v>21</v>
      </c>
      <c r="P125" t="s">
        <v>24</v>
      </c>
      <c r="Q125" t="s">
        <v>23</v>
      </c>
      <c r="R125" s="3">
        <v>42.73</v>
      </c>
      <c r="S125" t="s">
        <v>22</v>
      </c>
      <c r="T125" t="s">
        <v>23</v>
      </c>
      <c r="U125" s="3">
        <v>42.73</v>
      </c>
    </row>
    <row r="126" spans="1:21" hidden="1" x14ac:dyDescent="0.2">
      <c r="A126" t="s">
        <v>207</v>
      </c>
      <c r="B126" t="s">
        <v>156</v>
      </c>
      <c r="C126" t="s">
        <v>14</v>
      </c>
      <c r="D126" t="str">
        <f t="shared" si="1"/>
        <v>SW2139</v>
      </c>
      <c r="E126" t="s">
        <v>209</v>
      </c>
      <c r="F126" t="s">
        <v>18</v>
      </c>
      <c r="G126" t="s">
        <v>18</v>
      </c>
      <c r="I126" t="s">
        <v>19</v>
      </c>
      <c r="J126" s="1">
        <v>44811</v>
      </c>
      <c r="K126" s="2">
        <v>-316.05882000000003</v>
      </c>
      <c r="L126" t="s">
        <v>46</v>
      </c>
      <c r="M126" s="3">
        <v>1</v>
      </c>
      <c r="N126" s="2">
        <v>0.65</v>
      </c>
      <c r="O126" t="s">
        <v>21</v>
      </c>
      <c r="P126" t="s">
        <v>24</v>
      </c>
      <c r="Q126" t="s">
        <v>23</v>
      </c>
      <c r="R126" s="3">
        <v>205.44</v>
      </c>
      <c r="S126" t="s">
        <v>22</v>
      </c>
      <c r="T126" t="s">
        <v>23</v>
      </c>
      <c r="U126" s="3">
        <v>205.44</v>
      </c>
    </row>
    <row r="127" spans="1:21" hidden="1" x14ac:dyDescent="0.2">
      <c r="A127" t="s">
        <v>207</v>
      </c>
      <c r="B127" t="s">
        <v>156</v>
      </c>
      <c r="C127" t="s">
        <v>14</v>
      </c>
      <c r="D127" t="str">
        <f t="shared" si="1"/>
        <v>OF1695</v>
      </c>
      <c r="E127" t="s">
        <v>210</v>
      </c>
      <c r="F127" t="s">
        <v>18</v>
      </c>
      <c r="G127" t="s">
        <v>18</v>
      </c>
      <c r="I127" t="s">
        <v>19</v>
      </c>
      <c r="J127" s="1">
        <v>44811</v>
      </c>
      <c r="K127" s="2">
        <v>-7.8117999999999999</v>
      </c>
      <c r="L127" t="s">
        <v>46</v>
      </c>
      <c r="M127" s="3">
        <v>1</v>
      </c>
      <c r="N127" s="2">
        <v>7.60006</v>
      </c>
      <c r="O127" t="s">
        <v>21</v>
      </c>
      <c r="P127" t="s">
        <v>24</v>
      </c>
      <c r="Q127" t="s">
        <v>23</v>
      </c>
      <c r="R127" s="3">
        <v>59.37</v>
      </c>
      <c r="S127" t="s">
        <v>22</v>
      </c>
      <c r="T127" t="s">
        <v>23</v>
      </c>
      <c r="U127" s="3">
        <v>59.37</v>
      </c>
    </row>
    <row r="128" spans="1:21" hidden="1" x14ac:dyDescent="0.2">
      <c r="A128" t="s">
        <v>207</v>
      </c>
      <c r="B128" t="s">
        <v>156</v>
      </c>
      <c r="C128" t="s">
        <v>14</v>
      </c>
      <c r="D128" t="str">
        <f t="shared" si="1"/>
        <v>OG1140</v>
      </c>
      <c r="E128" t="s">
        <v>211</v>
      </c>
      <c r="F128" t="s">
        <v>18</v>
      </c>
      <c r="G128" t="s">
        <v>18</v>
      </c>
      <c r="I128" t="s">
        <v>19</v>
      </c>
      <c r="J128" s="1">
        <v>44811</v>
      </c>
      <c r="K128" s="2">
        <v>-18.351510000000001</v>
      </c>
      <c r="L128" t="s">
        <v>46</v>
      </c>
      <c r="M128" s="3">
        <v>1</v>
      </c>
      <c r="N128" s="2">
        <v>12.762779999999999</v>
      </c>
      <c r="O128" t="s">
        <v>21</v>
      </c>
      <c r="P128" t="s">
        <v>24</v>
      </c>
      <c r="Q128" t="s">
        <v>23</v>
      </c>
      <c r="R128" s="3">
        <v>234.22</v>
      </c>
      <c r="S128" t="s">
        <v>22</v>
      </c>
      <c r="T128" t="s">
        <v>23</v>
      </c>
      <c r="U128" s="3">
        <v>234.22</v>
      </c>
    </row>
    <row r="129" spans="1:21" hidden="1" x14ac:dyDescent="0.2">
      <c r="A129" t="s">
        <v>212</v>
      </c>
      <c r="B129" t="s">
        <v>98</v>
      </c>
      <c r="C129" t="s">
        <v>14</v>
      </c>
      <c r="D129" t="str">
        <f t="shared" si="1"/>
        <v>LAWM03</v>
      </c>
      <c r="E129" t="s">
        <v>213</v>
      </c>
      <c r="F129" t="s">
        <v>18</v>
      </c>
      <c r="G129" t="s">
        <v>18</v>
      </c>
      <c r="J129" s="1">
        <v>44812</v>
      </c>
      <c r="K129" s="2">
        <v>12765</v>
      </c>
      <c r="L129" t="s">
        <v>20</v>
      </c>
      <c r="M129" s="3">
        <v>1</v>
      </c>
      <c r="N129" s="2">
        <v>1.2349999999999998E-2</v>
      </c>
      <c r="O129" t="s">
        <v>21</v>
      </c>
      <c r="P129" t="s">
        <v>22</v>
      </c>
      <c r="Q129" t="s">
        <v>23</v>
      </c>
      <c r="R129" s="3">
        <v>157.65</v>
      </c>
      <c r="S129" t="s">
        <v>24</v>
      </c>
      <c r="T129" t="s">
        <v>23</v>
      </c>
      <c r="U129" s="3">
        <v>157.65</v>
      </c>
    </row>
    <row r="130" spans="1:21" hidden="1" x14ac:dyDescent="0.2">
      <c r="A130" t="s">
        <v>212</v>
      </c>
      <c r="B130" t="s">
        <v>98</v>
      </c>
      <c r="C130" t="s">
        <v>14</v>
      </c>
      <c r="D130" t="str">
        <f t="shared" si="1"/>
        <v>LAWM04</v>
      </c>
      <c r="E130" t="s">
        <v>214</v>
      </c>
      <c r="F130" t="s">
        <v>18</v>
      </c>
      <c r="G130" t="s">
        <v>18</v>
      </c>
      <c r="J130" s="1">
        <v>44812</v>
      </c>
      <c r="K130" s="2">
        <v>14212</v>
      </c>
      <c r="L130" t="s">
        <v>20</v>
      </c>
      <c r="M130" s="3">
        <v>1</v>
      </c>
      <c r="N130" s="2">
        <v>3.7260000000000001E-2</v>
      </c>
      <c r="O130" t="s">
        <v>21</v>
      </c>
      <c r="P130" t="s">
        <v>22</v>
      </c>
      <c r="Q130" t="s">
        <v>23</v>
      </c>
      <c r="R130" s="3">
        <v>529.54</v>
      </c>
      <c r="S130" t="s">
        <v>24</v>
      </c>
      <c r="T130" t="s">
        <v>23</v>
      </c>
      <c r="U130" s="3">
        <v>529.54</v>
      </c>
    </row>
    <row r="131" spans="1:21" hidden="1" x14ac:dyDescent="0.2">
      <c r="A131" t="s">
        <v>215</v>
      </c>
      <c r="B131" t="s">
        <v>216</v>
      </c>
      <c r="C131" t="s">
        <v>14</v>
      </c>
      <c r="D131" t="str">
        <f t="shared" si="1"/>
        <v>OG1075</v>
      </c>
      <c r="E131" t="s">
        <v>217</v>
      </c>
      <c r="F131" t="s">
        <v>18</v>
      </c>
      <c r="G131" t="s">
        <v>18</v>
      </c>
      <c r="I131" t="s">
        <v>19</v>
      </c>
      <c r="J131" s="1">
        <v>44812</v>
      </c>
      <c r="K131" s="2">
        <v>-4</v>
      </c>
      <c r="L131" t="s">
        <v>46</v>
      </c>
      <c r="M131" s="3">
        <v>1</v>
      </c>
      <c r="N131" s="2">
        <v>15.000130000000002</v>
      </c>
      <c r="O131" t="s">
        <v>21</v>
      </c>
      <c r="P131" t="s">
        <v>24</v>
      </c>
      <c r="Q131" t="s">
        <v>23</v>
      </c>
      <c r="R131" s="3">
        <v>60</v>
      </c>
      <c r="S131" t="s">
        <v>22</v>
      </c>
      <c r="T131" t="s">
        <v>23</v>
      </c>
      <c r="U131" s="3">
        <v>60</v>
      </c>
    </row>
    <row r="132" spans="1:21" hidden="1" x14ac:dyDescent="0.2">
      <c r="A132" t="s">
        <v>218</v>
      </c>
      <c r="B132" t="s">
        <v>104</v>
      </c>
      <c r="C132" t="s">
        <v>14</v>
      </c>
      <c r="D132" t="str">
        <f t="shared" si="1"/>
        <v>DV1906</v>
      </c>
      <c r="E132" t="s">
        <v>219</v>
      </c>
      <c r="F132" t="s">
        <v>18</v>
      </c>
      <c r="G132" t="s">
        <v>18</v>
      </c>
      <c r="J132" s="1">
        <v>44812</v>
      </c>
      <c r="K132" s="2">
        <v>-1271.02</v>
      </c>
      <c r="L132" t="s">
        <v>46</v>
      </c>
      <c r="M132" s="3">
        <v>1</v>
      </c>
      <c r="N132" s="2">
        <v>1.1399900000000001</v>
      </c>
      <c r="O132" t="s">
        <v>21</v>
      </c>
      <c r="P132" t="s">
        <v>24</v>
      </c>
      <c r="Q132" t="s">
        <v>23</v>
      </c>
      <c r="R132" s="3">
        <v>1448.95</v>
      </c>
      <c r="S132" t="s">
        <v>22</v>
      </c>
      <c r="T132" t="s">
        <v>23</v>
      </c>
      <c r="U132" s="3">
        <v>1448.95</v>
      </c>
    </row>
    <row r="133" spans="1:21" hidden="1" x14ac:dyDescent="0.2">
      <c r="A133" t="s">
        <v>220</v>
      </c>
      <c r="B133" t="s">
        <v>26</v>
      </c>
      <c r="C133" t="s">
        <v>14</v>
      </c>
      <c r="D133" t="str">
        <f t="shared" ref="D133:D196" si="2">LEFT(E133, 6)</f>
        <v>FJ1728</v>
      </c>
      <c r="E133" t="s">
        <v>221</v>
      </c>
      <c r="F133" t="s">
        <v>18</v>
      </c>
      <c r="G133" t="s">
        <v>18</v>
      </c>
      <c r="I133" t="s">
        <v>19</v>
      </c>
      <c r="J133" s="1">
        <v>44811</v>
      </c>
      <c r="K133" s="2">
        <v>-4292.3565799999997</v>
      </c>
      <c r="L133" t="s">
        <v>46</v>
      </c>
      <c r="M133" s="3">
        <v>1</v>
      </c>
      <c r="N133" s="2">
        <v>0.77997000000000005</v>
      </c>
      <c r="O133" t="s">
        <v>21</v>
      </c>
      <c r="P133" t="s">
        <v>24</v>
      </c>
      <c r="Q133" t="s">
        <v>23</v>
      </c>
      <c r="R133" s="3">
        <v>3347.91</v>
      </c>
      <c r="S133" t="s">
        <v>22</v>
      </c>
      <c r="T133" t="s">
        <v>23</v>
      </c>
      <c r="U133" s="3">
        <v>3347.91</v>
      </c>
    </row>
    <row r="134" spans="1:21" hidden="1" x14ac:dyDescent="0.2">
      <c r="A134" t="s">
        <v>222</v>
      </c>
      <c r="B134" t="s">
        <v>152</v>
      </c>
      <c r="C134" t="s">
        <v>14</v>
      </c>
      <c r="D134" t="str">
        <f t="shared" si="2"/>
        <v>LAAI03</v>
      </c>
      <c r="E134" t="s">
        <v>223</v>
      </c>
      <c r="F134" t="s">
        <v>18</v>
      </c>
      <c r="G134" t="s">
        <v>18</v>
      </c>
      <c r="I134" t="s">
        <v>19</v>
      </c>
      <c r="J134" s="1">
        <v>44812</v>
      </c>
      <c r="K134" s="2">
        <v>-1999.71875</v>
      </c>
      <c r="L134" t="s">
        <v>20</v>
      </c>
      <c r="M134" s="3">
        <v>1</v>
      </c>
      <c r="N134" s="2">
        <v>2.358E-2</v>
      </c>
      <c r="O134" t="s">
        <v>21</v>
      </c>
      <c r="P134" t="s">
        <v>24</v>
      </c>
      <c r="Q134" t="s">
        <v>23</v>
      </c>
      <c r="R134" s="3">
        <v>47.15</v>
      </c>
      <c r="S134" t="s">
        <v>22</v>
      </c>
      <c r="T134" t="s">
        <v>23</v>
      </c>
      <c r="U134" s="3">
        <v>47.15</v>
      </c>
    </row>
    <row r="135" spans="1:21" hidden="1" x14ac:dyDescent="0.2">
      <c r="A135" t="s">
        <v>222</v>
      </c>
      <c r="B135" t="s">
        <v>152</v>
      </c>
      <c r="C135" t="s">
        <v>14</v>
      </c>
      <c r="D135" t="str">
        <f t="shared" si="2"/>
        <v>MZ2212</v>
      </c>
      <c r="E135" t="s">
        <v>224</v>
      </c>
      <c r="F135" t="s">
        <v>18</v>
      </c>
      <c r="G135" t="s">
        <v>18</v>
      </c>
      <c r="I135" t="s">
        <v>19</v>
      </c>
      <c r="J135" s="1">
        <v>44812</v>
      </c>
      <c r="K135" s="2">
        <v>-111.20567</v>
      </c>
      <c r="L135" t="s">
        <v>46</v>
      </c>
      <c r="M135" s="3">
        <v>1</v>
      </c>
      <c r="N135" s="2">
        <v>3.1000299999999998</v>
      </c>
      <c r="O135" t="s">
        <v>21</v>
      </c>
      <c r="P135" t="s">
        <v>24</v>
      </c>
      <c r="Q135" t="s">
        <v>23</v>
      </c>
      <c r="R135" s="3">
        <v>344.74</v>
      </c>
      <c r="S135" t="s">
        <v>22</v>
      </c>
      <c r="T135" t="s">
        <v>23</v>
      </c>
      <c r="U135" s="3">
        <v>344.74</v>
      </c>
    </row>
    <row r="136" spans="1:21" hidden="1" x14ac:dyDescent="0.2">
      <c r="A136" t="s">
        <v>222</v>
      </c>
      <c r="B136" t="s">
        <v>152</v>
      </c>
      <c r="C136" t="s">
        <v>14</v>
      </c>
      <c r="D136" t="str">
        <f t="shared" si="2"/>
        <v>MZ1920</v>
      </c>
      <c r="E136" t="s">
        <v>225</v>
      </c>
      <c r="F136" t="s">
        <v>18</v>
      </c>
      <c r="G136" t="s">
        <v>18</v>
      </c>
      <c r="I136" t="s">
        <v>19</v>
      </c>
      <c r="J136" s="1">
        <v>44812</v>
      </c>
      <c r="K136" s="2">
        <v>-236.13862</v>
      </c>
      <c r="L136" t="s">
        <v>46</v>
      </c>
      <c r="M136" s="3">
        <v>1</v>
      </c>
      <c r="N136" s="2">
        <v>1.1999500000000001</v>
      </c>
      <c r="O136" t="s">
        <v>21</v>
      </c>
      <c r="P136" t="s">
        <v>24</v>
      </c>
      <c r="Q136" t="s">
        <v>23</v>
      </c>
      <c r="R136" s="3">
        <v>283.35000000000002</v>
      </c>
      <c r="S136" t="s">
        <v>22</v>
      </c>
      <c r="T136" t="s">
        <v>23</v>
      </c>
      <c r="U136" s="3">
        <v>283.35000000000002</v>
      </c>
    </row>
    <row r="137" spans="1:21" hidden="1" x14ac:dyDescent="0.2">
      <c r="A137" t="s">
        <v>222</v>
      </c>
      <c r="B137" t="s">
        <v>152</v>
      </c>
      <c r="C137" t="s">
        <v>14</v>
      </c>
      <c r="D137" t="str">
        <f t="shared" si="2"/>
        <v>LAMT01</v>
      </c>
      <c r="E137" t="s">
        <v>226</v>
      </c>
      <c r="F137" t="s">
        <v>18</v>
      </c>
      <c r="G137" t="s">
        <v>18</v>
      </c>
      <c r="I137" t="s">
        <v>19</v>
      </c>
      <c r="J137" s="1">
        <v>44812</v>
      </c>
      <c r="K137" s="2">
        <v>-3810.2663200000006</v>
      </c>
      <c r="L137" t="s">
        <v>20</v>
      </c>
      <c r="M137" s="3">
        <v>1</v>
      </c>
      <c r="N137" s="2">
        <v>2.9700000000000001E-2</v>
      </c>
      <c r="O137" t="s">
        <v>21</v>
      </c>
      <c r="P137" t="s">
        <v>24</v>
      </c>
      <c r="Q137" t="s">
        <v>23</v>
      </c>
      <c r="R137" s="3">
        <v>113.16</v>
      </c>
      <c r="S137" t="s">
        <v>22</v>
      </c>
      <c r="T137" t="s">
        <v>23</v>
      </c>
      <c r="U137" s="3">
        <v>113.16</v>
      </c>
    </row>
    <row r="138" spans="1:21" hidden="1" x14ac:dyDescent="0.2">
      <c r="A138" t="s">
        <v>222</v>
      </c>
      <c r="B138" t="s">
        <v>152</v>
      </c>
      <c r="C138" t="s">
        <v>14</v>
      </c>
      <c r="D138" t="str">
        <f t="shared" si="2"/>
        <v>OG1344</v>
      </c>
      <c r="E138" t="s">
        <v>227</v>
      </c>
      <c r="F138" t="s">
        <v>18</v>
      </c>
      <c r="G138" t="s">
        <v>18</v>
      </c>
      <c r="I138" t="s">
        <v>19</v>
      </c>
      <c r="J138" s="1">
        <v>44812</v>
      </c>
      <c r="K138" s="2">
        <v>-16.48</v>
      </c>
      <c r="L138" t="s">
        <v>46</v>
      </c>
      <c r="M138" s="3">
        <v>1</v>
      </c>
      <c r="N138" s="2">
        <v>5.0766600000000004</v>
      </c>
      <c r="O138" t="s">
        <v>21</v>
      </c>
      <c r="P138" t="s">
        <v>24</v>
      </c>
      <c r="Q138" t="s">
        <v>23</v>
      </c>
      <c r="R138" s="3">
        <v>83.66</v>
      </c>
      <c r="S138" t="s">
        <v>22</v>
      </c>
      <c r="T138" t="s">
        <v>23</v>
      </c>
      <c r="U138" s="3">
        <v>83.66</v>
      </c>
    </row>
    <row r="139" spans="1:21" hidden="1" x14ac:dyDescent="0.2">
      <c r="A139" t="s">
        <v>222</v>
      </c>
      <c r="B139" t="s">
        <v>152</v>
      </c>
      <c r="C139" t="s">
        <v>14</v>
      </c>
      <c r="D139" t="str">
        <f t="shared" si="2"/>
        <v>MZ7498</v>
      </c>
      <c r="E139" t="s">
        <v>228</v>
      </c>
      <c r="F139" t="s">
        <v>18</v>
      </c>
      <c r="G139" t="s">
        <v>18</v>
      </c>
      <c r="I139" t="s">
        <v>19</v>
      </c>
      <c r="J139" s="1">
        <v>44812</v>
      </c>
      <c r="K139" s="2">
        <v>-264.81880999999998</v>
      </c>
      <c r="L139" t="s">
        <v>46</v>
      </c>
      <c r="M139" s="3">
        <v>1</v>
      </c>
      <c r="N139" s="2">
        <v>1.9278299999999999</v>
      </c>
      <c r="O139" t="s">
        <v>21</v>
      </c>
      <c r="P139" t="s">
        <v>24</v>
      </c>
      <c r="Q139" t="s">
        <v>23</v>
      </c>
      <c r="R139" s="3">
        <v>510.53</v>
      </c>
      <c r="S139" t="s">
        <v>22</v>
      </c>
      <c r="T139" t="s">
        <v>23</v>
      </c>
      <c r="U139" s="3">
        <v>510.53</v>
      </c>
    </row>
    <row r="140" spans="1:21" hidden="1" x14ac:dyDescent="0.2">
      <c r="A140" t="s">
        <v>222</v>
      </c>
      <c r="B140" t="s">
        <v>150</v>
      </c>
      <c r="C140" t="s">
        <v>14</v>
      </c>
      <c r="D140" t="str">
        <f t="shared" si="2"/>
        <v>SP1972</v>
      </c>
      <c r="E140" t="s">
        <v>229</v>
      </c>
      <c r="F140" t="s">
        <v>18</v>
      </c>
      <c r="G140" t="s">
        <v>18</v>
      </c>
      <c r="I140" t="s">
        <v>19</v>
      </c>
      <c r="J140" s="1">
        <v>44812</v>
      </c>
      <c r="K140" s="2">
        <v>-2.2000000000000002</v>
      </c>
      <c r="L140" t="s">
        <v>46</v>
      </c>
      <c r="M140" s="3">
        <v>1</v>
      </c>
      <c r="N140" s="2">
        <v>13.832000000000001</v>
      </c>
      <c r="O140" t="s">
        <v>21</v>
      </c>
      <c r="P140" t="s">
        <v>24</v>
      </c>
      <c r="Q140" t="s">
        <v>23</v>
      </c>
      <c r="R140" s="3">
        <v>30.43</v>
      </c>
      <c r="S140" t="s">
        <v>22</v>
      </c>
      <c r="T140" t="s">
        <v>23</v>
      </c>
      <c r="U140" s="3">
        <v>30.43</v>
      </c>
    </row>
    <row r="141" spans="1:21" hidden="1" x14ac:dyDescent="0.2">
      <c r="A141" t="s">
        <v>222</v>
      </c>
      <c r="B141" t="s">
        <v>150</v>
      </c>
      <c r="C141" t="s">
        <v>14</v>
      </c>
      <c r="D141" t="str">
        <f t="shared" si="2"/>
        <v>OG1171</v>
      </c>
      <c r="E141" t="s">
        <v>230</v>
      </c>
      <c r="F141" t="s">
        <v>18</v>
      </c>
      <c r="G141" t="s">
        <v>18</v>
      </c>
      <c r="I141" t="s">
        <v>19</v>
      </c>
      <c r="J141" s="1">
        <v>44812</v>
      </c>
      <c r="K141" s="2">
        <v>-6.4938200000000004</v>
      </c>
      <c r="L141" t="s">
        <v>46</v>
      </c>
      <c r="M141" s="3">
        <v>1</v>
      </c>
      <c r="N141" s="2">
        <v>7.8114999999999997</v>
      </c>
      <c r="O141" t="s">
        <v>21</v>
      </c>
      <c r="P141" t="s">
        <v>24</v>
      </c>
      <c r="Q141" t="s">
        <v>23</v>
      </c>
      <c r="R141" s="3">
        <v>50.73</v>
      </c>
      <c r="S141" t="s">
        <v>22</v>
      </c>
      <c r="T141" t="s">
        <v>23</v>
      </c>
      <c r="U141" s="3">
        <v>50.73</v>
      </c>
    </row>
    <row r="142" spans="1:21" hidden="1" x14ac:dyDescent="0.2">
      <c r="A142" t="s">
        <v>222</v>
      </c>
      <c r="B142" t="s">
        <v>158</v>
      </c>
      <c r="C142" t="s">
        <v>14</v>
      </c>
      <c r="D142" t="str">
        <f t="shared" si="2"/>
        <v>LAHB02</v>
      </c>
      <c r="E142" t="s">
        <v>231</v>
      </c>
      <c r="F142" t="s">
        <v>18</v>
      </c>
      <c r="G142" t="s">
        <v>18</v>
      </c>
      <c r="I142" t="s">
        <v>19</v>
      </c>
      <c r="J142" s="1">
        <v>44812</v>
      </c>
      <c r="K142" s="2">
        <v>-28000.002489999999</v>
      </c>
      <c r="L142" t="s">
        <v>20</v>
      </c>
      <c r="M142" s="3">
        <v>1</v>
      </c>
      <c r="N142" s="2">
        <v>4.4089999999999997E-2</v>
      </c>
      <c r="O142" t="s">
        <v>21</v>
      </c>
      <c r="P142" t="s">
        <v>24</v>
      </c>
      <c r="Q142" t="s">
        <v>23</v>
      </c>
      <c r="R142" s="3">
        <v>1234.52</v>
      </c>
      <c r="S142" t="s">
        <v>22</v>
      </c>
      <c r="T142" t="s">
        <v>23</v>
      </c>
      <c r="U142" s="3">
        <v>1234.52</v>
      </c>
    </row>
    <row r="143" spans="1:21" hidden="1" x14ac:dyDescent="0.2">
      <c r="A143" t="s">
        <v>222</v>
      </c>
      <c r="B143" t="s">
        <v>158</v>
      </c>
      <c r="C143" t="s">
        <v>14</v>
      </c>
      <c r="D143" t="str">
        <f t="shared" si="2"/>
        <v>OG1011</v>
      </c>
      <c r="E143" t="s">
        <v>232</v>
      </c>
      <c r="F143" t="s">
        <v>18</v>
      </c>
      <c r="G143" t="s">
        <v>18</v>
      </c>
      <c r="I143" t="s">
        <v>19</v>
      </c>
      <c r="J143" s="1">
        <v>44812</v>
      </c>
      <c r="K143" s="2">
        <v>-0.23302999999999996</v>
      </c>
      <c r="L143" t="s">
        <v>46</v>
      </c>
      <c r="M143" s="3">
        <v>1</v>
      </c>
      <c r="N143" s="2">
        <v>10.4429</v>
      </c>
      <c r="O143" t="s">
        <v>21</v>
      </c>
      <c r="P143" t="s">
        <v>24</v>
      </c>
      <c r="Q143" t="s">
        <v>23</v>
      </c>
      <c r="R143" s="3">
        <v>2.4300000000000002</v>
      </c>
      <c r="S143" t="s">
        <v>22</v>
      </c>
      <c r="T143" t="s">
        <v>23</v>
      </c>
      <c r="U143" s="3">
        <v>2.4300000000000002</v>
      </c>
    </row>
    <row r="144" spans="1:21" hidden="1" x14ac:dyDescent="0.2">
      <c r="A144" t="s">
        <v>222</v>
      </c>
      <c r="B144" t="s">
        <v>158</v>
      </c>
      <c r="C144" t="s">
        <v>14</v>
      </c>
      <c r="D144" t="str">
        <f t="shared" si="2"/>
        <v>LAHB02</v>
      </c>
      <c r="E144" t="s">
        <v>233</v>
      </c>
      <c r="F144" t="s">
        <v>18</v>
      </c>
      <c r="G144" t="s">
        <v>18</v>
      </c>
      <c r="I144" t="s">
        <v>19</v>
      </c>
      <c r="J144" s="1">
        <v>44812</v>
      </c>
      <c r="K144" s="2">
        <v>-17100</v>
      </c>
      <c r="L144" t="s">
        <v>20</v>
      </c>
      <c r="M144" s="3">
        <v>1</v>
      </c>
      <c r="N144" s="2">
        <v>4.4080000000000001E-2</v>
      </c>
      <c r="O144" t="s">
        <v>21</v>
      </c>
      <c r="P144" t="s">
        <v>24</v>
      </c>
      <c r="Q144" t="s">
        <v>23</v>
      </c>
      <c r="R144" s="3">
        <v>753.77</v>
      </c>
      <c r="S144" t="s">
        <v>22</v>
      </c>
      <c r="T144" t="s">
        <v>23</v>
      </c>
      <c r="U144" s="3">
        <v>753.77</v>
      </c>
    </row>
    <row r="145" spans="1:21" hidden="1" x14ac:dyDescent="0.2">
      <c r="A145" t="s">
        <v>222</v>
      </c>
      <c r="B145" t="s">
        <v>158</v>
      </c>
      <c r="C145" t="s">
        <v>14</v>
      </c>
      <c r="D145" t="str">
        <f t="shared" si="2"/>
        <v>LAKR06</v>
      </c>
      <c r="E145" t="s">
        <v>234</v>
      </c>
      <c r="F145" t="s">
        <v>18</v>
      </c>
      <c r="G145" t="s">
        <v>18</v>
      </c>
      <c r="I145" t="s">
        <v>19</v>
      </c>
      <c r="J145" s="1">
        <v>44812</v>
      </c>
      <c r="K145" s="2">
        <v>2423.15625</v>
      </c>
      <c r="L145" t="s">
        <v>20</v>
      </c>
      <c r="M145" s="3">
        <v>1</v>
      </c>
      <c r="N145" s="2">
        <v>2.0539999999999999E-2</v>
      </c>
      <c r="O145" t="s">
        <v>21</v>
      </c>
      <c r="P145" t="s">
        <v>22</v>
      </c>
      <c r="Q145" t="s">
        <v>23</v>
      </c>
      <c r="R145" s="3">
        <v>49.77</v>
      </c>
      <c r="S145" t="s">
        <v>24</v>
      </c>
      <c r="T145" t="s">
        <v>23</v>
      </c>
      <c r="U145" s="3">
        <v>49.77</v>
      </c>
    </row>
    <row r="146" spans="1:21" hidden="1" x14ac:dyDescent="0.2">
      <c r="A146" t="s">
        <v>222</v>
      </c>
      <c r="B146" t="s">
        <v>158</v>
      </c>
      <c r="C146" t="s">
        <v>14</v>
      </c>
      <c r="D146" t="str">
        <f t="shared" si="2"/>
        <v>LAMT00</v>
      </c>
      <c r="E146" t="s">
        <v>235</v>
      </c>
      <c r="F146" t="s">
        <v>18</v>
      </c>
      <c r="G146" t="s">
        <v>18</v>
      </c>
      <c r="I146" t="s">
        <v>19</v>
      </c>
      <c r="J146" s="1">
        <v>44812</v>
      </c>
      <c r="K146" s="2">
        <v>-10978.51031</v>
      </c>
      <c r="L146" t="s">
        <v>20</v>
      </c>
      <c r="M146" s="3">
        <v>1</v>
      </c>
      <c r="N146" s="2">
        <v>2.6000000000000002E-2</v>
      </c>
      <c r="O146" t="s">
        <v>21</v>
      </c>
      <c r="P146" t="s">
        <v>24</v>
      </c>
      <c r="Q146" t="s">
        <v>23</v>
      </c>
      <c r="R146" s="3">
        <v>285.44</v>
      </c>
      <c r="S146" t="s">
        <v>22</v>
      </c>
      <c r="T146" t="s">
        <v>23</v>
      </c>
      <c r="U146" s="3">
        <v>285.44</v>
      </c>
    </row>
    <row r="147" spans="1:21" hidden="1" x14ac:dyDescent="0.2">
      <c r="A147" t="s">
        <v>236</v>
      </c>
      <c r="B147" t="s">
        <v>98</v>
      </c>
      <c r="C147" t="s">
        <v>14</v>
      </c>
      <c r="D147" t="str">
        <f t="shared" si="2"/>
        <v>OG1051</v>
      </c>
      <c r="E147" t="s">
        <v>237</v>
      </c>
      <c r="F147" t="s">
        <v>18</v>
      </c>
      <c r="G147" t="s">
        <v>18</v>
      </c>
      <c r="J147" s="1">
        <v>44812</v>
      </c>
      <c r="K147" s="2">
        <v>1026.52739</v>
      </c>
      <c r="L147" t="s">
        <v>46</v>
      </c>
      <c r="M147" s="3">
        <v>1</v>
      </c>
      <c r="N147" s="2">
        <v>3.4999899999999995</v>
      </c>
      <c r="O147" t="s">
        <v>21</v>
      </c>
      <c r="P147" t="s">
        <v>22</v>
      </c>
      <c r="Q147" t="s">
        <v>23</v>
      </c>
      <c r="R147" s="3">
        <v>3592.84</v>
      </c>
      <c r="S147" t="s">
        <v>24</v>
      </c>
      <c r="T147" t="s">
        <v>23</v>
      </c>
      <c r="U147" s="3">
        <v>3592.84</v>
      </c>
    </row>
    <row r="148" spans="1:21" hidden="1" x14ac:dyDescent="0.2">
      <c r="A148" t="s">
        <v>238</v>
      </c>
      <c r="B148" t="s">
        <v>127</v>
      </c>
      <c r="C148" t="s">
        <v>14</v>
      </c>
      <c r="D148" t="str">
        <f t="shared" si="2"/>
        <v>BK6045</v>
      </c>
      <c r="E148" t="s">
        <v>135</v>
      </c>
      <c r="F148" t="s">
        <v>18</v>
      </c>
      <c r="G148" t="s">
        <v>18</v>
      </c>
      <c r="J148" s="1">
        <v>44811</v>
      </c>
      <c r="K148" s="2">
        <v>11520</v>
      </c>
      <c r="L148" t="s">
        <v>20</v>
      </c>
      <c r="M148" s="3">
        <v>1</v>
      </c>
      <c r="N148" s="2">
        <v>0.34</v>
      </c>
      <c r="O148" t="s">
        <v>21</v>
      </c>
      <c r="P148" t="s">
        <v>22</v>
      </c>
      <c r="Q148" t="s">
        <v>23</v>
      </c>
      <c r="R148" s="3">
        <v>3916.8</v>
      </c>
      <c r="S148" t="s">
        <v>24</v>
      </c>
      <c r="T148" t="s">
        <v>23</v>
      </c>
      <c r="U148" s="3">
        <v>3916.8</v>
      </c>
    </row>
    <row r="149" spans="1:21" hidden="1" x14ac:dyDescent="0.2">
      <c r="A149" t="s">
        <v>239</v>
      </c>
      <c r="B149" t="s">
        <v>26</v>
      </c>
      <c r="C149" t="s">
        <v>14</v>
      </c>
      <c r="D149" t="str">
        <f t="shared" si="2"/>
        <v>GL2919</v>
      </c>
      <c r="E149" t="s">
        <v>240</v>
      </c>
      <c r="F149" t="s">
        <v>28</v>
      </c>
      <c r="G149" t="s">
        <v>28</v>
      </c>
      <c r="I149" t="s">
        <v>19</v>
      </c>
      <c r="J149" s="1">
        <v>44811</v>
      </c>
      <c r="K149" s="2">
        <v>17003.759999999998</v>
      </c>
      <c r="L149" t="s">
        <v>20</v>
      </c>
      <c r="M149" s="3">
        <v>1</v>
      </c>
      <c r="N149" s="2">
        <v>0.35093999999999992</v>
      </c>
      <c r="O149" t="s">
        <v>21</v>
      </c>
      <c r="P149" t="s">
        <v>22</v>
      </c>
      <c r="Q149" t="s">
        <v>23</v>
      </c>
      <c r="R149" s="3">
        <v>5967.3</v>
      </c>
      <c r="S149" t="s">
        <v>24</v>
      </c>
      <c r="T149" t="s">
        <v>23</v>
      </c>
      <c r="U149" s="3">
        <v>5967.3</v>
      </c>
    </row>
    <row r="150" spans="1:21" hidden="1" x14ac:dyDescent="0.2">
      <c r="A150" t="s">
        <v>241</v>
      </c>
      <c r="B150" t="s">
        <v>26</v>
      </c>
      <c r="C150" t="s">
        <v>14</v>
      </c>
      <c r="D150" t="str">
        <f t="shared" si="2"/>
        <v>BK1066</v>
      </c>
      <c r="E150" t="s">
        <v>128</v>
      </c>
      <c r="F150" t="s">
        <v>28</v>
      </c>
      <c r="G150" t="s">
        <v>28</v>
      </c>
      <c r="I150" t="s">
        <v>19</v>
      </c>
      <c r="J150" s="1">
        <v>44811</v>
      </c>
      <c r="K150" s="2">
        <v>-720</v>
      </c>
      <c r="L150" t="s">
        <v>20</v>
      </c>
      <c r="M150" s="3">
        <v>1</v>
      </c>
      <c r="N150" s="2">
        <v>0.38285000000000002</v>
      </c>
      <c r="O150" t="s">
        <v>21</v>
      </c>
      <c r="P150" t="s">
        <v>24</v>
      </c>
      <c r="Q150" t="s">
        <v>23</v>
      </c>
      <c r="R150" s="3">
        <v>275.64999999999998</v>
      </c>
      <c r="S150" t="s">
        <v>22</v>
      </c>
      <c r="T150" t="s">
        <v>23</v>
      </c>
      <c r="U150" s="3">
        <v>275.64999999999998</v>
      </c>
    </row>
    <row r="151" spans="1:21" hidden="1" x14ac:dyDescent="0.2">
      <c r="A151" t="s">
        <v>242</v>
      </c>
      <c r="B151" t="s">
        <v>26</v>
      </c>
      <c r="C151" t="s">
        <v>14</v>
      </c>
      <c r="D151" t="str">
        <f t="shared" si="2"/>
        <v>GL2446</v>
      </c>
      <c r="E151" t="s">
        <v>243</v>
      </c>
      <c r="F151" t="s">
        <v>28</v>
      </c>
      <c r="G151" t="s">
        <v>28</v>
      </c>
      <c r="I151" t="s">
        <v>19</v>
      </c>
      <c r="J151" s="1">
        <v>44811</v>
      </c>
      <c r="K151" s="2">
        <v>-6048</v>
      </c>
      <c r="L151" t="s">
        <v>20</v>
      </c>
      <c r="M151" s="3">
        <v>1</v>
      </c>
      <c r="N151" s="2">
        <v>0.29361999999999999</v>
      </c>
      <c r="O151" t="s">
        <v>21</v>
      </c>
      <c r="P151" t="s">
        <v>24</v>
      </c>
      <c r="Q151" t="s">
        <v>23</v>
      </c>
      <c r="R151" s="3">
        <v>1775.83</v>
      </c>
      <c r="S151" t="s">
        <v>22</v>
      </c>
      <c r="T151" t="s">
        <v>23</v>
      </c>
      <c r="U151" s="3">
        <v>1775.83</v>
      </c>
    </row>
    <row r="152" spans="1:21" hidden="1" x14ac:dyDescent="0.2">
      <c r="A152" t="s">
        <v>244</v>
      </c>
      <c r="B152" t="s">
        <v>116</v>
      </c>
      <c r="C152" t="s">
        <v>14</v>
      </c>
      <c r="D152" t="str">
        <f t="shared" si="2"/>
        <v>GL2446</v>
      </c>
      <c r="E152" t="s">
        <v>243</v>
      </c>
      <c r="F152" t="s">
        <v>18</v>
      </c>
      <c r="G152" t="s">
        <v>18</v>
      </c>
      <c r="J152" s="1">
        <v>44810</v>
      </c>
      <c r="K152" s="2">
        <v>-600</v>
      </c>
      <c r="L152" t="s">
        <v>20</v>
      </c>
      <c r="M152" s="3">
        <v>1</v>
      </c>
      <c r="N152" s="2">
        <v>0.29361999999999999</v>
      </c>
      <c r="O152" t="s">
        <v>21</v>
      </c>
      <c r="P152" t="s">
        <v>24</v>
      </c>
      <c r="Q152" t="s">
        <v>23</v>
      </c>
      <c r="R152" s="3">
        <v>176.17</v>
      </c>
      <c r="S152" t="s">
        <v>22</v>
      </c>
      <c r="T152" t="s">
        <v>23</v>
      </c>
      <c r="U152" s="3">
        <v>176.17</v>
      </c>
    </row>
    <row r="153" spans="1:21" hidden="1" x14ac:dyDescent="0.2">
      <c r="A153" t="s">
        <v>244</v>
      </c>
      <c r="B153" t="s">
        <v>116</v>
      </c>
      <c r="C153" t="s">
        <v>14</v>
      </c>
      <c r="D153" t="str">
        <f t="shared" si="2"/>
        <v>GL2453</v>
      </c>
      <c r="E153" t="s">
        <v>245</v>
      </c>
      <c r="F153" t="s">
        <v>18</v>
      </c>
      <c r="G153" t="s">
        <v>18</v>
      </c>
      <c r="J153" s="1">
        <v>44810</v>
      </c>
      <c r="K153" s="2">
        <v>-2960</v>
      </c>
      <c r="L153" t="s">
        <v>20</v>
      </c>
      <c r="M153" s="3">
        <v>1</v>
      </c>
      <c r="N153" s="2">
        <v>0.26805000000000001</v>
      </c>
      <c r="O153" t="s">
        <v>21</v>
      </c>
      <c r="P153" t="s">
        <v>24</v>
      </c>
      <c r="Q153" t="s">
        <v>23</v>
      </c>
      <c r="R153" s="3">
        <v>793.43</v>
      </c>
      <c r="S153" t="s">
        <v>22</v>
      </c>
      <c r="T153" t="s">
        <v>23</v>
      </c>
      <c r="U153" s="3">
        <v>793.43</v>
      </c>
    </row>
    <row r="154" spans="1:21" hidden="1" x14ac:dyDescent="0.2">
      <c r="A154" t="s">
        <v>244</v>
      </c>
      <c r="B154" t="s">
        <v>116</v>
      </c>
      <c r="C154" t="s">
        <v>14</v>
      </c>
      <c r="D154" t="str">
        <f t="shared" si="2"/>
        <v>GL2417</v>
      </c>
      <c r="E154" t="s">
        <v>246</v>
      </c>
      <c r="F154" t="s">
        <v>18</v>
      </c>
      <c r="G154" t="s">
        <v>18</v>
      </c>
      <c r="J154" s="1">
        <v>44810</v>
      </c>
      <c r="K154" s="2">
        <v>-6697</v>
      </c>
      <c r="L154" t="s">
        <v>20</v>
      </c>
      <c r="M154" s="3">
        <v>1</v>
      </c>
      <c r="N154" s="2">
        <v>0.12717999999999999</v>
      </c>
      <c r="O154" t="s">
        <v>21</v>
      </c>
      <c r="P154" t="s">
        <v>24</v>
      </c>
      <c r="Q154" t="s">
        <v>23</v>
      </c>
      <c r="R154" s="3">
        <v>851.72</v>
      </c>
      <c r="S154" t="s">
        <v>22</v>
      </c>
      <c r="T154" t="s">
        <v>23</v>
      </c>
      <c r="U154" s="3">
        <v>851.72</v>
      </c>
    </row>
    <row r="155" spans="1:21" hidden="1" x14ac:dyDescent="0.2">
      <c r="A155" t="s">
        <v>244</v>
      </c>
      <c r="B155" t="s">
        <v>116</v>
      </c>
      <c r="C155" t="s">
        <v>14</v>
      </c>
      <c r="D155" t="str">
        <f t="shared" si="2"/>
        <v>GL301-</v>
      </c>
      <c r="E155" t="s">
        <v>175</v>
      </c>
      <c r="F155" t="s">
        <v>18</v>
      </c>
      <c r="G155" t="s">
        <v>18</v>
      </c>
      <c r="J155" s="1">
        <v>44810</v>
      </c>
      <c r="K155" s="2">
        <v>-12366</v>
      </c>
      <c r="L155" t="s">
        <v>20</v>
      </c>
      <c r="M155" s="3">
        <v>1</v>
      </c>
      <c r="N155" s="2">
        <v>0.43125000000000002</v>
      </c>
      <c r="O155" t="s">
        <v>21</v>
      </c>
      <c r="P155" t="s">
        <v>24</v>
      </c>
      <c r="Q155" t="s">
        <v>23</v>
      </c>
      <c r="R155" s="3">
        <v>5332.84</v>
      </c>
      <c r="S155" t="s">
        <v>22</v>
      </c>
      <c r="T155" t="s">
        <v>23</v>
      </c>
      <c r="U155" s="3">
        <v>5332.84</v>
      </c>
    </row>
    <row r="156" spans="1:21" hidden="1" x14ac:dyDescent="0.2">
      <c r="A156" t="s">
        <v>244</v>
      </c>
      <c r="B156" t="s">
        <v>116</v>
      </c>
      <c r="C156" t="s">
        <v>14</v>
      </c>
      <c r="D156" t="str">
        <f t="shared" si="2"/>
        <v>GL0485</v>
      </c>
      <c r="E156" t="s">
        <v>27</v>
      </c>
      <c r="F156" t="s">
        <v>18</v>
      </c>
      <c r="G156" t="s">
        <v>18</v>
      </c>
      <c r="J156" s="1">
        <v>44810</v>
      </c>
      <c r="K156" s="2">
        <v>-6436</v>
      </c>
      <c r="L156" t="s">
        <v>20</v>
      </c>
      <c r="M156" s="3">
        <v>1</v>
      </c>
      <c r="N156" s="2">
        <v>0.29219000000000001</v>
      </c>
      <c r="O156" t="s">
        <v>21</v>
      </c>
      <c r="P156" t="s">
        <v>24</v>
      </c>
      <c r="Q156" t="s">
        <v>23</v>
      </c>
      <c r="R156" s="3">
        <v>1880.53</v>
      </c>
      <c r="S156" t="s">
        <v>22</v>
      </c>
      <c r="T156" t="s">
        <v>23</v>
      </c>
      <c r="U156" s="3">
        <v>1880.53</v>
      </c>
    </row>
    <row r="157" spans="1:21" hidden="1" x14ac:dyDescent="0.2">
      <c r="A157" t="s">
        <v>244</v>
      </c>
      <c r="B157" t="s">
        <v>116</v>
      </c>
      <c r="C157" t="s">
        <v>14</v>
      </c>
      <c r="D157" t="str">
        <f t="shared" si="2"/>
        <v>GL482-</v>
      </c>
      <c r="E157" t="s">
        <v>247</v>
      </c>
      <c r="F157" t="s">
        <v>18</v>
      </c>
      <c r="G157" t="s">
        <v>18</v>
      </c>
      <c r="J157" s="1">
        <v>44810</v>
      </c>
      <c r="K157" s="2">
        <v>-2400</v>
      </c>
      <c r="L157" t="s">
        <v>20</v>
      </c>
      <c r="M157" s="3">
        <v>1</v>
      </c>
      <c r="N157" s="2">
        <v>0.51754</v>
      </c>
      <c r="O157" t="s">
        <v>21</v>
      </c>
      <c r="P157" t="s">
        <v>24</v>
      </c>
      <c r="Q157" t="s">
        <v>23</v>
      </c>
      <c r="R157" s="3">
        <v>1242.0999999999999</v>
      </c>
      <c r="S157" t="s">
        <v>22</v>
      </c>
      <c r="T157" t="s">
        <v>23</v>
      </c>
      <c r="U157" s="3">
        <v>1242.0999999999999</v>
      </c>
    </row>
    <row r="158" spans="1:21" hidden="1" x14ac:dyDescent="0.2">
      <c r="A158" t="s">
        <v>244</v>
      </c>
      <c r="B158" t="s">
        <v>116</v>
      </c>
      <c r="C158" t="s">
        <v>14</v>
      </c>
      <c r="D158" t="str">
        <f t="shared" si="2"/>
        <v>GL9074</v>
      </c>
      <c r="E158" t="s">
        <v>174</v>
      </c>
      <c r="F158" t="s">
        <v>18</v>
      </c>
      <c r="G158" t="s">
        <v>18</v>
      </c>
      <c r="J158" s="1">
        <v>44810</v>
      </c>
      <c r="K158" s="2">
        <v>-6666</v>
      </c>
      <c r="L158" t="s">
        <v>20</v>
      </c>
      <c r="M158" s="3">
        <v>1</v>
      </c>
      <c r="N158" s="2">
        <v>0.25872000000000001</v>
      </c>
      <c r="O158" t="s">
        <v>21</v>
      </c>
      <c r="P158" t="s">
        <v>24</v>
      </c>
      <c r="Q158" t="s">
        <v>23</v>
      </c>
      <c r="R158" s="3">
        <v>1724.63</v>
      </c>
      <c r="S158" t="s">
        <v>22</v>
      </c>
      <c r="T158" t="s">
        <v>23</v>
      </c>
      <c r="U158" s="3">
        <v>1724.63</v>
      </c>
    </row>
    <row r="159" spans="1:21" hidden="1" x14ac:dyDescent="0.2">
      <c r="A159" t="s">
        <v>248</v>
      </c>
      <c r="B159" t="s">
        <v>249</v>
      </c>
      <c r="C159" t="s">
        <v>14</v>
      </c>
      <c r="D159" t="str">
        <f t="shared" si="2"/>
        <v>LA1210</v>
      </c>
      <c r="E159" t="s">
        <v>250</v>
      </c>
      <c r="F159" t="s">
        <v>18</v>
      </c>
      <c r="G159" t="s">
        <v>18</v>
      </c>
      <c r="I159" t="s">
        <v>19</v>
      </c>
      <c r="J159" s="1">
        <v>44812</v>
      </c>
      <c r="K159" s="2">
        <v>-59012.5</v>
      </c>
      <c r="L159" t="s">
        <v>20</v>
      </c>
      <c r="M159" s="3">
        <v>1</v>
      </c>
      <c r="N159" s="2">
        <v>8.6199999999999992E-3</v>
      </c>
      <c r="O159" t="s">
        <v>21</v>
      </c>
      <c r="P159" t="s">
        <v>24</v>
      </c>
      <c r="Q159" t="s">
        <v>23</v>
      </c>
      <c r="R159" s="3">
        <v>508.68</v>
      </c>
      <c r="S159" t="s">
        <v>22</v>
      </c>
      <c r="T159" t="s">
        <v>23</v>
      </c>
      <c r="U159" s="3">
        <v>508.68</v>
      </c>
    </row>
    <row r="160" spans="1:21" hidden="1" x14ac:dyDescent="0.2">
      <c r="A160" t="s">
        <v>248</v>
      </c>
      <c r="B160" t="s">
        <v>249</v>
      </c>
      <c r="C160" t="s">
        <v>14</v>
      </c>
      <c r="D160" t="str">
        <f t="shared" si="2"/>
        <v>LAWG00</v>
      </c>
      <c r="E160" t="s">
        <v>251</v>
      </c>
      <c r="F160" t="s">
        <v>18</v>
      </c>
      <c r="G160" t="s">
        <v>18</v>
      </c>
      <c r="I160" t="s">
        <v>19</v>
      </c>
      <c r="J160" s="1">
        <v>44812</v>
      </c>
      <c r="K160" s="2">
        <v>-18000</v>
      </c>
      <c r="L160" t="s">
        <v>20</v>
      </c>
      <c r="M160" s="3">
        <v>1</v>
      </c>
      <c r="N160" s="2">
        <v>0.01</v>
      </c>
      <c r="O160" t="s">
        <v>21</v>
      </c>
      <c r="P160" t="s">
        <v>24</v>
      </c>
      <c r="Q160" t="s">
        <v>23</v>
      </c>
      <c r="R160" s="3">
        <v>179.99</v>
      </c>
      <c r="S160" t="s">
        <v>22</v>
      </c>
      <c r="T160" t="s">
        <v>23</v>
      </c>
      <c r="U160" s="3">
        <v>179.99</v>
      </c>
    </row>
    <row r="161" spans="1:21" hidden="1" x14ac:dyDescent="0.2">
      <c r="A161" t="s">
        <v>248</v>
      </c>
      <c r="B161" t="s">
        <v>249</v>
      </c>
      <c r="C161" t="s">
        <v>14</v>
      </c>
      <c r="D161" t="str">
        <f t="shared" si="2"/>
        <v>LA9778</v>
      </c>
      <c r="E161" t="s">
        <v>252</v>
      </c>
      <c r="F161" t="s">
        <v>18</v>
      </c>
      <c r="G161" t="s">
        <v>18</v>
      </c>
      <c r="I161" t="s">
        <v>19</v>
      </c>
      <c r="J161" s="1">
        <v>44812</v>
      </c>
      <c r="K161" s="2">
        <v>-2250</v>
      </c>
      <c r="L161" t="s">
        <v>20</v>
      </c>
      <c r="M161" s="3">
        <v>1</v>
      </c>
      <c r="N161" s="2">
        <v>1.044E-2</v>
      </c>
      <c r="O161" t="s">
        <v>21</v>
      </c>
      <c r="P161" t="s">
        <v>24</v>
      </c>
      <c r="Q161" t="s">
        <v>23</v>
      </c>
      <c r="R161" s="3">
        <v>23.48</v>
      </c>
      <c r="S161" t="s">
        <v>22</v>
      </c>
      <c r="T161" t="s">
        <v>23</v>
      </c>
      <c r="U161" s="3">
        <v>23.48</v>
      </c>
    </row>
    <row r="162" spans="1:21" hidden="1" x14ac:dyDescent="0.2">
      <c r="A162" t="s">
        <v>248</v>
      </c>
      <c r="B162" t="s">
        <v>249</v>
      </c>
      <c r="C162" t="s">
        <v>14</v>
      </c>
      <c r="D162" t="str">
        <f t="shared" si="2"/>
        <v>FJ1672</v>
      </c>
      <c r="E162" t="s">
        <v>253</v>
      </c>
      <c r="F162" t="s">
        <v>18</v>
      </c>
      <c r="G162" t="s">
        <v>18</v>
      </c>
      <c r="I162" t="s">
        <v>19</v>
      </c>
      <c r="J162" s="1">
        <v>44812</v>
      </c>
      <c r="K162" s="2">
        <v>-30</v>
      </c>
      <c r="L162" t="s">
        <v>46</v>
      </c>
      <c r="M162" s="3">
        <v>1</v>
      </c>
      <c r="N162" s="2">
        <v>1.2</v>
      </c>
      <c r="O162" t="s">
        <v>21</v>
      </c>
      <c r="P162" t="s">
        <v>24</v>
      </c>
      <c r="Q162" t="s">
        <v>23</v>
      </c>
      <c r="R162" s="3">
        <v>36</v>
      </c>
      <c r="S162" t="s">
        <v>22</v>
      </c>
      <c r="T162" t="s">
        <v>23</v>
      </c>
      <c r="U162" s="3">
        <v>36</v>
      </c>
    </row>
    <row r="163" spans="1:21" hidden="1" x14ac:dyDescent="0.2">
      <c r="A163" t="s">
        <v>248</v>
      </c>
      <c r="B163" t="s">
        <v>249</v>
      </c>
      <c r="C163" t="s">
        <v>14</v>
      </c>
      <c r="D163" t="str">
        <f t="shared" si="2"/>
        <v>LA1211</v>
      </c>
      <c r="E163" t="s">
        <v>254</v>
      </c>
      <c r="F163" t="s">
        <v>18</v>
      </c>
      <c r="G163" t="s">
        <v>18</v>
      </c>
      <c r="I163" t="s">
        <v>19</v>
      </c>
      <c r="J163" s="1">
        <v>44812</v>
      </c>
      <c r="K163" s="2">
        <v>-40362.5</v>
      </c>
      <c r="L163" t="s">
        <v>20</v>
      </c>
      <c r="M163" s="3">
        <v>1</v>
      </c>
      <c r="N163" s="2">
        <v>8.6199999999999992E-3</v>
      </c>
      <c r="O163" t="s">
        <v>21</v>
      </c>
      <c r="P163" t="s">
        <v>24</v>
      </c>
      <c r="Q163" t="s">
        <v>23</v>
      </c>
      <c r="R163" s="3">
        <v>347.92</v>
      </c>
      <c r="S163" t="s">
        <v>22</v>
      </c>
      <c r="T163" t="s">
        <v>23</v>
      </c>
      <c r="U163" s="3">
        <v>347.92</v>
      </c>
    </row>
    <row r="164" spans="1:21" hidden="1" x14ac:dyDescent="0.2">
      <c r="A164" t="s">
        <v>255</v>
      </c>
      <c r="B164" t="s">
        <v>98</v>
      </c>
      <c r="C164" t="s">
        <v>14</v>
      </c>
      <c r="D164" t="str">
        <f t="shared" si="2"/>
        <v>SP1858</v>
      </c>
      <c r="E164" t="s">
        <v>256</v>
      </c>
      <c r="F164" t="s">
        <v>18</v>
      </c>
      <c r="G164" t="s">
        <v>18</v>
      </c>
      <c r="J164" s="1">
        <v>44812</v>
      </c>
      <c r="K164" s="2">
        <v>25</v>
      </c>
      <c r="L164" t="s">
        <v>46</v>
      </c>
      <c r="M164" s="3">
        <v>1</v>
      </c>
      <c r="N164" s="2">
        <v>12.974479999999998</v>
      </c>
      <c r="O164" t="s">
        <v>21</v>
      </c>
      <c r="P164" t="s">
        <v>22</v>
      </c>
      <c r="Q164" t="s">
        <v>23</v>
      </c>
      <c r="R164" s="3">
        <v>324.36</v>
      </c>
      <c r="S164" t="s">
        <v>24</v>
      </c>
      <c r="T164" t="s">
        <v>23</v>
      </c>
      <c r="U164" s="3">
        <v>324.36</v>
      </c>
    </row>
    <row r="165" spans="1:21" hidden="1" x14ac:dyDescent="0.2">
      <c r="A165" t="s">
        <v>257</v>
      </c>
      <c r="B165" t="s">
        <v>258</v>
      </c>
      <c r="C165" t="s">
        <v>14</v>
      </c>
      <c r="D165" t="str">
        <f t="shared" si="2"/>
        <v>KR2119</v>
      </c>
      <c r="E165" t="s">
        <v>259</v>
      </c>
      <c r="F165" t="s">
        <v>18</v>
      </c>
      <c r="G165" t="s">
        <v>18</v>
      </c>
      <c r="I165" t="s">
        <v>113</v>
      </c>
      <c r="J165" s="1">
        <v>44813</v>
      </c>
      <c r="K165" s="2">
        <v>-1184.6676</v>
      </c>
      <c r="L165" t="s">
        <v>197</v>
      </c>
      <c r="M165" s="3">
        <v>1</v>
      </c>
      <c r="N165" s="2">
        <v>1.4218900000000003</v>
      </c>
      <c r="O165" t="s">
        <v>21</v>
      </c>
      <c r="P165" t="s">
        <v>24</v>
      </c>
      <c r="Q165" t="s">
        <v>23</v>
      </c>
      <c r="R165" s="3">
        <v>1684.47</v>
      </c>
      <c r="S165" t="s">
        <v>198</v>
      </c>
      <c r="T165" t="s">
        <v>23</v>
      </c>
      <c r="U165" s="3">
        <v>1684.47</v>
      </c>
    </row>
    <row r="166" spans="1:21" hidden="1" x14ac:dyDescent="0.2">
      <c r="A166" t="s">
        <v>260</v>
      </c>
      <c r="B166" t="s">
        <v>26</v>
      </c>
      <c r="C166" t="s">
        <v>14</v>
      </c>
      <c r="D166" t="str">
        <f t="shared" si="2"/>
        <v>CP2294</v>
      </c>
      <c r="E166" t="s">
        <v>261</v>
      </c>
      <c r="F166" t="s">
        <v>262</v>
      </c>
      <c r="G166" t="s">
        <v>262</v>
      </c>
      <c r="I166" t="s">
        <v>19</v>
      </c>
      <c r="J166" s="1">
        <v>44813</v>
      </c>
      <c r="K166" s="2">
        <v>-8400</v>
      </c>
      <c r="L166" t="s">
        <v>20</v>
      </c>
      <c r="M166" s="3">
        <v>1</v>
      </c>
      <c r="N166" s="2">
        <v>7.868E-2</v>
      </c>
      <c r="O166" t="s">
        <v>21</v>
      </c>
      <c r="P166" t="s">
        <v>24</v>
      </c>
      <c r="Q166" t="s">
        <v>23</v>
      </c>
      <c r="R166" s="3">
        <v>660.89</v>
      </c>
      <c r="S166" t="s">
        <v>22</v>
      </c>
      <c r="T166" t="s">
        <v>23</v>
      </c>
      <c r="U166" s="3">
        <v>660.89</v>
      </c>
    </row>
    <row r="167" spans="1:21" hidden="1" x14ac:dyDescent="0.2">
      <c r="A167" t="s">
        <v>263</v>
      </c>
      <c r="B167" t="s">
        <v>104</v>
      </c>
      <c r="C167" t="s">
        <v>14</v>
      </c>
      <c r="D167" t="str">
        <f t="shared" si="2"/>
        <v>OG1282</v>
      </c>
      <c r="E167" t="s">
        <v>264</v>
      </c>
      <c r="F167" t="s">
        <v>18</v>
      </c>
      <c r="G167" t="s">
        <v>18</v>
      </c>
      <c r="J167" s="1">
        <v>44812</v>
      </c>
      <c r="K167" s="2">
        <v>681.71903999999995</v>
      </c>
      <c r="L167" t="s">
        <v>46</v>
      </c>
      <c r="M167" s="3">
        <v>1</v>
      </c>
      <c r="N167" s="2">
        <v>0.8401900000000001</v>
      </c>
      <c r="O167" t="s">
        <v>21</v>
      </c>
      <c r="P167" t="s">
        <v>22</v>
      </c>
      <c r="Q167" t="s">
        <v>23</v>
      </c>
      <c r="R167" s="3">
        <v>572.77</v>
      </c>
      <c r="S167" t="s">
        <v>24</v>
      </c>
      <c r="T167" t="s">
        <v>23</v>
      </c>
      <c r="U167" s="3">
        <v>572.77</v>
      </c>
    </row>
    <row r="168" spans="1:21" hidden="1" x14ac:dyDescent="0.2">
      <c r="A168" t="s">
        <v>265</v>
      </c>
      <c r="B168" t="s">
        <v>98</v>
      </c>
      <c r="C168" t="s">
        <v>14</v>
      </c>
      <c r="D168" t="str">
        <f t="shared" si="2"/>
        <v>SW2101</v>
      </c>
      <c r="E168" t="s">
        <v>266</v>
      </c>
      <c r="F168" t="s">
        <v>18</v>
      </c>
      <c r="G168" t="s">
        <v>18</v>
      </c>
      <c r="J168" s="1">
        <v>44812</v>
      </c>
      <c r="K168" s="2">
        <v>25.6</v>
      </c>
      <c r="L168" t="s">
        <v>46</v>
      </c>
      <c r="M168" s="3">
        <v>1</v>
      </c>
      <c r="N168" s="2">
        <v>9.7800399999999996</v>
      </c>
      <c r="O168" t="s">
        <v>21</v>
      </c>
      <c r="P168" t="s">
        <v>22</v>
      </c>
      <c r="Q168" t="s">
        <v>23</v>
      </c>
      <c r="R168" s="3">
        <v>250.37</v>
      </c>
      <c r="S168" t="s">
        <v>24</v>
      </c>
      <c r="T168" t="s">
        <v>23</v>
      </c>
      <c r="U168" s="3">
        <v>250.37</v>
      </c>
    </row>
    <row r="169" spans="1:21" hidden="1" x14ac:dyDescent="0.2">
      <c r="A169" t="s">
        <v>267</v>
      </c>
      <c r="B169" t="s">
        <v>104</v>
      </c>
      <c r="C169" t="s">
        <v>14</v>
      </c>
      <c r="D169" t="str">
        <f t="shared" si="2"/>
        <v>CP2200</v>
      </c>
      <c r="E169" t="s">
        <v>268</v>
      </c>
      <c r="F169" t="s">
        <v>18</v>
      </c>
      <c r="G169" t="s">
        <v>18</v>
      </c>
      <c r="J169" s="1">
        <v>44812</v>
      </c>
      <c r="K169" s="2">
        <v>260</v>
      </c>
      <c r="L169" t="s">
        <v>20</v>
      </c>
      <c r="M169" s="3">
        <v>1</v>
      </c>
      <c r="N169" s="2">
        <v>1.8830199999999999</v>
      </c>
      <c r="O169" t="s">
        <v>21</v>
      </c>
      <c r="P169" t="s">
        <v>22</v>
      </c>
      <c r="Q169" t="s">
        <v>23</v>
      </c>
      <c r="R169" s="3">
        <v>489.59</v>
      </c>
      <c r="S169" t="s">
        <v>24</v>
      </c>
      <c r="T169" t="s">
        <v>23</v>
      </c>
      <c r="U169" s="3">
        <v>489.59</v>
      </c>
    </row>
    <row r="170" spans="1:21" hidden="1" x14ac:dyDescent="0.2">
      <c r="A170" t="s">
        <v>269</v>
      </c>
      <c r="B170" t="s">
        <v>152</v>
      </c>
      <c r="C170" t="s">
        <v>14</v>
      </c>
      <c r="D170" t="str">
        <f t="shared" si="2"/>
        <v>OG1360</v>
      </c>
      <c r="E170" t="s">
        <v>270</v>
      </c>
      <c r="F170" t="s">
        <v>18</v>
      </c>
      <c r="G170" t="s">
        <v>18</v>
      </c>
      <c r="I170" t="s">
        <v>19</v>
      </c>
      <c r="J170" s="1">
        <v>44812</v>
      </c>
      <c r="K170" s="2">
        <v>-26.8001</v>
      </c>
      <c r="L170" t="s">
        <v>46</v>
      </c>
      <c r="M170" s="3">
        <v>1</v>
      </c>
      <c r="N170" s="2">
        <v>1.7877799999999999</v>
      </c>
      <c r="O170" t="s">
        <v>21</v>
      </c>
      <c r="P170" t="s">
        <v>24</v>
      </c>
      <c r="Q170" t="s">
        <v>23</v>
      </c>
      <c r="R170" s="3">
        <v>47.91</v>
      </c>
      <c r="S170" t="s">
        <v>22</v>
      </c>
      <c r="T170" t="s">
        <v>23</v>
      </c>
      <c r="U170" s="3">
        <v>47.91</v>
      </c>
    </row>
    <row r="171" spans="1:21" hidden="1" x14ac:dyDescent="0.2">
      <c r="A171" t="s">
        <v>269</v>
      </c>
      <c r="B171" t="s">
        <v>152</v>
      </c>
      <c r="C171" t="s">
        <v>14</v>
      </c>
      <c r="D171" t="str">
        <f t="shared" si="2"/>
        <v>LAAI04</v>
      </c>
      <c r="E171" t="s">
        <v>271</v>
      </c>
      <c r="F171" t="s">
        <v>18</v>
      </c>
      <c r="G171" t="s">
        <v>18</v>
      </c>
      <c r="I171" t="s">
        <v>19</v>
      </c>
      <c r="J171" s="1">
        <v>44812</v>
      </c>
      <c r="K171" s="2">
        <v>-2807.84375</v>
      </c>
      <c r="L171" t="s">
        <v>20</v>
      </c>
      <c r="M171" s="3">
        <v>1</v>
      </c>
      <c r="N171" s="2">
        <v>1.218E-2</v>
      </c>
      <c r="O171" t="s">
        <v>21</v>
      </c>
      <c r="P171" t="s">
        <v>24</v>
      </c>
      <c r="Q171" t="s">
        <v>23</v>
      </c>
      <c r="R171" s="3">
        <v>34.200000000000003</v>
      </c>
      <c r="S171" t="s">
        <v>22</v>
      </c>
      <c r="T171" t="s">
        <v>23</v>
      </c>
      <c r="U171" s="3">
        <v>34.200000000000003</v>
      </c>
    </row>
    <row r="172" spans="1:21" hidden="1" x14ac:dyDescent="0.2">
      <c r="A172" t="s">
        <v>269</v>
      </c>
      <c r="B172" t="s">
        <v>152</v>
      </c>
      <c r="C172" t="s">
        <v>14</v>
      </c>
      <c r="D172" t="str">
        <f t="shared" si="2"/>
        <v>LAAI05</v>
      </c>
      <c r="E172" t="s">
        <v>272</v>
      </c>
      <c r="F172" t="s">
        <v>18</v>
      </c>
      <c r="G172" t="s">
        <v>18</v>
      </c>
      <c r="I172" t="s">
        <v>19</v>
      </c>
      <c r="J172" s="1">
        <v>44812</v>
      </c>
      <c r="K172" s="2">
        <v>-5700.5000499999996</v>
      </c>
      <c r="L172" t="s">
        <v>20</v>
      </c>
      <c r="M172" s="3">
        <v>1</v>
      </c>
      <c r="N172" s="2">
        <v>1.2149999999999999E-2</v>
      </c>
      <c r="O172" t="s">
        <v>21</v>
      </c>
      <c r="P172" t="s">
        <v>24</v>
      </c>
      <c r="Q172" t="s">
        <v>23</v>
      </c>
      <c r="R172" s="3">
        <v>69.260000000000005</v>
      </c>
      <c r="S172" t="s">
        <v>22</v>
      </c>
      <c r="T172" t="s">
        <v>23</v>
      </c>
      <c r="U172" s="3">
        <v>69.260000000000005</v>
      </c>
    </row>
    <row r="173" spans="1:21" hidden="1" x14ac:dyDescent="0.2">
      <c r="A173" t="s">
        <v>269</v>
      </c>
      <c r="B173" t="s">
        <v>152</v>
      </c>
      <c r="C173" t="s">
        <v>14</v>
      </c>
      <c r="D173" t="str">
        <f t="shared" si="2"/>
        <v>MZ0044</v>
      </c>
      <c r="E173" t="s">
        <v>273</v>
      </c>
      <c r="F173" t="s">
        <v>18</v>
      </c>
      <c r="G173" t="s">
        <v>18</v>
      </c>
      <c r="I173" t="s">
        <v>19</v>
      </c>
      <c r="J173" s="1">
        <v>44812</v>
      </c>
      <c r="K173" s="2">
        <v>-11.033939999999999</v>
      </c>
      <c r="L173" t="s">
        <v>46</v>
      </c>
      <c r="M173" s="3">
        <v>1</v>
      </c>
      <c r="N173" s="2">
        <v>1.8498699999999999</v>
      </c>
      <c r="O173" t="s">
        <v>21</v>
      </c>
      <c r="P173" t="s">
        <v>24</v>
      </c>
      <c r="Q173" t="s">
        <v>23</v>
      </c>
      <c r="R173" s="3">
        <v>20.41</v>
      </c>
      <c r="S173" t="s">
        <v>22</v>
      </c>
      <c r="T173" t="s">
        <v>23</v>
      </c>
      <c r="U173" s="3">
        <v>20.41</v>
      </c>
    </row>
    <row r="174" spans="1:21" hidden="1" x14ac:dyDescent="0.2">
      <c r="A174" t="s">
        <v>269</v>
      </c>
      <c r="B174" t="s">
        <v>152</v>
      </c>
      <c r="C174" t="s">
        <v>14</v>
      </c>
      <c r="D174" t="str">
        <f t="shared" si="2"/>
        <v>LAWM02</v>
      </c>
      <c r="E174" t="s">
        <v>274</v>
      </c>
      <c r="F174" t="s">
        <v>18</v>
      </c>
      <c r="G174" t="s">
        <v>18</v>
      </c>
      <c r="I174" t="s">
        <v>19</v>
      </c>
      <c r="J174" s="1">
        <v>44812</v>
      </c>
      <c r="K174" s="2">
        <v>-2017.875</v>
      </c>
      <c r="L174" t="s">
        <v>20</v>
      </c>
      <c r="M174" s="3">
        <v>1</v>
      </c>
      <c r="N174" s="2">
        <v>1.2540000000000001E-2</v>
      </c>
      <c r="O174" t="s">
        <v>21</v>
      </c>
      <c r="P174" t="s">
        <v>24</v>
      </c>
      <c r="Q174" t="s">
        <v>23</v>
      </c>
      <c r="R174" s="3">
        <v>25.3</v>
      </c>
      <c r="S174" t="s">
        <v>22</v>
      </c>
      <c r="T174" t="s">
        <v>23</v>
      </c>
      <c r="U174" s="3">
        <v>25.3</v>
      </c>
    </row>
    <row r="175" spans="1:21" hidden="1" x14ac:dyDescent="0.2">
      <c r="A175" t="s">
        <v>269</v>
      </c>
      <c r="B175" t="s">
        <v>150</v>
      </c>
      <c r="C175" t="s">
        <v>14</v>
      </c>
      <c r="D175" t="str">
        <f t="shared" si="2"/>
        <v>GS1040</v>
      </c>
      <c r="E175" t="s">
        <v>275</v>
      </c>
      <c r="F175" t="s">
        <v>18</v>
      </c>
      <c r="G175" t="s">
        <v>18</v>
      </c>
      <c r="I175" t="s">
        <v>19</v>
      </c>
      <c r="J175" s="1">
        <v>44812</v>
      </c>
      <c r="K175" s="2">
        <v>-134.79802000000001</v>
      </c>
      <c r="L175" t="s">
        <v>46</v>
      </c>
      <c r="M175" s="3">
        <v>1</v>
      </c>
      <c r="N175" s="2">
        <v>2.21197</v>
      </c>
      <c r="O175" t="s">
        <v>21</v>
      </c>
      <c r="P175" t="s">
        <v>24</v>
      </c>
      <c r="Q175" t="s">
        <v>23</v>
      </c>
      <c r="R175" s="3">
        <v>298.17</v>
      </c>
      <c r="S175" t="s">
        <v>22</v>
      </c>
      <c r="T175" t="s">
        <v>23</v>
      </c>
      <c r="U175" s="3">
        <v>298.17</v>
      </c>
    </row>
    <row r="176" spans="1:21" hidden="1" x14ac:dyDescent="0.2">
      <c r="A176" t="s">
        <v>269</v>
      </c>
      <c r="B176" t="s">
        <v>150</v>
      </c>
      <c r="C176" t="s">
        <v>14</v>
      </c>
      <c r="D176" t="str">
        <f t="shared" si="2"/>
        <v>OG1270</v>
      </c>
      <c r="E176" t="s">
        <v>276</v>
      </c>
      <c r="F176" t="s">
        <v>18</v>
      </c>
      <c r="G176" t="s">
        <v>18</v>
      </c>
      <c r="I176" t="s">
        <v>19</v>
      </c>
      <c r="J176" s="1">
        <v>44812</v>
      </c>
      <c r="K176" s="2">
        <v>-9.7484599999999997</v>
      </c>
      <c r="L176" t="s">
        <v>46</v>
      </c>
      <c r="M176" s="3">
        <v>1</v>
      </c>
      <c r="N176" s="2">
        <v>2.93363</v>
      </c>
      <c r="O176" t="s">
        <v>21</v>
      </c>
      <c r="P176" t="s">
        <v>24</v>
      </c>
      <c r="Q176" t="s">
        <v>23</v>
      </c>
      <c r="R176" s="3">
        <v>28.6</v>
      </c>
      <c r="S176" t="s">
        <v>22</v>
      </c>
      <c r="T176" t="s">
        <v>23</v>
      </c>
      <c r="U176" s="3">
        <v>28.6</v>
      </c>
    </row>
    <row r="177" spans="1:21" hidden="1" x14ac:dyDescent="0.2">
      <c r="A177" t="s">
        <v>269</v>
      </c>
      <c r="B177" t="s">
        <v>158</v>
      </c>
      <c r="C177" t="s">
        <v>14</v>
      </c>
      <c r="D177" t="str">
        <f t="shared" si="2"/>
        <v>LASO00</v>
      </c>
      <c r="E177" t="s">
        <v>277</v>
      </c>
      <c r="F177" t="s">
        <v>18</v>
      </c>
      <c r="G177" t="s">
        <v>18</v>
      </c>
      <c r="I177" t="s">
        <v>19</v>
      </c>
      <c r="J177" s="1">
        <v>44812</v>
      </c>
      <c r="K177" s="2">
        <v>-2691.59375</v>
      </c>
      <c r="L177" t="s">
        <v>20</v>
      </c>
      <c r="M177" s="3">
        <v>1</v>
      </c>
      <c r="N177" s="2">
        <v>1.3220000000000001E-2</v>
      </c>
      <c r="O177" t="s">
        <v>21</v>
      </c>
      <c r="P177" t="s">
        <v>24</v>
      </c>
      <c r="Q177" t="s">
        <v>23</v>
      </c>
      <c r="R177" s="3">
        <v>35.58</v>
      </c>
      <c r="S177" t="s">
        <v>22</v>
      </c>
      <c r="T177" t="s">
        <v>23</v>
      </c>
      <c r="U177" s="3">
        <v>35.58</v>
      </c>
    </row>
    <row r="178" spans="1:21" hidden="1" x14ac:dyDescent="0.2">
      <c r="A178" t="s">
        <v>269</v>
      </c>
      <c r="B178" t="s">
        <v>158</v>
      </c>
      <c r="C178" t="s">
        <v>14</v>
      </c>
      <c r="D178" t="str">
        <f t="shared" si="2"/>
        <v>CP2219</v>
      </c>
      <c r="E178" t="s">
        <v>278</v>
      </c>
      <c r="F178" t="s">
        <v>18</v>
      </c>
      <c r="G178" t="s">
        <v>18</v>
      </c>
      <c r="I178" t="s">
        <v>19</v>
      </c>
      <c r="J178" s="1">
        <v>44812</v>
      </c>
      <c r="K178" s="2">
        <v>-818</v>
      </c>
      <c r="L178" t="s">
        <v>20</v>
      </c>
      <c r="M178" s="3">
        <v>1</v>
      </c>
      <c r="N178" s="2">
        <v>0.13367999999999999</v>
      </c>
      <c r="O178" t="s">
        <v>21</v>
      </c>
      <c r="P178" t="s">
        <v>24</v>
      </c>
      <c r="Q178" t="s">
        <v>23</v>
      </c>
      <c r="R178" s="3">
        <v>109.35</v>
      </c>
      <c r="S178" t="s">
        <v>22</v>
      </c>
      <c r="T178" t="s">
        <v>23</v>
      </c>
      <c r="U178" s="3">
        <v>109.35</v>
      </c>
    </row>
    <row r="179" spans="1:21" hidden="1" x14ac:dyDescent="0.2">
      <c r="A179" t="s">
        <v>269</v>
      </c>
      <c r="B179" t="s">
        <v>158</v>
      </c>
      <c r="C179" t="s">
        <v>14</v>
      </c>
      <c r="D179" t="str">
        <f t="shared" si="2"/>
        <v>CP2218</v>
      </c>
      <c r="E179" t="s">
        <v>279</v>
      </c>
      <c r="F179" t="s">
        <v>18</v>
      </c>
      <c r="G179" t="s">
        <v>18</v>
      </c>
      <c r="I179" t="s">
        <v>19</v>
      </c>
      <c r="J179" s="1">
        <v>44812</v>
      </c>
      <c r="K179" s="2">
        <v>-1203.8599999999999</v>
      </c>
      <c r="L179" t="s">
        <v>20</v>
      </c>
      <c r="M179" s="3">
        <v>1</v>
      </c>
      <c r="N179" s="2">
        <v>9.4209999999999988E-2</v>
      </c>
      <c r="O179" t="s">
        <v>21</v>
      </c>
      <c r="P179" t="s">
        <v>24</v>
      </c>
      <c r="Q179" t="s">
        <v>23</v>
      </c>
      <c r="R179" s="3">
        <v>113.42</v>
      </c>
      <c r="S179" t="s">
        <v>22</v>
      </c>
      <c r="T179" t="s">
        <v>23</v>
      </c>
      <c r="U179" s="3">
        <v>113.42</v>
      </c>
    </row>
    <row r="180" spans="1:21" hidden="1" x14ac:dyDescent="0.2">
      <c r="A180" t="s">
        <v>269</v>
      </c>
      <c r="B180" t="s">
        <v>158</v>
      </c>
      <c r="C180" t="s">
        <v>14</v>
      </c>
      <c r="D180" t="str">
        <f t="shared" si="2"/>
        <v>LASS01</v>
      </c>
      <c r="E180" t="s">
        <v>280</v>
      </c>
      <c r="F180" t="s">
        <v>18</v>
      </c>
      <c r="G180" t="s">
        <v>18</v>
      </c>
      <c r="I180" t="s">
        <v>19</v>
      </c>
      <c r="J180" s="1">
        <v>44812</v>
      </c>
      <c r="K180" s="2">
        <v>0</v>
      </c>
      <c r="L180" t="s">
        <v>20</v>
      </c>
      <c r="M180" s="3">
        <v>1</v>
      </c>
      <c r="N180" s="2">
        <v>1.448E-2</v>
      </c>
      <c r="O180" t="s">
        <v>21</v>
      </c>
      <c r="P180" t="s">
        <v>22</v>
      </c>
      <c r="Q180" t="s">
        <v>23</v>
      </c>
      <c r="R180" s="3">
        <v>0</v>
      </c>
      <c r="S180" t="s">
        <v>24</v>
      </c>
      <c r="T180" t="s">
        <v>23</v>
      </c>
      <c r="U180" s="3">
        <v>0</v>
      </c>
    </row>
    <row r="181" spans="1:21" hidden="1" x14ac:dyDescent="0.2">
      <c r="A181" t="s">
        <v>269</v>
      </c>
      <c r="B181" t="s">
        <v>101</v>
      </c>
      <c r="C181" t="s">
        <v>14</v>
      </c>
      <c r="D181" t="str">
        <f t="shared" si="2"/>
        <v>SP1800</v>
      </c>
      <c r="E181" t="s">
        <v>281</v>
      </c>
      <c r="F181" t="s">
        <v>18</v>
      </c>
      <c r="G181" t="s">
        <v>18</v>
      </c>
      <c r="I181" t="s">
        <v>19</v>
      </c>
      <c r="J181" s="1">
        <v>44812</v>
      </c>
      <c r="K181" s="2">
        <v>-12.88983</v>
      </c>
      <c r="L181" t="s">
        <v>46</v>
      </c>
      <c r="M181" s="3">
        <v>1</v>
      </c>
      <c r="N181" s="2">
        <v>2.6816300000000002</v>
      </c>
      <c r="O181" t="s">
        <v>21</v>
      </c>
      <c r="P181" t="s">
        <v>24</v>
      </c>
      <c r="Q181" t="s">
        <v>23</v>
      </c>
      <c r="R181" s="3">
        <v>34.57</v>
      </c>
      <c r="S181" t="s">
        <v>22</v>
      </c>
      <c r="T181" t="s">
        <v>23</v>
      </c>
      <c r="U181" s="3">
        <v>34.57</v>
      </c>
    </row>
    <row r="182" spans="1:21" hidden="1" x14ac:dyDescent="0.2">
      <c r="A182" t="s">
        <v>269</v>
      </c>
      <c r="B182" t="s">
        <v>282</v>
      </c>
      <c r="C182" t="s">
        <v>14</v>
      </c>
      <c r="D182" t="str">
        <f t="shared" si="2"/>
        <v>LACA04</v>
      </c>
      <c r="E182" t="s">
        <v>283</v>
      </c>
      <c r="F182" t="s">
        <v>18</v>
      </c>
      <c r="G182" t="s">
        <v>18</v>
      </c>
      <c r="I182" t="s">
        <v>19</v>
      </c>
      <c r="J182" s="1">
        <v>44812</v>
      </c>
      <c r="K182" s="2">
        <v>-2894.53125</v>
      </c>
      <c r="L182" t="s">
        <v>20</v>
      </c>
      <c r="M182" s="3">
        <v>1</v>
      </c>
      <c r="N182" s="2">
        <v>0</v>
      </c>
      <c r="O182" t="s">
        <v>21</v>
      </c>
      <c r="P182" t="s">
        <v>24</v>
      </c>
      <c r="Q182" t="s">
        <v>23</v>
      </c>
      <c r="R182" s="3">
        <v>0</v>
      </c>
      <c r="S182" t="s">
        <v>22</v>
      </c>
      <c r="T182" t="s">
        <v>23</v>
      </c>
      <c r="U182" s="3">
        <v>0</v>
      </c>
    </row>
    <row r="183" spans="1:21" hidden="1" x14ac:dyDescent="0.2">
      <c r="A183" t="s">
        <v>284</v>
      </c>
      <c r="B183" t="s">
        <v>285</v>
      </c>
      <c r="C183" t="s">
        <v>14</v>
      </c>
      <c r="D183" t="str">
        <f t="shared" si="2"/>
        <v>CP2289</v>
      </c>
      <c r="E183" t="s">
        <v>286</v>
      </c>
      <c r="F183" t="s">
        <v>18</v>
      </c>
      <c r="G183" t="s">
        <v>18</v>
      </c>
      <c r="I183" t="s">
        <v>19</v>
      </c>
      <c r="J183" s="1">
        <v>44812</v>
      </c>
      <c r="K183" s="2">
        <v>-10883.72</v>
      </c>
      <c r="L183" t="s">
        <v>20</v>
      </c>
      <c r="M183" s="3">
        <v>1</v>
      </c>
      <c r="N183" s="2">
        <v>7.8649999999999998E-2</v>
      </c>
      <c r="O183" t="s">
        <v>21</v>
      </c>
      <c r="P183" t="s">
        <v>24</v>
      </c>
      <c r="Q183" t="s">
        <v>23</v>
      </c>
      <c r="R183" s="3">
        <v>856</v>
      </c>
      <c r="S183" t="s">
        <v>22</v>
      </c>
      <c r="T183" t="s">
        <v>23</v>
      </c>
      <c r="U183" s="3">
        <v>856</v>
      </c>
    </row>
    <row r="184" spans="1:21" hidden="1" x14ac:dyDescent="0.2">
      <c r="A184" t="s">
        <v>284</v>
      </c>
      <c r="B184" t="s">
        <v>161</v>
      </c>
      <c r="C184" t="s">
        <v>14</v>
      </c>
      <c r="D184" t="str">
        <f t="shared" si="2"/>
        <v>CP2290</v>
      </c>
      <c r="E184" t="s">
        <v>287</v>
      </c>
      <c r="F184" t="s">
        <v>18</v>
      </c>
      <c r="G184" t="s">
        <v>18</v>
      </c>
      <c r="I184" t="s">
        <v>19</v>
      </c>
      <c r="J184" s="1">
        <v>44812</v>
      </c>
      <c r="K184" s="2">
        <v>-42524.46</v>
      </c>
      <c r="L184" t="s">
        <v>20</v>
      </c>
      <c r="M184" s="3">
        <v>1</v>
      </c>
      <c r="N184" s="2">
        <v>7.9990000000000006E-2</v>
      </c>
      <c r="O184" t="s">
        <v>21</v>
      </c>
      <c r="P184" t="s">
        <v>24</v>
      </c>
      <c r="Q184" t="s">
        <v>23</v>
      </c>
      <c r="R184" s="3">
        <v>3401.53</v>
      </c>
      <c r="S184" t="s">
        <v>22</v>
      </c>
      <c r="T184" t="s">
        <v>23</v>
      </c>
      <c r="U184" s="3">
        <v>3401.53</v>
      </c>
    </row>
    <row r="185" spans="1:21" hidden="1" x14ac:dyDescent="0.2">
      <c r="A185" t="s">
        <v>284</v>
      </c>
      <c r="B185" t="s">
        <v>139</v>
      </c>
      <c r="C185" t="s">
        <v>14</v>
      </c>
      <c r="D185" t="str">
        <f t="shared" si="2"/>
        <v>OG1173</v>
      </c>
      <c r="E185" t="s">
        <v>288</v>
      </c>
      <c r="F185" t="s">
        <v>18</v>
      </c>
      <c r="G185" t="s">
        <v>18</v>
      </c>
      <c r="I185" t="s">
        <v>19</v>
      </c>
      <c r="J185" s="1">
        <v>44812</v>
      </c>
      <c r="K185" s="2">
        <v>-12.33</v>
      </c>
      <c r="L185" t="s">
        <v>46</v>
      </c>
      <c r="M185" s="3">
        <v>1</v>
      </c>
      <c r="N185" s="2">
        <v>10.07644</v>
      </c>
      <c r="O185" t="s">
        <v>21</v>
      </c>
      <c r="P185" t="s">
        <v>24</v>
      </c>
      <c r="Q185" t="s">
        <v>23</v>
      </c>
      <c r="R185" s="3">
        <v>124.24</v>
      </c>
      <c r="S185" t="s">
        <v>22</v>
      </c>
      <c r="T185" t="s">
        <v>23</v>
      </c>
      <c r="U185" s="3">
        <v>124.24</v>
      </c>
    </row>
    <row r="186" spans="1:21" hidden="1" x14ac:dyDescent="0.2">
      <c r="A186" t="s">
        <v>289</v>
      </c>
      <c r="B186" t="s">
        <v>290</v>
      </c>
      <c r="C186" t="s">
        <v>14</v>
      </c>
      <c r="D186" t="str">
        <f t="shared" si="2"/>
        <v>OG1060</v>
      </c>
      <c r="E186" t="s">
        <v>291</v>
      </c>
      <c r="F186" t="s">
        <v>18</v>
      </c>
      <c r="G186" t="s">
        <v>18</v>
      </c>
      <c r="I186" t="s">
        <v>113</v>
      </c>
      <c r="J186" s="1">
        <v>44814</v>
      </c>
      <c r="K186" s="2">
        <v>-5.1100000000000003</v>
      </c>
      <c r="L186" t="s">
        <v>46</v>
      </c>
      <c r="M186" s="3">
        <v>1</v>
      </c>
      <c r="N186" s="2">
        <v>4.7737800000000004</v>
      </c>
      <c r="O186" t="s">
        <v>21</v>
      </c>
      <c r="P186" t="s">
        <v>24</v>
      </c>
      <c r="Q186" t="s">
        <v>23</v>
      </c>
      <c r="R186" s="3">
        <v>24.39</v>
      </c>
      <c r="S186" t="s">
        <v>22</v>
      </c>
      <c r="T186" t="s">
        <v>23</v>
      </c>
      <c r="U186" s="3">
        <v>24.39</v>
      </c>
    </row>
    <row r="187" spans="1:21" hidden="1" x14ac:dyDescent="0.2">
      <c r="A187" t="s">
        <v>289</v>
      </c>
      <c r="B187" t="s">
        <v>290</v>
      </c>
      <c r="C187" t="s">
        <v>14</v>
      </c>
      <c r="D187" t="str">
        <f t="shared" si="2"/>
        <v>OG1056</v>
      </c>
      <c r="E187" t="s">
        <v>292</v>
      </c>
      <c r="F187" t="s">
        <v>18</v>
      </c>
      <c r="G187" t="s">
        <v>18</v>
      </c>
      <c r="I187" t="s">
        <v>113</v>
      </c>
      <c r="J187" s="1">
        <v>44814</v>
      </c>
      <c r="K187" s="2">
        <v>-2.19</v>
      </c>
      <c r="L187" t="s">
        <v>46</v>
      </c>
      <c r="M187" s="3">
        <v>1</v>
      </c>
      <c r="N187" s="2">
        <v>9.2595700000000001</v>
      </c>
      <c r="O187" t="s">
        <v>21</v>
      </c>
      <c r="P187" t="s">
        <v>24</v>
      </c>
      <c r="Q187" t="s">
        <v>23</v>
      </c>
      <c r="R187" s="3">
        <v>20.28</v>
      </c>
      <c r="S187" t="s">
        <v>22</v>
      </c>
      <c r="T187" t="s">
        <v>23</v>
      </c>
      <c r="U187" s="3">
        <v>20.28</v>
      </c>
    </row>
    <row r="188" spans="1:21" hidden="1" x14ac:dyDescent="0.2">
      <c r="A188" t="s">
        <v>289</v>
      </c>
      <c r="B188" t="s">
        <v>290</v>
      </c>
      <c r="C188" t="s">
        <v>14</v>
      </c>
      <c r="D188" t="str">
        <f t="shared" si="2"/>
        <v>OG1149</v>
      </c>
      <c r="E188" t="s">
        <v>293</v>
      </c>
      <c r="F188" t="s">
        <v>18</v>
      </c>
      <c r="G188" t="s">
        <v>18</v>
      </c>
      <c r="I188" t="s">
        <v>113</v>
      </c>
      <c r="J188" s="1">
        <v>44814</v>
      </c>
      <c r="K188" s="2">
        <v>-10.95</v>
      </c>
      <c r="L188" t="s">
        <v>46</v>
      </c>
      <c r="M188" s="3">
        <v>1</v>
      </c>
      <c r="N188" s="2">
        <v>1.4799599999999997</v>
      </c>
      <c r="O188" t="s">
        <v>21</v>
      </c>
      <c r="P188" t="s">
        <v>24</v>
      </c>
      <c r="Q188" t="s">
        <v>23</v>
      </c>
      <c r="R188" s="3">
        <v>16.21</v>
      </c>
      <c r="S188" t="s">
        <v>22</v>
      </c>
      <c r="T188" t="s">
        <v>23</v>
      </c>
      <c r="U188" s="3">
        <v>16.21</v>
      </c>
    </row>
    <row r="189" spans="1:21" hidden="1" x14ac:dyDescent="0.2">
      <c r="A189" t="s">
        <v>289</v>
      </c>
      <c r="B189" t="s">
        <v>290</v>
      </c>
      <c r="C189" t="s">
        <v>14</v>
      </c>
      <c r="D189" t="str">
        <f t="shared" si="2"/>
        <v>OG1495</v>
      </c>
      <c r="E189" t="s">
        <v>294</v>
      </c>
      <c r="F189" t="s">
        <v>18</v>
      </c>
      <c r="G189" t="s">
        <v>18</v>
      </c>
      <c r="I189" t="s">
        <v>113</v>
      </c>
      <c r="J189" s="1">
        <v>44814</v>
      </c>
      <c r="K189" s="2">
        <v>-16.79</v>
      </c>
      <c r="L189" t="s">
        <v>46</v>
      </c>
      <c r="M189" s="3">
        <v>1</v>
      </c>
      <c r="N189" s="2">
        <v>0.34072999999999998</v>
      </c>
      <c r="O189" t="s">
        <v>21</v>
      </c>
      <c r="P189" t="s">
        <v>24</v>
      </c>
      <c r="Q189" t="s">
        <v>23</v>
      </c>
      <c r="R189" s="3">
        <v>5.72</v>
      </c>
      <c r="S189" t="s">
        <v>22</v>
      </c>
      <c r="T189" t="s">
        <v>23</v>
      </c>
      <c r="U189" s="3">
        <v>5.72</v>
      </c>
    </row>
    <row r="190" spans="1:21" hidden="1" x14ac:dyDescent="0.2">
      <c r="A190" t="s">
        <v>289</v>
      </c>
      <c r="B190" t="s">
        <v>290</v>
      </c>
      <c r="C190" t="s">
        <v>14</v>
      </c>
      <c r="D190" t="str">
        <f t="shared" si="2"/>
        <v>OG1313</v>
      </c>
      <c r="E190" t="s">
        <v>295</v>
      </c>
      <c r="F190" t="s">
        <v>18</v>
      </c>
      <c r="G190" t="s">
        <v>18</v>
      </c>
      <c r="I190" t="s">
        <v>113</v>
      </c>
      <c r="J190" s="1">
        <v>44814</v>
      </c>
      <c r="K190" s="2">
        <v>-189.8</v>
      </c>
      <c r="L190" t="s">
        <v>46</v>
      </c>
      <c r="M190" s="3">
        <v>1</v>
      </c>
      <c r="N190" s="2">
        <v>0.57725000000000004</v>
      </c>
      <c r="O190" t="s">
        <v>21</v>
      </c>
      <c r="P190" t="s">
        <v>24</v>
      </c>
      <c r="Q190" t="s">
        <v>23</v>
      </c>
      <c r="R190" s="3">
        <v>109.56</v>
      </c>
      <c r="S190" t="s">
        <v>22</v>
      </c>
      <c r="T190" t="s">
        <v>23</v>
      </c>
      <c r="U190" s="3">
        <v>109.56</v>
      </c>
    </row>
    <row r="191" spans="1:21" hidden="1" x14ac:dyDescent="0.2">
      <c r="A191" t="s">
        <v>289</v>
      </c>
      <c r="B191" t="s">
        <v>290</v>
      </c>
      <c r="C191" t="s">
        <v>14</v>
      </c>
      <c r="D191" t="str">
        <f t="shared" si="2"/>
        <v>OG1426</v>
      </c>
      <c r="E191" t="s">
        <v>296</v>
      </c>
      <c r="F191" t="s">
        <v>18</v>
      </c>
      <c r="G191" t="s">
        <v>18</v>
      </c>
      <c r="I191" t="s">
        <v>113</v>
      </c>
      <c r="J191" s="1">
        <v>44814</v>
      </c>
      <c r="K191" s="2">
        <v>-1201.58</v>
      </c>
      <c r="L191" t="s">
        <v>46</v>
      </c>
      <c r="M191" s="3">
        <v>1</v>
      </c>
      <c r="N191" s="2">
        <v>0.34433999999999998</v>
      </c>
      <c r="O191" t="s">
        <v>21</v>
      </c>
      <c r="P191" t="s">
        <v>24</v>
      </c>
      <c r="Q191" t="s">
        <v>23</v>
      </c>
      <c r="R191" s="3">
        <v>413.75</v>
      </c>
      <c r="S191" t="s">
        <v>22</v>
      </c>
      <c r="T191" t="s">
        <v>23</v>
      </c>
      <c r="U191" s="3">
        <v>413.75</v>
      </c>
    </row>
    <row r="192" spans="1:21" hidden="1" x14ac:dyDescent="0.2">
      <c r="A192" t="s">
        <v>289</v>
      </c>
      <c r="B192" t="s">
        <v>290</v>
      </c>
      <c r="C192" t="s">
        <v>14</v>
      </c>
      <c r="D192" t="str">
        <f t="shared" si="2"/>
        <v>OG1065</v>
      </c>
      <c r="E192" t="s">
        <v>297</v>
      </c>
      <c r="F192" t="s">
        <v>18</v>
      </c>
      <c r="G192" t="s">
        <v>18</v>
      </c>
      <c r="I192" t="s">
        <v>113</v>
      </c>
      <c r="J192" s="1">
        <v>44814</v>
      </c>
      <c r="K192" s="2">
        <v>-2.19</v>
      </c>
      <c r="L192" t="s">
        <v>46</v>
      </c>
      <c r="M192" s="3">
        <v>1</v>
      </c>
      <c r="N192" s="2">
        <v>3.8697400000000006</v>
      </c>
      <c r="O192" t="s">
        <v>21</v>
      </c>
      <c r="P192" t="s">
        <v>24</v>
      </c>
      <c r="Q192" t="s">
        <v>23</v>
      </c>
      <c r="R192" s="3">
        <v>8.4700000000000006</v>
      </c>
      <c r="S192" t="s">
        <v>22</v>
      </c>
      <c r="T192" t="s">
        <v>23</v>
      </c>
      <c r="U192" s="3">
        <v>8.4700000000000006</v>
      </c>
    </row>
    <row r="193" spans="1:21" hidden="1" x14ac:dyDescent="0.2">
      <c r="A193" t="s">
        <v>289</v>
      </c>
      <c r="B193" t="s">
        <v>290</v>
      </c>
      <c r="C193" t="s">
        <v>14</v>
      </c>
      <c r="D193" t="str">
        <f t="shared" si="2"/>
        <v>OG1348</v>
      </c>
      <c r="E193" t="s">
        <v>298</v>
      </c>
      <c r="F193" t="s">
        <v>18</v>
      </c>
      <c r="G193" t="s">
        <v>18</v>
      </c>
      <c r="I193" t="s">
        <v>113</v>
      </c>
      <c r="J193" s="1">
        <v>44814</v>
      </c>
      <c r="K193" s="2">
        <v>-24.82</v>
      </c>
      <c r="L193" t="s">
        <v>46</v>
      </c>
      <c r="M193" s="3">
        <v>1</v>
      </c>
      <c r="N193" s="2">
        <v>1.4718600000000002</v>
      </c>
      <c r="O193" t="s">
        <v>21</v>
      </c>
      <c r="P193" t="s">
        <v>24</v>
      </c>
      <c r="Q193" t="s">
        <v>23</v>
      </c>
      <c r="R193" s="3">
        <v>36.53</v>
      </c>
      <c r="S193" t="s">
        <v>22</v>
      </c>
      <c r="T193" t="s">
        <v>23</v>
      </c>
      <c r="U193" s="3">
        <v>36.53</v>
      </c>
    </row>
    <row r="194" spans="1:21" hidden="1" x14ac:dyDescent="0.2">
      <c r="A194" t="s">
        <v>289</v>
      </c>
      <c r="B194" t="s">
        <v>290</v>
      </c>
      <c r="C194" t="s">
        <v>14</v>
      </c>
      <c r="D194" t="str">
        <f t="shared" si="2"/>
        <v>BK1625</v>
      </c>
      <c r="E194" t="s">
        <v>49</v>
      </c>
      <c r="F194" t="s">
        <v>18</v>
      </c>
      <c r="G194" t="s">
        <v>18</v>
      </c>
      <c r="I194" t="s">
        <v>113</v>
      </c>
      <c r="J194" s="1">
        <v>44814</v>
      </c>
      <c r="K194" s="2">
        <v>-24.82</v>
      </c>
      <c r="L194" t="s">
        <v>46</v>
      </c>
      <c r="M194" s="3">
        <v>1</v>
      </c>
      <c r="N194" s="2">
        <v>0.24</v>
      </c>
      <c r="O194" t="s">
        <v>21</v>
      </c>
      <c r="P194" t="s">
        <v>24</v>
      </c>
      <c r="Q194" t="s">
        <v>23</v>
      </c>
      <c r="R194" s="3">
        <v>5.96</v>
      </c>
      <c r="S194" t="s">
        <v>22</v>
      </c>
      <c r="T194" t="s">
        <v>23</v>
      </c>
      <c r="U194" s="3">
        <v>5.96</v>
      </c>
    </row>
    <row r="195" spans="1:21" hidden="1" x14ac:dyDescent="0.2">
      <c r="A195" t="s">
        <v>289</v>
      </c>
      <c r="B195" t="s">
        <v>290</v>
      </c>
      <c r="C195" t="s">
        <v>14</v>
      </c>
      <c r="D195" t="str">
        <f t="shared" si="2"/>
        <v>OG1340</v>
      </c>
      <c r="E195" t="s">
        <v>299</v>
      </c>
      <c r="F195" t="s">
        <v>18</v>
      </c>
      <c r="G195" t="s">
        <v>18</v>
      </c>
      <c r="I195" t="s">
        <v>113</v>
      </c>
      <c r="J195" s="1">
        <v>44814</v>
      </c>
      <c r="K195" s="2">
        <v>-102.2</v>
      </c>
      <c r="L195" t="s">
        <v>46</v>
      </c>
      <c r="M195" s="3">
        <v>1</v>
      </c>
      <c r="N195" s="2">
        <v>0.92998000000000003</v>
      </c>
      <c r="O195" t="s">
        <v>21</v>
      </c>
      <c r="P195" t="s">
        <v>24</v>
      </c>
      <c r="Q195" t="s">
        <v>23</v>
      </c>
      <c r="R195" s="3">
        <v>95.04</v>
      </c>
      <c r="S195" t="s">
        <v>22</v>
      </c>
      <c r="T195" t="s">
        <v>23</v>
      </c>
      <c r="U195" s="3">
        <v>95.04</v>
      </c>
    </row>
    <row r="196" spans="1:21" hidden="1" x14ac:dyDescent="0.2">
      <c r="A196" t="s">
        <v>289</v>
      </c>
      <c r="B196" t="s">
        <v>290</v>
      </c>
      <c r="C196" t="s">
        <v>14</v>
      </c>
      <c r="D196" t="str">
        <f t="shared" si="2"/>
        <v>OG1433</v>
      </c>
      <c r="E196" t="s">
        <v>51</v>
      </c>
      <c r="F196" t="s">
        <v>18</v>
      </c>
      <c r="G196" t="s">
        <v>18</v>
      </c>
      <c r="I196" t="s">
        <v>113</v>
      </c>
      <c r="J196" s="1">
        <v>44814</v>
      </c>
      <c r="K196" s="2">
        <v>-201.48</v>
      </c>
      <c r="L196" t="s">
        <v>46</v>
      </c>
      <c r="M196" s="3">
        <v>1</v>
      </c>
      <c r="N196" s="2">
        <v>0.56323000000000001</v>
      </c>
      <c r="O196" t="s">
        <v>21</v>
      </c>
      <c r="P196" t="s">
        <v>24</v>
      </c>
      <c r="Q196" t="s">
        <v>23</v>
      </c>
      <c r="R196" s="3">
        <v>113.48</v>
      </c>
      <c r="S196" t="s">
        <v>22</v>
      </c>
      <c r="T196" t="s">
        <v>23</v>
      </c>
      <c r="U196" s="3">
        <v>113.48</v>
      </c>
    </row>
    <row r="197" spans="1:21" hidden="1" x14ac:dyDescent="0.2">
      <c r="A197" t="s">
        <v>289</v>
      </c>
      <c r="B197" t="s">
        <v>290</v>
      </c>
      <c r="C197" t="s">
        <v>14</v>
      </c>
      <c r="D197" t="str">
        <f t="shared" ref="D197:D260" si="3">LEFT(E197, 6)</f>
        <v>OG1318</v>
      </c>
      <c r="E197" t="s">
        <v>300</v>
      </c>
      <c r="F197" t="s">
        <v>18</v>
      </c>
      <c r="G197" t="s">
        <v>18</v>
      </c>
      <c r="I197" t="s">
        <v>113</v>
      </c>
      <c r="J197" s="1">
        <v>44814</v>
      </c>
      <c r="K197" s="2">
        <v>-23.36</v>
      </c>
      <c r="L197" t="s">
        <v>46</v>
      </c>
      <c r="M197" s="3">
        <v>1</v>
      </c>
      <c r="N197" s="2">
        <v>1.7402799999999998</v>
      </c>
      <c r="O197" t="s">
        <v>21</v>
      </c>
      <c r="P197" t="s">
        <v>24</v>
      </c>
      <c r="Q197" t="s">
        <v>23</v>
      </c>
      <c r="R197" s="3">
        <v>40.65</v>
      </c>
      <c r="S197" t="s">
        <v>22</v>
      </c>
      <c r="T197" t="s">
        <v>23</v>
      </c>
      <c r="U197" s="3">
        <v>40.65</v>
      </c>
    </row>
    <row r="198" spans="1:21" hidden="1" x14ac:dyDescent="0.2">
      <c r="A198" t="s">
        <v>289</v>
      </c>
      <c r="B198" t="s">
        <v>290</v>
      </c>
      <c r="C198" t="s">
        <v>14</v>
      </c>
      <c r="D198" t="str">
        <f t="shared" si="3"/>
        <v>OG1342</v>
      </c>
      <c r="E198" t="s">
        <v>301</v>
      </c>
      <c r="F198" t="s">
        <v>18</v>
      </c>
      <c r="G198" t="s">
        <v>18</v>
      </c>
      <c r="I198" t="s">
        <v>113</v>
      </c>
      <c r="J198" s="1">
        <v>44814</v>
      </c>
      <c r="K198" s="2">
        <v>-1.46</v>
      </c>
      <c r="L198" t="s">
        <v>46</v>
      </c>
      <c r="M198" s="3">
        <v>1</v>
      </c>
      <c r="N198" s="2">
        <v>5.9103000000000012</v>
      </c>
      <c r="O198" t="s">
        <v>21</v>
      </c>
      <c r="P198" t="s">
        <v>24</v>
      </c>
      <c r="Q198" t="s">
        <v>23</v>
      </c>
      <c r="R198" s="3">
        <v>8.6300000000000008</v>
      </c>
      <c r="S198" t="s">
        <v>22</v>
      </c>
      <c r="T198" t="s">
        <v>23</v>
      </c>
      <c r="U198" s="3">
        <v>8.6300000000000008</v>
      </c>
    </row>
    <row r="199" spans="1:21" hidden="1" x14ac:dyDescent="0.2">
      <c r="A199" t="s">
        <v>302</v>
      </c>
      <c r="B199" t="s">
        <v>303</v>
      </c>
      <c r="C199" t="s">
        <v>14</v>
      </c>
      <c r="D199" t="str">
        <f t="shared" si="3"/>
        <v>SP1837</v>
      </c>
      <c r="E199" t="s">
        <v>304</v>
      </c>
      <c r="F199" t="s">
        <v>18</v>
      </c>
      <c r="G199" t="s">
        <v>18</v>
      </c>
      <c r="I199" t="s">
        <v>113</v>
      </c>
      <c r="J199" s="1">
        <v>44814</v>
      </c>
      <c r="K199" s="2">
        <v>-2.65</v>
      </c>
      <c r="L199" t="s">
        <v>46</v>
      </c>
      <c r="M199" s="3">
        <v>1</v>
      </c>
      <c r="N199" s="2">
        <v>2.3380200000000002</v>
      </c>
      <c r="O199" t="s">
        <v>21</v>
      </c>
      <c r="P199" t="s">
        <v>24</v>
      </c>
      <c r="Q199" t="s">
        <v>23</v>
      </c>
      <c r="R199" s="3">
        <v>6.2</v>
      </c>
      <c r="S199" t="s">
        <v>22</v>
      </c>
      <c r="T199" t="s">
        <v>23</v>
      </c>
      <c r="U199" s="3">
        <v>6.2</v>
      </c>
    </row>
    <row r="200" spans="1:21" hidden="1" x14ac:dyDescent="0.2">
      <c r="A200" t="s">
        <v>302</v>
      </c>
      <c r="B200" t="s">
        <v>303</v>
      </c>
      <c r="C200" t="s">
        <v>14</v>
      </c>
      <c r="D200" t="str">
        <f t="shared" si="3"/>
        <v>SP1869</v>
      </c>
      <c r="E200" t="s">
        <v>305</v>
      </c>
      <c r="F200" t="s">
        <v>18</v>
      </c>
      <c r="G200" t="s">
        <v>18</v>
      </c>
      <c r="I200" t="s">
        <v>113</v>
      </c>
      <c r="J200" s="1">
        <v>44814</v>
      </c>
      <c r="K200" s="2">
        <v>-0.53</v>
      </c>
      <c r="L200" t="s">
        <v>46</v>
      </c>
      <c r="M200" s="3">
        <v>1</v>
      </c>
      <c r="N200" s="2">
        <v>19.996880000000001</v>
      </c>
      <c r="O200" t="s">
        <v>21</v>
      </c>
      <c r="P200" t="s">
        <v>24</v>
      </c>
      <c r="Q200" t="s">
        <v>23</v>
      </c>
      <c r="R200" s="3">
        <v>10.6</v>
      </c>
      <c r="S200" t="s">
        <v>22</v>
      </c>
      <c r="T200" t="s">
        <v>23</v>
      </c>
      <c r="U200" s="3">
        <v>10.6</v>
      </c>
    </row>
    <row r="201" spans="1:21" hidden="1" x14ac:dyDescent="0.2">
      <c r="A201" t="s">
        <v>302</v>
      </c>
      <c r="B201" t="s">
        <v>303</v>
      </c>
      <c r="C201" t="s">
        <v>14</v>
      </c>
      <c r="D201" t="str">
        <f t="shared" si="3"/>
        <v>SP1917</v>
      </c>
      <c r="E201" t="s">
        <v>306</v>
      </c>
      <c r="F201" t="s">
        <v>18</v>
      </c>
      <c r="G201" t="s">
        <v>18</v>
      </c>
      <c r="I201" t="s">
        <v>113</v>
      </c>
      <c r="J201" s="1">
        <v>44814</v>
      </c>
      <c r="K201" s="2">
        <v>-2.65</v>
      </c>
      <c r="L201" t="s">
        <v>46</v>
      </c>
      <c r="M201" s="3">
        <v>1</v>
      </c>
      <c r="N201" s="2">
        <v>2.4783200000000001</v>
      </c>
      <c r="O201" t="s">
        <v>21</v>
      </c>
      <c r="P201" t="s">
        <v>24</v>
      </c>
      <c r="Q201" t="s">
        <v>23</v>
      </c>
      <c r="R201" s="3">
        <v>6.57</v>
      </c>
      <c r="S201" t="s">
        <v>22</v>
      </c>
      <c r="T201" t="s">
        <v>23</v>
      </c>
      <c r="U201" s="3">
        <v>6.57</v>
      </c>
    </row>
    <row r="202" spans="1:21" hidden="1" x14ac:dyDescent="0.2">
      <c r="A202" t="s">
        <v>302</v>
      </c>
      <c r="B202" t="s">
        <v>303</v>
      </c>
      <c r="C202" t="s">
        <v>14</v>
      </c>
      <c r="D202" t="str">
        <f t="shared" si="3"/>
        <v>BK1625</v>
      </c>
      <c r="E202" t="s">
        <v>49</v>
      </c>
      <c r="F202" t="s">
        <v>18</v>
      </c>
      <c r="G202" t="s">
        <v>18</v>
      </c>
      <c r="I202" t="s">
        <v>113</v>
      </c>
      <c r="J202" s="1">
        <v>44814</v>
      </c>
      <c r="K202" s="2">
        <v>-15.9</v>
      </c>
      <c r="L202" t="s">
        <v>46</v>
      </c>
      <c r="M202" s="3">
        <v>1</v>
      </c>
      <c r="N202" s="2">
        <v>0.24</v>
      </c>
      <c r="O202" t="s">
        <v>21</v>
      </c>
      <c r="P202" t="s">
        <v>24</v>
      </c>
      <c r="Q202" t="s">
        <v>23</v>
      </c>
      <c r="R202" s="3">
        <v>3.82</v>
      </c>
      <c r="S202" t="s">
        <v>22</v>
      </c>
      <c r="T202" t="s">
        <v>23</v>
      </c>
      <c r="U202" s="3">
        <v>3.82</v>
      </c>
    </row>
    <row r="203" spans="1:21" hidden="1" x14ac:dyDescent="0.2">
      <c r="A203" t="s">
        <v>302</v>
      </c>
      <c r="B203" t="s">
        <v>303</v>
      </c>
      <c r="C203" t="s">
        <v>14</v>
      </c>
      <c r="D203" t="str">
        <f t="shared" si="3"/>
        <v>BK1675</v>
      </c>
      <c r="E203" t="s">
        <v>307</v>
      </c>
      <c r="F203" t="s">
        <v>18</v>
      </c>
      <c r="G203" t="s">
        <v>18</v>
      </c>
      <c r="I203" t="s">
        <v>113</v>
      </c>
      <c r="J203" s="1">
        <v>44814</v>
      </c>
      <c r="K203" s="2">
        <v>-416.05</v>
      </c>
      <c r="L203" t="s">
        <v>46</v>
      </c>
      <c r="M203" s="3">
        <v>1</v>
      </c>
      <c r="N203" s="2">
        <v>0.16600000000000001</v>
      </c>
      <c r="O203" t="s">
        <v>21</v>
      </c>
      <c r="P203" t="s">
        <v>24</v>
      </c>
      <c r="Q203" t="s">
        <v>23</v>
      </c>
      <c r="R203" s="3">
        <v>69.06</v>
      </c>
      <c r="S203" t="s">
        <v>22</v>
      </c>
      <c r="T203" t="s">
        <v>23</v>
      </c>
      <c r="U203" s="3">
        <v>69.06</v>
      </c>
    </row>
    <row r="204" spans="1:21" hidden="1" x14ac:dyDescent="0.2">
      <c r="A204" t="s">
        <v>302</v>
      </c>
      <c r="B204" t="s">
        <v>303</v>
      </c>
      <c r="C204" t="s">
        <v>14</v>
      </c>
      <c r="D204" t="str">
        <f t="shared" si="3"/>
        <v>DV1922</v>
      </c>
      <c r="E204" t="s">
        <v>308</v>
      </c>
      <c r="F204" t="s">
        <v>18</v>
      </c>
      <c r="G204" t="s">
        <v>18</v>
      </c>
      <c r="I204" t="s">
        <v>113</v>
      </c>
      <c r="J204" s="1">
        <v>44814</v>
      </c>
      <c r="K204" s="2">
        <v>-10.6</v>
      </c>
      <c r="L204" t="s">
        <v>46</v>
      </c>
      <c r="M204" s="3">
        <v>1</v>
      </c>
      <c r="N204" s="2">
        <v>1.65</v>
      </c>
      <c r="O204" t="s">
        <v>21</v>
      </c>
      <c r="P204" t="s">
        <v>24</v>
      </c>
      <c r="Q204" t="s">
        <v>23</v>
      </c>
      <c r="R204" s="3">
        <v>17.489999999999998</v>
      </c>
      <c r="S204" t="s">
        <v>22</v>
      </c>
      <c r="T204" t="s">
        <v>23</v>
      </c>
      <c r="U204" s="3">
        <v>17.489999999999998</v>
      </c>
    </row>
    <row r="205" spans="1:21" hidden="1" x14ac:dyDescent="0.2">
      <c r="A205" t="s">
        <v>302</v>
      </c>
      <c r="B205" t="s">
        <v>303</v>
      </c>
      <c r="C205" t="s">
        <v>14</v>
      </c>
      <c r="D205" t="str">
        <f t="shared" si="3"/>
        <v>OG1138</v>
      </c>
      <c r="E205" t="s">
        <v>309</v>
      </c>
      <c r="F205" t="s">
        <v>18</v>
      </c>
      <c r="G205" t="s">
        <v>18</v>
      </c>
      <c r="I205" t="s">
        <v>113</v>
      </c>
      <c r="J205" s="1">
        <v>44814</v>
      </c>
      <c r="K205" s="2">
        <v>-10.6</v>
      </c>
      <c r="L205" t="s">
        <v>46</v>
      </c>
      <c r="M205" s="3">
        <v>1</v>
      </c>
      <c r="N205" s="2">
        <v>2.48001</v>
      </c>
      <c r="O205" t="s">
        <v>21</v>
      </c>
      <c r="P205" t="s">
        <v>24</v>
      </c>
      <c r="Q205" t="s">
        <v>23</v>
      </c>
      <c r="R205" s="3">
        <v>26.29</v>
      </c>
      <c r="S205" t="s">
        <v>22</v>
      </c>
      <c r="T205" t="s">
        <v>23</v>
      </c>
      <c r="U205" s="3">
        <v>26.29</v>
      </c>
    </row>
    <row r="206" spans="1:21" hidden="1" x14ac:dyDescent="0.2">
      <c r="A206" t="s">
        <v>302</v>
      </c>
      <c r="B206" t="s">
        <v>303</v>
      </c>
      <c r="C206" t="s">
        <v>14</v>
      </c>
      <c r="D206" t="str">
        <f t="shared" si="3"/>
        <v>DV1968</v>
      </c>
      <c r="E206" t="s">
        <v>310</v>
      </c>
      <c r="F206" t="s">
        <v>18</v>
      </c>
      <c r="G206" t="s">
        <v>18</v>
      </c>
      <c r="I206" t="s">
        <v>113</v>
      </c>
      <c r="J206" s="1">
        <v>44814</v>
      </c>
      <c r="K206" s="2">
        <v>-37.1</v>
      </c>
      <c r="L206" t="s">
        <v>46</v>
      </c>
      <c r="M206" s="3">
        <v>1</v>
      </c>
      <c r="N206" s="2">
        <v>1.9815700000000001</v>
      </c>
      <c r="O206" t="s">
        <v>21</v>
      </c>
      <c r="P206" t="s">
        <v>24</v>
      </c>
      <c r="Q206" t="s">
        <v>23</v>
      </c>
      <c r="R206" s="3">
        <v>73.52</v>
      </c>
      <c r="S206" t="s">
        <v>22</v>
      </c>
      <c r="T206" t="s">
        <v>23</v>
      </c>
      <c r="U206" s="3">
        <v>73.52</v>
      </c>
    </row>
    <row r="207" spans="1:21" hidden="1" x14ac:dyDescent="0.2">
      <c r="A207" t="s">
        <v>302</v>
      </c>
      <c r="B207" t="s">
        <v>303</v>
      </c>
      <c r="C207" t="s">
        <v>14</v>
      </c>
      <c r="D207" t="str">
        <f t="shared" si="3"/>
        <v>FJ1655</v>
      </c>
      <c r="E207" t="s">
        <v>311</v>
      </c>
      <c r="F207" t="s">
        <v>18</v>
      </c>
      <c r="G207" t="s">
        <v>18</v>
      </c>
      <c r="I207" t="s">
        <v>113</v>
      </c>
      <c r="J207" s="1">
        <v>44814</v>
      </c>
      <c r="K207" s="2">
        <v>-10.6</v>
      </c>
      <c r="L207" t="s">
        <v>46</v>
      </c>
      <c r="M207" s="3">
        <v>1</v>
      </c>
      <c r="N207" s="2">
        <v>1.5799799999999999</v>
      </c>
      <c r="O207" t="s">
        <v>21</v>
      </c>
      <c r="P207" t="s">
        <v>24</v>
      </c>
      <c r="Q207" t="s">
        <v>23</v>
      </c>
      <c r="R207" s="3">
        <v>16.75</v>
      </c>
      <c r="S207" t="s">
        <v>22</v>
      </c>
      <c r="T207" t="s">
        <v>23</v>
      </c>
      <c r="U207" s="3">
        <v>16.75</v>
      </c>
    </row>
    <row r="208" spans="1:21" hidden="1" x14ac:dyDescent="0.2">
      <c r="A208" t="s">
        <v>302</v>
      </c>
      <c r="B208" t="s">
        <v>303</v>
      </c>
      <c r="C208" t="s">
        <v>14</v>
      </c>
      <c r="D208" t="str">
        <f t="shared" si="3"/>
        <v>BK1676</v>
      </c>
      <c r="E208" t="s">
        <v>312</v>
      </c>
      <c r="F208" t="s">
        <v>18</v>
      </c>
      <c r="G208" t="s">
        <v>18</v>
      </c>
      <c r="I208" t="s">
        <v>113</v>
      </c>
      <c r="J208" s="1">
        <v>44814</v>
      </c>
      <c r="K208" s="2">
        <v>-136.21</v>
      </c>
      <c r="L208" t="s">
        <v>46</v>
      </c>
      <c r="M208" s="3">
        <v>1</v>
      </c>
      <c r="N208" s="2">
        <v>0.38500000000000001</v>
      </c>
      <c r="O208" t="s">
        <v>21</v>
      </c>
      <c r="P208" t="s">
        <v>24</v>
      </c>
      <c r="Q208" t="s">
        <v>23</v>
      </c>
      <c r="R208" s="3">
        <v>52.44</v>
      </c>
      <c r="S208" t="s">
        <v>22</v>
      </c>
      <c r="T208" t="s">
        <v>23</v>
      </c>
      <c r="U208" s="3">
        <v>52.44</v>
      </c>
    </row>
    <row r="209" spans="1:21" hidden="1" x14ac:dyDescent="0.2">
      <c r="A209" t="s">
        <v>302</v>
      </c>
      <c r="B209" t="s">
        <v>303</v>
      </c>
      <c r="C209" t="s">
        <v>14</v>
      </c>
      <c r="D209" t="str">
        <f t="shared" si="3"/>
        <v>DV1944</v>
      </c>
      <c r="E209" t="s">
        <v>313</v>
      </c>
      <c r="F209" t="s">
        <v>18</v>
      </c>
      <c r="G209" t="s">
        <v>18</v>
      </c>
      <c r="I209" t="s">
        <v>113</v>
      </c>
      <c r="J209" s="1">
        <v>44814</v>
      </c>
      <c r="K209" s="2">
        <v>-159</v>
      </c>
      <c r="L209" t="s">
        <v>46</v>
      </c>
      <c r="M209" s="3">
        <v>1</v>
      </c>
      <c r="N209" s="2">
        <v>0.72</v>
      </c>
      <c r="O209" t="s">
        <v>21</v>
      </c>
      <c r="P209" t="s">
        <v>24</v>
      </c>
      <c r="Q209" t="s">
        <v>23</v>
      </c>
      <c r="R209" s="3">
        <v>114.48</v>
      </c>
      <c r="S209" t="s">
        <v>22</v>
      </c>
      <c r="T209" t="s">
        <v>23</v>
      </c>
      <c r="U209" s="3">
        <v>114.48</v>
      </c>
    </row>
    <row r="210" spans="1:21" hidden="1" x14ac:dyDescent="0.2">
      <c r="A210" t="s">
        <v>302</v>
      </c>
      <c r="B210" t="s">
        <v>303</v>
      </c>
      <c r="C210" t="s">
        <v>14</v>
      </c>
      <c r="D210" t="str">
        <f t="shared" si="3"/>
        <v>FJ1708</v>
      </c>
      <c r="E210" t="s">
        <v>314</v>
      </c>
      <c r="F210" t="s">
        <v>18</v>
      </c>
      <c r="G210" t="s">
        <v>18</v>
      </c>
      <c r="I210" t="s">
        <v>113</v>
      </c>
      <c r="J210" s="1">
        <v>44814</v>
      </c>
      <c r="K210" s="2">
        <v>-2.7799999999999995E-3</v>
      </c>
      <c r="L210" t="s">
        <v>46</v>
      </c>
      <c r="M210" s="3">
        <v>1</v>
      </c>
      <c r="N210" s="2">
        <v>0</v>
      </c>
      <c r="O210" t="s">
        <v>21</v>
      </c>
      <c r="P210" t="s">
        <v>24</v>
      </c>
      <c r="Q210" t="s">
        <v>23</v>
      </c>
      <c r="R210" s="3">
        <v>0</v>
      </c>
      <c r="S210" t="s">
        <v>22</v>
      </c>
      <c r="T210" t="s">
        <v>23</v>
      </c>
      <c r="U210" s="3">
        <v>0</v>
      </c>
    </row>
    <row r="211" spans="1:21" hidden="1" x14ac:dyDescent="0.2">
      <c r="A211" t="s">
        <v>302</v>
      </c>
      <c r="B211" t="s">
        <v>303</v>
      </c>
      <c r="C211" t="s">
        <v>14</v>
      </c>
      <c r="D211" t="str">
        <f t="shared" si="3"/>
        <v>SW2145</v>
      </c>
      <c r="E211" t="s">
        <v>315</v>
      </c>
      <c r="F211" t="s">
        <v>18</v>
      </c>
      <c r="G211" t="s">
        <v>18</v>
      </c>
      <c r="I211" t="s">
        <v>113</v>
      </c>
      <c r="J211" s="1">
        <v>44814</v>
      </c>
      <c r="K211" s="2">
        <v>-79.5</v>
      </c>
      <c r="L211" t="s">
        <v>46</v>
      </c>
      <c r="M211" s="3">
        <v>1</v>
      </c>
      <c r="N211" s="2">
        <v>0.58921000000000001</v>
      </c>
      <c r="O211" t="s">
        <v>21</v>
      </c>
      <c r="P211" t="s">
        <v>24</v>
      </c>
      <c r="Q211" t="s">
        <v>23</v>
      </c>
      <c r="R211" s="3">
        <v>46.84</v>
      </c>
      <c r="S211" t="s">
        <v>22</v>
      </c>
      <c r="T211" t="s">
        <v>23</v>
      </c>
      <c r="U211" s="3">
        <v>46.84</v>
      </c>
    </row>
    <row r="212" spans="1:21" hidden="1" x14ac:dyDescent="0.2">
      <c r="A212" t="s">
        <v>316</v>
      </c>
      <c r="B212" t="s">
        <v>317</v>
      </c>
      <c r="C212" t="s">
        <v>14</v>
      </c>
      <c r="D212" t="str">
        <f t="shared" si="3"/>
        <v>CP2294</v>
      </c>
      <c r="E212" t="s">
        <v>261</v>
      </c>
      <c r="F212" t="s">
        <v>18</v>
      </c>
      <c r="G212" t="s">
        <v>18</v>
      </c>
      <c r="I212" t="s">
        <v>113</v>
      </c>
      <c r="J212" s="1">
        <v>44814</v>
      </c>
      <c r="K212" s="2">
        <v>12683.24</v>
      </c>
      <c r="L212" t="s">
        <v>20</v>
      </c>
      <c r="M212" s="3">
        <v>1</v>
      </c>
      <c r="N212" s="2">
        <v>8.047E-2</v>
      </c>
      <c r="O212" t="s">
        <v>21</v>
      </c>
      <c r="P212" t="s">
        <v>22</v>
      </c>
      <c r="Q212" t="s">
        <v>23</v>
      </c>
      <c r="R212" s="3">
        <v>1020.62</v>
      </c>
      <c r="S212" t="s">
        <v>24</v>
      </c>
      <c r="T212" t="s">
        <v>23</v>
      </c>
      <c r="U212" s="3">
        <v>1020.62</v>
      </c>
    </row>
    <row r="213" spans="1:21" hidden="1" x14ac:dyDescent="0.2">
      <c r="A213" t="s">
        <v>318</v>
      </c>
      <c r="B213" t="s">
        <v>317</v>
      </c>
      <c r="C213" t="s">
        <v>14</v>
      </c>
      <c r="D213" t="str">
        <f t="shared" si="3"/>
        <v>CP2294</v>
      </c>
      <c r="E213" t="s">
        <v>261</v>
      </c>
      <c r="F213" t="s">
        <v>18</v>
      </c>
      <c r="G213" t="s">
        <v>18</v>
      </c>
      <c r="I213" t="s">
        <v>113</v>
      </c>
      <c r="J213" s="1">
        <v>44814</v>
      </c>
      <c r="K213" s="2">
        <v>10944.36</v>
      </c>
      <c r="L213" t="s">
        <v>20</v>
      </c>
      <c r="M213" s="3">
        <v>1</v>
      </c>
      <c r="N213" s="2">
        <v>8.047E-2</v>
      </c>
      <c r="O213" t="s">
        <v>21</v>
      </c>
      <c r="P213" t="s">
        <v>22</v>
      </c>
      <c r="Q213" t="s">
        <v>23</v>
      </c>
      <c r="R213" s="3">
        <v>880.69</v>
      </c>
      <c r="S213" t="s">
        <v>24</v>
      </c>
      <c r="T213" t="s">
        <v>23</v>
      </c>
      <c r="U213" s="3">
        <v>880.69</v>
      </c>
    </row>
    <row r="214" spans="1:21" hidden="1" x14ac:dyDescent="0.2">
      <c r="A214" t="s">
        <v>319</v>
      </c>
      <c r="B214" t="s">
        <v>320</v>
      </c>
      <c r="C214" t="s">
        <v>14</v>
      </c>
      <c r="D214" t="str">
        <f t="shared" si="3"/>
        <v>LATJ00</v>
      </c>
      <c r="E214" t="s">
        <v>321</v>
      </c>
      <c r="F214" t="s">
        <v>18</v>
      </c>
      <c r="G214" t="s">
        <v>18</v>
      </c>
      <c r="I214" t="s">
        <v>113</v>
      </c>
      <c r="J214" s="1">
        <v>44814</v>
      </c>
      <c r="K214" s="2">
        <v>3721.78125</v>
      </c>
      <c r="L214" t="s">
        <v>20</v>
      </c>
      <c r="M214" s="3">
        <v>1</v>
      </c>
      <c r="N214" s="2">
        <v>1.3919999999999998E-2</v>
      </c>
      <c r="O214" t="s">
        <v>21</v>
      </c>
      <c r="P214" t="s">
        <v>22</v>
      </c>
      <c r="Q214" t="s">
        <v>23</v>
      </c>
      <c r="R214" s="3">
        <v>51.81</v>
      </c>
      <c r="S214" t="s">
        <v>24</v>
      </c>
      <c r="T214" t="s">
        <v>23</v>
      </c>
      <c r="U214" s="3">
        <v>51.81</v>
      </c>
    </row>
    <row r="215" spans="1:21" hidden="1" x14ac:dyDescent="0.2">
      <c r="A215" t="s">
        <v>319</v>
      </c>
      <c r="B215" t="s">
        <v>320</v>
      </c>
      <c r="C215" t="s">
        <v>14</v>
      </c>
      <c r="D215" t="str">
        <f t="shared" si="3"/>
        <v>MACHIN</v>
      </c>
      <c r="E215" t="s">
        <v>204</v>
      </c>
      <c r="F215" t="s">
        <v>18</v>
      </c>
      <c r="G215" t="s">
        <v>18</v>
      </c>
      <c r="I215" t="s">
        <v>113</v>
      </c>
      <c r="J215" s="1">
        <v>44814</v>
      </c>
      <c r="K215" s="2">
        <v>297</v>
      </c>
      <c r="L215" t="s">
        <v>20</v>
      </c>
      <c r="M215" s="3">
        <v>1</v>
      </c>
      <c r="N215" s="2">
        <v>2.5499999999999998</v>
      </c>
      <c r="O215" t="s">
        <v>21</v>
      </c>
      <c r="P215" t="s">
        <v>200</v>
      </c>
      <c r="Q215" t="s">
        <v>23</v>
      </c>
      <c r="R215" s="3">
        <v>757.35</v>
      </c>
      <c r="S215" t="s">
        <v>24</v>
      </c>
      <c r="T215" t="s">
        <v>23</v>
      </c>
      <c r="U215" s="3">
        <v>757.35</v>
      </c>
    </row>
    <row r="216" spans="1:21" hidden="1" x14ac:dyDescent="0.2">
      <c r="A216" t="s">
        <v>319</v>
      </c>
      <c r="B216" t="s">
        <v>320</v>
      </c>
      <c r="C216" t="s">
        <v>14</v>
      </c>
      <c r="D216" t="str">
        <f t="shared" si="3"/>
        <v>CP2275</v>
      </c>
      <c r="E216" t="s">
        <v>322</v>
      </c>
      <c r="F216" t="s">
        <v>18</v>
      </c>
      <c r="G216" t="s">
        <v>18</v>
      </c>
      <c r="I216" t="s">
        <v>113</v>
      </c>
      <c r="J216" s="1">
        <v>44814</v>
      </c>
      <c r="K216" s="2">
        <v>3599.64</v>
      </c>
      <c r="L216" t="s">
        <v>20</v>
      </c>
      <c r="M216" s="3">
        <v>1</v>
      </c>
      <c r="N216" s="2">
        <v>9.8720000000000002E-2</v>
      </c>
      <c r="O216" t="s">
        <v>21</v>
      </c>
      <c r="P216" t="s">
        <v>22</v>
      </c>
      <c r="Q216" t="s">
        <v>23</v>
      </c>
      <c r="R216" s="3">
        <v>355.36</v>
      </c>
      <c r="S216" t="s">
        <v>24</v>
      </c>
      <c r="T216" t="s">
        <v>23</v>
      </c>
      <c r="U216" s="3">
        <v>355.36</v>
      </c>
    </row>
    <row r="217" spans="1:21" hidden="1" x14ac:dyDescent="0.2">
      <c r="A217" t="s">
        <v>319</v>
      </c>
      <c r="B217" t="s">
        <v>320</v>
      </c>
      <c r="C217" t="s">
        <v>14</v>
      </c>
      <c r="D217" t="str">
        <f t="shared" si="3"/>
        <v>FREIGH</v>
      </c>
      <c r="E217" t="s">
        <v>199</v>
      </c>
      <c r="F217" t="s">
        <v>18</v>
      </c>
      <c r="G217" t="s">
        <v>18</v>
      </c>
      <c r="I217" t="s">
        <v>113</v>
      </c>
      <c r="J217" s="1">
        <v>44814</v>
      </c>
      <c r="K217" s="2">
        <v>1182.06</v>
      </c>
      <c r="L217" t="s">
        <v>20</v>
      </c>
      <c r="M217" s="3">
        <v>1</v>
      </c>
      <c r="N217" s="2">
        <v>0.45</v>
      </c>
      <c r="O217" t="s">
        <v>21</v>
      </c>
      <c r="P217" t="s">
        <v>200</v>
      </c>
      <c r="Q217" t="s">
        <v>23</v>
      </c>
      <c r="R217" s="3">
        <v>531.92999999999995</v>
      </c>
      <c r="S217" t="s">
        <v>24</v>
      </c>
      <c r="T217" t="s">
        <v>23</v>
      </c>
      <c r="U217" s="3">
        <v>531.92999999999995</v>
      </c>
    </row>
    <row r="218" spans="1:21" hidden="1" x14ac:dyDescent="0.2">
      <c r="A218" t="s">
        <v>319</v>
      </c>
      <c r="B218" t="s">
        <v>320</v>
      </c>
      <c r="C218" t="s">
        <v>14</v>
      </c>
      <c r="D218" t="str">
        <f t="shared" si="3"/>
        <v>GL0485</v>
      </c>
      <c r="E218" t="s">
        <v>27</v>
      </c>
      <c r="F218" t="s">
        <v>18</v>
      </c>
      <c r="G218" t="s">
        <v>18</v>
      </c>
      <c r="I218" t="s">
        <v>113</v>
      </c>
      <c r="J218" s="1">
        <v>44814</v>
      </c>
      <c r="K218" s="2">
        <v>3599.64</v>
      </c>
      <c r="L218" t="s">
        <v>20</v>
      </c>
      <c r="M218" s="3">
        <v>1</v>
      </c>
      <c r="N218" s="2">
        <v>0.29219000000000001</v>
      </c>
      <c r="O218" t="s">
        <v>21</v>
      </c>
      <c r="P218" t="s">
        <v>22</v>
      </c>
      <c r="Q218" t="s">
        <v>23</v>
      </c>
      <c r="R218" s="3">
        <v>1051.78</v>
      </c>
      <c r="S218" t="s">
        <v>24</v>
      </c>
      <c r="T218" t="s">
        <v>23</v>
      </c>
      <c r="U218" s="3">
        <v>1051.78</v>
      </c>
    </row>
    <row r="219" spans="1:21" hidden="1" x14ac:dyDescent="0.2">
      <c r="A219" t="s">
        <v>319</v>
      </c>
      <c r="B219" t="s">
        <v>320</v>
      </c>
      <c r="C219" t="s">
        <v>14</v>
      </c>
      <c r="D219" t="str">
        <f t="shared" si="3"/>
        <v>LABORI</v>
      </c>
      <c r="E219" t="s">
        <v>201</v>
      </c>
      <c r="F219" t="s">
        <v>18</v>
      </c>
      <c r="G219" t="s">
        <v>18</v>
      </c>
      <c r="I219" t="s">
        <v>113</v>
      </c>
      <c r="J219" s="1">
        <v>44814</v>
      </c>
      <c r="K219" s="2">
        <v>801.9</v>
      </c>
      <c r="L219" t="s">
        <v>20</v>
      </c>
      <c r="M219" s="3">
        <v>1</v>
      </c>
      <c r="N219" s="2">
        <v>1.05</v>
      </c>
      <c r="O219" t="s">
        <v>21</v>
      </c>
      <c r="P219" t="s">
        <v>200</v>
      </c>
      <c r="Q219" t="s">
        <v>23</v>
      </c>
      <c r="R219" s="3">
        <v>842</v>
      </c>
      <c r="S219" t="s">
        <v>24</v>
      </c>
      <c r="T219" t="s">
        <v>23</v>
      </c>
      <c r="U219" s="3">
        <v>842</v>
      </c>
    </row>
    <row r="220" spans="1:21" hidden="1" x14ac:dyDescent="0.2">
      <c r="A220" t="s">
        <v>319</v>
      </c>
      <c r="B220" t="s">
        <v>320</v>
      </c>
      <c r="C220" t="s">
        <v>14</v>
      </c>
      <c r="D220" t="str">
        <f t="shared" si="3"/>
        <v>CT9472</v>
      </c>
      <c r="E220" t="s">
        <v>323</v>
      </c>
      <c r="F220" t="s">
        <v>18</v>
      </c>
      <c r="G220" t="s">
        <v>18</v>
      </c>
      <c r="I220" t="s">
        <v>113</v>
      </c>
      <c r="J220" s="1">
        <v>44814</v>
      </c>
      <c r="K220" s="2">
        <v>-297</v>
      </c>
      <c r="L220" t="s">
        <v>197</v>
      </c>
      <c r="M220" s="3">
        <v>1</v>
      </c>
      <c r="N220" s="2">
        <v>22.79383</v>
      </c>
      <c r="O220" t="s">
        <v>21</v>
      </c>
      <c r="P220" t="s">
        <v>24</v>
      </c>
      <c r="Q220" t="s">
        <v>23</v>
      </c>
      <c r="R220" s="3">
        <v>6769.77</v>
      </c>
      <c r="S220" t="s">
        <v>198</v>
      </c>
      <c r="T220" t="s">
        <v>23</v>
      </c>
      <c r="U220" s="3">
        <v>6769.77</v>
      </c>
    </row>
    <row r="221" spans="1:21" hidden="1" x14ac:dyDescent="0.2">
      <c r="A221" t="s">
        <v>324</v>
      </c>
      <c r="B221" t="s">
        <v>325</v>
      </c>
      <c r="C221" t="s">
        <v>14</v>
      </c>
      <c r="D221" t="str">
        <f t="shared" si="3"/>
        <v>MACHIN</v>
      </c>
      <c r="E221" t="s">
        <v>204</v>
      </c>
      <c r="F221" t="s">
        <v>18</v>
      </c>
      <c r="G221" t="s">
        <v>18</v>
      </c>
      <c r="I221" t="s">
        <v>113</v>
      </c>
      <c r="J221" s="1">
        <v>44814</v>
      </c>
      <c r="K221" s="2">
        <v>65</v>
      </c>
      <c r="L221" t="s">
        <v>20</v>
      </c>
      <c r="M221" s="3">
        <v>1</v>
      </c>
      <c r="N221" s="2">
        <v>2.5499999999999998</v>
      </c>
      <c r="O221" t="s">
        <v>21</v>
      </c>
      <c r="P221" t="s">
        <v>200</v>
      </c>
      <c r="Q221" t="s">
        <v>23</v>
      </c>
      <c r="R221" s="3">
        <v>165.75</v>
      </c>
      <c r="S221" t="s">
        <v>24</v>
      </c>
      <c r="T221" t="s">
        <v>23</v>
      </c>
      <c r="U221" s="3">
        <v>165.75</v>
      </c>
    </row>
    <row r="222" spans="1:21" hidden="1" x14ac:dyDescent="0.2">
      <c r="A222" t="s">
        <v>324</v>
      </c>
      <c r="B222" t="s">
        <v>325</v>
      </c>
      <c r="C222" t="s">
        <v>14</v>
      </c>
      <c r="D222" t="str">
        <f t="shared" si="3"/>
        <v>OC5845</v>
      </c>
      <c r="E222" t="s">
        <v>326</v>
      </c>
      <c r="F222" t="s">
        <v>18</v>
      </c>
      <c r="G222" t="s">
        <v>18</v>
      </c>
      <c r="I222" t="s">
        <v>113</v>
      </c>
      <c r="J222" s="1">
        <v>44814</v>
      </c>
      <c r="K222" s="2">
        <v>-65</v>
      </c>
      <c r="L222" t="s">
        <v>197</v>
      </c>
      <c r="M222" s="3">
        <v>1</v>
      </c>
      <c r="N222" s="2">
        <v>10.448930000000001</v>
      </c>
      <c r="O222" t="s">
        <v>21</v>
      </c>
      <c r="P222" t="s">
        <v>24</v>
      </c>
      <c r="Q222" t="s">
        <v>23</v>
      </c>
      <c r="R222" s="3">
        <v>679.18</v>
      </c>
      <c r="S222" t="s">
        <v>198</v>
      </c>
      <c r="T222" t="s">
        <v>23</v>
      </c>
      <c r="U222" s="3">
        <v>679.18</v>
      </c>
    </row>
    <row r="223" spans="1:21" hidden="1" x14ac:dyDescent="0.2">
      <c r="A223" t="s">
        <v>324</v>
      </c>
      <c r="B223" t="s">
        <v>325</v>
      </c>
      <c r="C223" t="s">
        <v>14</v>
      </c>
      <c r="D223" t="str">
        <f t="shared" si="3"/>
        <v>FREIGH</v>
      </c>
      <c r="E223" t="s">
        <v>199</v>
      </c>
      <c r="F223" t="s">
        <v>18</v>
      </c>
      <c r="G223" t="s">
        <v>18</v>
      </c>
      <c r="I223" t="s">
        <v>113</v>
      </c>
      <c r="J223" s="1">
        <v>44814</v>
      </c>
      <c r="K223" s="2">
        <v>163.423</v>
      </c>
      <c r="L223" t="s">
        <v>20</v>
      </c>
      <c r="M223" s="3">
        <v>1</v>
      </c>
      <c r="N223" s="2">
        <v>0.45</v>
      </c>
      <c r="O223" t="s">
        <v>21</v>
      </c>
      <c r="P223" t="s">
        <v>200</v>
      </c>
      <c r="Q223" t="s">
        <v>23</v>
      </c>
      <c r="R223" s="3">
        <v>73.540000000000006</v>
      </c>
      <c r="S223" t="s">
        <v>24</v>
      </c>
      <c r="T223" t="s">
        <v>23</v>
      </c>
      <c r="U223" s="3">
        <v>73.540000000000006</v>
      </c>
    </row>
    <row r="224" spans="1:21" hidden="1" x14ac:dyDescent="0.2">
      <c r="A224" t="s">
        <v>324</v>
      </c>
      <c r="B224" t="s">
        <v>325</v>
      </c>
      <c r="C224" t="s">
        <v>14</v>
      </c>
      <c r="D224" t="str">
        <f t="shared" si="3"/>
        <v>LABORI</v>
      </c>
      <c r="E224" t="s">
        <v>201</v>
      </c>
      <c r="F224" t="s">
        <v>18</v>
      </c>
      <c r="G224" t="s">
        <v>18</v>
      </c>
      <c r="I224" t="s">
        <v>113</v>
      </c>
      <c r="J224" s="1">
        <v>44814</v>
      </c>
      <c r="K224" s="2">
        <v>130.208</v>
      </c>
      <c r="L224" t="s">
        <v>20</v>
      </c>
      <c r="M224" s="3">
        <v>1</v>
      </c>
      <c r="N224" s="2">
        <v>1.05</v>
      </c>
      <c r="O224" t="s">
        <v>21</v>
      </c>
      <c r="P224" t="s">
        <v>200</v>
      </c>
      <c r="Q224" t="s">
        <v>23</v>
      </c>
      <c r="R224" s="3">
        <v>136.72</v>
      </c>
      <c r="S224" t="s">
        <v>24</v>
      </c>
      <c r="T224" t="s">
        <v>23</v>
      </c>
      <c r="U224" s="3">
        <v>136.72</v>
      </c>
    </row>
    <row r="225" spans="1:21" hidden="1" x14ac:dyDescent="0.2">
      <c r="A225" t="s">
        <v>324</v>
      </c>
      <c r="B225" t="s">
        <v>325</v>
      </c>
      <c r="C225" t="s">
        <v>14</v>
      </c>
      <c r="D225" t="str">
        <f t="shared" si="3"/>
        <v>CP2287</v>
      </c>
      <c r="E225" t="s">
        <v>327</v>
      </c>
      <c r="F225" t="s">
        <v>18</v>
      </c>
      <c r="G225" t="s">
        <v>18</v>
      </c>
      <c r="I225" t="s">
        <v>113</v>
      </c>
      <c r="J225" s="1">
        <v>44814</v>
      </c>
      <c r="K225" s="2">
        <v>787.8</v>
      </c>
      <c r="L225" t="s">
        <v>20</v>
      </c>
      <c r="M225" s="3">
        <v>1</v>
      </c>
      <c r="N225" s="2">
        <v>6.6350000000000006E-2</v>
      </c>
      <c r="O225" t="s">
        <v>21</v>
      </c>
      <c r="P225" t="s">
        <v>22</v>
      </c>
      <c r="Q225" t="s">
        <v>23</v>
      </c>
      <c r="R225" s="3">
        <v>52.27</v>
      </c>
      <c r="S225" t="s">
        <v>24</v>
      </c>
      <c r="T225" t="s">
        <v>23</v>
      </c>
      <c r="U225" s="3">
        <v>52.27</v>
      </c>
    </row>
    <row r="226" spans="1:21" hidden="1" x14ac:dyDescent="0.2">
      <c r="A226" t="s">
        <v>324</v>
      </c>
      <c r="B226" t="s">
        <v>325</v>
      </c>
      <c r="C226" t="s">
        <v>14</v>
      </c>
      <c r="D226" t="str">
        <f t="shared" si="3"/>
        <v>GL2446</v>
      </c>
      <c r="E226" t="s">
        <v>243</v>
      </c>
      <c r="F226" t="s">
        <v>18</v>
      </c>
      <c r="G226" t="s">
        <v>18</v>
      </c>
      <c r="I226" t="s">
        <v>113</v>
      </c>
      <c r="J226" s="1">
        <v>44814</v>
      </c>
      <c r="K226" s="2">
        <v>787.8</v>
      </c>
      <c r="L226" t="s">
        <v>20</v>
      </c>
      <c r="M226" s="3">
        <v>1</v>
      </c>
      <c r="N226" s="2">
        <v>0.29361999999999999</v>
      </c>
      <c r="O226" t="s">
        <v>21</v>
      </c>
      <c r="P226" t="s">
        <v>22</v>
      </c>
      <c r="Q226" t="s">
        <v>23</v>
      </c>
      <c r="R226" s="3">
        <v>231.31</v>
      </c>
      <c r="S226" t="s">
        <v>24</v>
      </c>
      <c r="T226" t="s">
        <v>23</v>
      </c>
      <c r="U226" s="3">
        <v>231.31</v>
      </c>
    </row>
    <row r="227" spans="1:21" hidden="1" x14ac:dyDescent="0.2">
      <c r="A227" t="s">
        <v>324</v>
      </c>
      <c r="B227" t="s">
        <v>325</v>
      </c>
      <c r="C227" t="s">
        <v>14</v>
      </c>
      <c r="D227" t="str">
        <f t="shared" si="3"/>
        <v>LAGV00</v>
      </c>
      <c r="E227" t="s">
        <v>328</v>
      </c>
      <c r="F227" t="s">
        <v>18</v>
      </c>
      <c r="G227" t="s">
        <v>18</v>
      </c>
      <c r="I227" t="s">
        <v>113</v>
      </c>
      <c r="J227" s="1">
        <v>44814</v>
      </c>
      <c r="K227" s="2">
        <v>814.53125</v>
      </c>
      <c r="L227" t="s">
        <v>20</v>
      </c>
      <c r="M227" s="3">
        <v>1</v>
      </c>
      <c r="N227" s="2">
        <v>1.8200000000000001E-2</v>
      </c>
      <c r="O227" t="s">
        <v>21</v>
      </c>
      <c r="P227" t="s">
        <v>22</v>
      </c>
      <c r="Q227" t="s">
        <v>23</v>
      </c>
      <c r="R227" s="3">
        <v>14.82</v>
      </c>
      <c r="S227" t="s">
        <v>24</v>
      </c>
      <c r="T227" t="s">
        <v>23</v>
      </c>
      <c r="U227" s="3">
        <v>14.82</v>
      </c>
    </row>
    <row r="228" spans="1:21" hidden="1" x14ac:dyDescent="0.2">
      <c r="A228" t="s">
        <v>329</v>
      </c>
      <c r="B228" t="s">
        <v>330</v>
      </c>
      <c r="C228" t="s">
        <v>14</v>
      </c>
      <c r="D228" t="str">
        <f t="shared" si="3"/>
        <v>BK1678</v>
      </c>
      <c r="E228" t="s">
        <v>331</v>
      </c>
      <c r="F228" t="s">
        <v>18</v>
      </c>
      <c r="G228" t="s">
        <v>18</v>
      </c>
      <c r="I228" t="s">
        <v>19</v>
      </c>
      <c r="J228" s="1">
        <v>44810</v>
      </c>
      <c r="K228" s="2">
        <v>0</v>
      </c>
      <c r="L228" t="s">
        <v>46</v>
      </c>
      <c r="M228" s="3">
        <v>1</v>
      </c>
      <c r="N228" s="2">
        <v>0.60316000000000003</v>
      </c>
      <c r="O228" t="s">
        <v>21</v>
      </c>
      <c r="P228" t="s">
        <v>22</v>
      </c>
      <c r="Q228" t="s">
        <v>23</v>
      </c>
      <c r="R228" s="3">
        <v>0</v>
      </c>
      <c r="S228" t="s">
        <v>24</v>
      </c>
      <c r="T228" t="s">
        <v>23</v>
      </c>
      <c r="U228" s="3">
        <v>0</v>
      </c>
    </row>
    <row r="229" spans="1:21" hidden="1" x14ac:dyDescent="0.2">
      <c r="A229" t="s">
        <v>329</v>
      </c>
      <c r="B229" t="s">
        <v>330</v>
      </c>
      <c r="C229" t="s">
        <v>14</v>
      </c>
      <c r="D229" t="str">
        <f t="shared" si="3"/>
        <v>OG1013</v>
      </c>
      <c r="E229" t="s">
        <v>332</v>
      </c>
      <c r="F229" t="s">
        <v>18</v>
      </c>
      <c r="G229" t="s">
        <v>18</v>
      </c>
      <c r="I229" t="s">
        <v>19</v>
      </c>
      <c r="J229" s="1">
        <v>44810</v>
      </c>
      <c r="K229" s="2">
        <v>332.81999000000002</v>
      </c>
      <c r="L229" t="s">
        <v>46</v>
      </c>
      <c r="M229" s="3">
        <v>1</v>
      </c>
      <c r="N229" s="2">
        <v>0.52336000000000005</v>
      </c>
      <c r="O229" t="s">
        <v>21</v>
      </c>
      <c r="P229" t="s">
        <v>22</v>
      </c>
      <c r="Q229" t="s">
        <v>23</v>
      </c>
      <c r="R229" s="3">
        <v>174.18</v>
      </c>
      <c r="S229" t="s">
        <v>24</v>
      </c>
      <c r="T229" t="s">
        <v>23</v>
      </c>
      <c r="U229" s="3">
        <v>174.18</v>
      </c>
    </row>
    <row r="230" spans="1:21" hidden="1" x14ac:dyDescent="0.2">
      <c r="A230" t="s">
        <v>329</v>
      </c>
      <c r="B230" t="s">
        <v>330</v>
      </c>
      <c r="C230" t="s">
        <v>14</v>
      </c>
      <c r="D230" t="str">
        <f t="shared" si="3"/>
        <v>OG1424</v>
      </c>
      <c r="E230" t="s">
        <v>333</v>
      </c>
      <c r="F230" t="s">
        <v>18</v>
      </c>
      <c r="G230" t="s">
        <v>18</v>
      </c>
      <c r="I230" t="s">
        <v>19</v>
      </c>
      <c r="J230" s="1">
        <v>44810</v>
      </c>
      <c r="K230" s="2">
        <v>-343.01801</v>
      </c>
      <c r="L230" t="s">
        <v>46</v>
      </c>
      <c r="M230" s="3">
        <v>1</v>
      </c>
      <c r="N230" s="2">
        <v>0.74856999999999996</v>
      </c>
      <c r="O230" t="s">
        <v>21</v>
      </c>
      <c r="P230" t="s">
        <v>24</v>
      </c>
      <c r="Q230" t="s">
        <v>23</v>
      </c>
      <c r="R230" s="3">
        <v>256.77</v>
      </c>
      <c r="S230" t="s">
        <v>22</v>
      </c>
      <c r="T230" t="s">
        <v>23</v>
      </c>
      <c r="U230" s="3">
        <v>256.77</v>
      </c>
    </row>
    <row r="231" spans="1:21" hidden="1" x14ac:dyDescent="0.2">
      <c r="A231" t="s">
        <v>329</v>
      </c>
      <c r="B231" t="s">
        <v>330</v>
      </c>
      <c r="C231" t="s">
        <v>14</v>
      </c>
      <c r="D231" t="str">
        <f t="shared" si="3"/>
        <v>BK1675</v>
      </c>
      <c r="E231" t="s">
        <v>307</v>
      </c>
      <c r="F231" t="s">
        <v>18</v>
      </c>
      <c r="G231" t="s">
        <v>18</v>
      </c>
      <c r="I231" t="s">
        <v>19</v>
      </c>
      <c r="J231" s="1">
        <v>44810</v>
      </c>
      <c r="K231" s="2">
        <v>-246.98255</v>
      </c>
      <c r="L231" t="s">
        <v>46</v>
      </c>
      <c r="M231" s="3">
        <v>1</v>
      </c>
      <c r="N231" s="2">
        <v>0.16600000000000001</v>
      </c>
      <c r="O231" t="s">
        <v>21</v>
      </c>
      <c r="P231" t="s">
        <v>24</v>
      </c>
      <c r="Q231" t="s">
        <v>23</v>
      </c>
      <c r="R231" s="3">
        <v>41</v>
      </c>
      <c r="S231" t="s">
        <v>22</v>
      </c>
      <c r="T231" t="s">
        <v>23</v>
      </c>
      <c r="U231" s="3">
        <v>41</v>
      </c>
    </row>
    <row r="232" spans="1:21" hidden="1" x14ac:dyDescent="0.2">
      <c r="A232" t="s">
        <v>329</v>
      </c>
      <c r="B232" t="s">
        <v>330</v>
      </c>
      <c r="C232" t="s">
        <v>14</v>
      </c>
      <c r="D232" t="str">
        <f t="shared" si="3"/>
        <v>BK1669</v>
      </c>
      <c r="E232" t="s">
        <v>334</v>
      </c>
      <c r="F232" t="s">
        <v>18</v>
      </c>
      <c r="G232" t="s">
        <v>18</v>
      </c>
      <c r="I232" t="s">
        <v>19</v>
      </c>
      <c r="J232" s="1">
        <v>44810</v>
      </c>
      <c r="K232" s="2">
        <v>-96.999979999999994</v>
      </c>
      <c r="L232" t="s">
        <v>46</v>
      </c>
      <c r="M232" s="3">
        <v>1</v>
      </c>
      <c r="N232" s="2">
        <v>0.48603999999999997</v>
      </c>
      <c r="O232" t="s">
        <v>21</v>
      </c>
      <c r="P232" t="s">
        <v>24</v>
      </c>
      <c r="Q232" t="s">
        <v>23</v>
      </c>
      <c r="R232" s="3">
        <v>47.15</v>
      </c>
      <c r="S232" t="s">
        <v>22</v>
      </c>
      <c r="T232" t="s">
        <v>23</v>
      </c>
      <c r="U232" s="3">
        <v>47.15</v>
      </c>
    </row>
    <row r="233" spans="1:21" hidden="1" x14ac:dyDescent="0.2">
      <c r="A233" t="s">
        <v>329</v>
      </c>
      <c r="B233" t="s">
        <v>330</v>
      </c>
      <c r="C233" t="s">
        <v>14</v>
      </c>
      <c r="D233" t="str">
        <f t="shared" si="3"/>
        <v>BK1682</v>
      </c>
      <c r="E233" t="s">
        <v>335</v>
      </c>
      <c r="F233" t="s">
        <v>18</v>
      </c>
      <c r="G233" t="s">
        <v>18</v>
      </c>
      <c r="I233" t="s">
        <v>19</v>
      </c>
      <c r="J233" s="1">
        <v>44810</v>
      </c>
      <c r="K233" s="2">
        <v>-1366.29225</v>
      </c>
      <c r="L233" t="s">
        <v>46</v>
      </c>
      <c r="M233" s="3">
        <v>1</v>
      </c>
      <c r="N233" s="2">
        <v>0.53505999999999998</v>
      </c>
      <c r="O233" t="s">
        <v>21</v>
      </c>
      <c r="P233" t="s">
        <v>24</v>
      </c>
      <c r="Q233" t="s">
        <v>23</v>
      </c>
      <c r="R233" s="3">
        <v>731.05</v>
      </c>
      <c r="S233" t="s">
        <v>22</v>
      </c>
      <c r="T233" t="s">
        <v>23</v>
      </c>
      <c r="U233" s="3">
        <v>731.05</v>
      </c>
    </row>
    <row r="234" spans="1:21" hidden="1" x14ac:dyDescent="0.2">
      <c r="A234" t="s">
        <v>329</v>
      </c>
      <c r="B234" t="s">
        <v>330</v>
      </c>
      <c r="C234" t="s">
        <v>14</v>
      </c>
      <c r="D234" t="str">
        <f t="shared" si="3"/>
        <v>BK1676</v>
      </c>
      <c r="E234" t="s">
        <v>312</v>
      </c>
      <c r="F234" t="s">
        <v>18</v>
      </c>
      <c r="G234" t="s">
        <v>18</v>
      </c>
      <c r="I234" t="s">
        <v>19</v>
      </c>
      <c r="J234" s="1">
        <v>44810</v>
      </c>
      <c r="K234" s="2">
        <v>6614.1126400000012</v>
      </c>
      <c r="L234" t="s">
        <v>46</v>
      </c>
      <c r="M234" s="3">
        <v>1</v>
      </c>
      <c r="N234" s="2">
        <v>0.38500000000000001</v>
      </c>
      <c r="O234" t="s">
        <v>21</v>
      </c>
      <c r="P234" t="s">
        <v>22</v>
      </c>
      <c r="Q234" t="s">
        <v>23</v>
      </c>
      <c r="R234" s="3">
        <v>2546.4299999999998</v>
      </c>
      <c r="S234" t="s">
        <v>24</v>
      </c>
      <c r="T234" t="s">
        <v>23</v>
      </c>
      <c r="U234" s="3">
        <v>2546.4299999999998</v>
      </c>
    </row>
    <row r="235" spans="1:21" hidden="1" x14ac:dyDescent="0.2">
      <c r="A235" t="s">
        <v>329</v>
      </c>
      <c r="B235" t="s">
        <v>330</v>
      </c>
      <c r="C235" t="s">
        <v>14</v>
      </c>
      <c r="D235" t="str">
        <f t="shared" si="3"/>
        <v>BK1674</v>
      </c>
      <c r="E235" t="s">
        <v>336</v>
      </c>
      <c r="F235" t="s">
        <v>18</v>
      </c>
      <c r="G235" t="s">
        <v>18</v>
      </c>
      <c r="I235" t="s">
        <v>19</v>
      </c>
      <c r="J235" s="1">
        <v>44810</v>
      </c>
      <c r="K235" s="2">
        <v>104</v>
      </c>
      <c r="L235" t="s">
        <v>46</v>
      </c>
      <c r="M235" s="3">
        <v>1</v>
      </c>
      <c r="N235" s="2">
        <v>0.308</v>
      </c>
      <c r="O235" t="s">
        <v>21</v>
      </c>
      <c r="P235" t="s">
        <v>22</v>
      </c>
      <c r="Q235" t="s">
        <v>23</v>
      </c>
      <c r="R235" s="3">
        <v>32.03</v>
      </c>
      <c r="S235" t="s">
        <v>24</v>
      </c>
      <c r="T235" t="s">
        <v>23</v>
      </c>
      <c r="U235" s="3">
        <v>32.03</v>
      </c>
    </row>
    <row r="236" spans="1:21" hidden="1" x14ac:dyDescent="0.2">
      <c r="A236" t="s">
        <v>329</v>
      </c>
      <c r="B236" t="s">
        <v>330</v>
      </c>
      <c r="C236" t="s">
        <v>14</v>
      </c>
      <c r="D236" t="str">
        <f t="shared" si="3"/>
        <v>OG1422</v>
      </c>
      <c r="E236" t="s">
        <v>337</v>
      </c>
      <c r="F236" t="s">
        <v>18</v>
      </c>
      <c r="G236" t="s">
        <v>18</v>
      </c>
      <c r="I236" t="s">
        <v>19</v>
      </c>
      <c r="J236" s="1">
        <v>44810</v>
      </c>
      <c r="K236" s="2">
        <v>0</v>
      </c>
      <c r="L236" t="s">
        <v>46</v>
      </c>
      <c r="M236" s="3">
        <v>1</v>
      </c>
      <c r="N236" s="2">
        <v>0.67</v>
      </c>
      <c r="O236" t="s">
        <v>21</v>
      </c>
      <c r="P236" t="s">
        <v>22</v>
      </c>
      <c r="Q236" t="s">
        <v>23</v>
      </c>
      <c r="R236" s="3">
        <v>0</v>
      </c>
      <c r="S236" t="s">
        <v>24</v>
      </c>
      <c r="T236" t="s">
        <v>23</v>
      </c>
      <c r="U236" s="3">
        <v>0</v>
      </c>
    </row>
    <row r="237" spans="1:21" hidden="1" x14ac:dyDescent="0.2">
      <c r="A237" t="s">
        <v>338</v>
      </c>
      <c r="B237" t="s">
        <v>116</v>
      </c>
      <c r="C237" t="s">
        <v>14</v>
      </c>
      <c r="D237" t="str">
        <f t="shared" si="3"/>
        <v>GL349-</v>
      </c>
      <c r="E237" t="s">
        <v>172</v>
      </c>
      <c r="F237" t="s">
        <v>18</v>
      </c>
      <c r="G237" t="s">
        <v>18</v>
      </c>
      <c r="J237" s="1">
        <v>44816</v>
      </c>
      <c r="K237" s="2">
        <v>-2701</v>
      </c>
      <c r="L237" t="s">
        <v>20</v>
      </c>
      <c r="M237" s="3">
        <v>1</v>
      </c>
      <c r="N237" s="2">
        <v>0.34159</v>
      </c>
      <c r="O237" t="s">
        <v>21</v>
      </c>
      <c r="P237" t="s">
        <v>24</v>
      </c>
      <c r="Q237" t="s">
        <v>23</v>
      </c>
      <c r="R237" s="3">
        <v>922.63</v>
      </c>
      <c r="S237" t="s">
        <v>22</v>
      </c>
      <c r="T237" t="s">
        <v>23</v>
      </c>
      <c r="U237" s="3">
        <v>922.63</v>
      </c>
    </row>
    <row r="238" spans="1:21" hidden="1" x14ac:dyDescent="0.2">
      <c r="A238" t="s">
        <v>338</v>
      </c>
      <c r="B238" t="s">
        <v>116</v>
      </c>
      <c r="C238" t="s">
        <v>14</v>
      </c>
      <c r="D238" t="str">
        <f t="shared" si="3"/>
        <v>GL9074</v>
      </c>
      <c r="E238" t="s">
        <v>174</v>
      </c>
      <c r="F238" t="s">
        <v>18</v>
      </c>
      <c r="G238" t="s">
        <v>18</v>
      </c>
      <c r="J238" s="1">
        <v>44816</v>
      </c>
      <c r="K238" s="2">
        <v>4262</v>
      </c>
      <c r="L238" t="s">
        <v>20</v>
      </c>
      <c r="M238" s="3">
        <v>1</v>
      </c>
      <c r="N238" s="2">
        <v>0.25872000000000001</v>
      </c>
      <c r="O238" t="s">
        <v>21</v>
      </c>
      <c r="P238" t="s">
        <v>22</v>
      </c>
      <c r="Q238" t="s">
        <v>23</v>
      </c>
      <c r="R238" s="3">
        <v>1102.6600000000001</v>
      </c>
      <c r="S238" t="s">
        <v>24</v>
      </c>
      <c r="T238" t="s">
        <v>23</v>
      </c>
      <c r="U238" s="3">
        <v>1102.6600000000001</v>
      </c>
    </row>
    <row r="239" spans="1:21" hidden="1" x14ac:dyDescent="0.2">
      <c r="A239" t="s">
        <v>338</v>
      </c>
      <c r="B239" t="s">
        <v>116</v>
      </c>
      <c r="C239" t="s">
        <v>14</v>
      </c>
      <c r="D239" t="str">
        <f t="shared" si="3"/>
        <v>GL482-</v>
      </c>
      <c r="E239" t="s">
        <v>247</v>
      </c>
      <c r="F239" t="s">
        <v>18</v>
      </c>
      <c r="G239" t="s">
        <v>18</v>
      </c>
      <c r="J239" s="1">
        <v>44816</v>
      </c>
      <c r="K239" s="2">
        <v>1602</v>
      </c>
      <c r="L239" t="s">
        <v>20</v>
      </c>
      <c r="M239" s="3">
        <v>1</v>
      </c>
      <c r="N239" s="2">
        <v>0.52017999999999998</v>
      </c>
      <c r="O239" t="s">
        <v>21</v>
      </c>
      <c r="P239" t="s">
        <v>22</v>
      </c>
      <c r="Q239" t="s">
        <v>23</v>
      </c>
      <c r="R239" s="3">
        <v>833.33</v>
      </c>
      <c r="S239" t="s">
        <v>24</v>
      </c>
      <c r="T239" t="s">
        <v>23</v>
      </c>
      <c r="U239" s="3">
        <v>833.33</v>
      </c>
    </row>
    <row r="240" spans="1:21" hidden="1" x14ac:dyDescent="0.2">
      <c r="A240" t="s">
        <v>338</v>
      </c>
      <c r="B240" t="s">
        <v>116</v>
      </c>
      <c r="C240" t="s">
        <v>14</v>
      </c>
      <c r="D240" t="str">
        <f t="shared" si="3"/>
        <v>GL2446</v>
      </c>
      <c r="E240" t="s">
        <v>243</v>
      </c>
      <c r="F240" t="s">
        <v>18</v>
      </c>
      <c r="G240" t="s">
        <v>18</v>
      </c>
      <c r="J240" s="1">
        <v>44816</v>
      </c>
      <c r="K240" s="2">
        <v>3968</v>
      </c>
      <c r="L240" t="s">
        <v>20</v>
      </c>
      <c r="M240" s="3">
        <v>1</v>
      </c>
      <c r="N240" s="2">
        <v>0.29361999999999999</v>
      </c>
      <c r="O240" t="s">
        <v>21</v>
      </c>
      <c r="P240" t="s">
        <v>22</v>
      </c>
      <c r="Q240" t="s">
        <v>23</v>
      </c>
      <c r="R240" s="3">
        <v>1165.08</v>
      </c>
      <c r="S240" t="s">
        <v>24</v>
      </c>
      <c r="T240" t="s">
        <v>23</v>
      </c>
      <c r="U240" s="3">
        <v>1165.08</v>
      </c>
    </row>
    <row r="241" spans="1:21" hidden="1" x14ac:dyDescent="0.2">
      <c r="A241" t="s">
        <v>338</v>
      </c>
      <c r="B241" t="s">
        <v>116</v>
      </c>
      <c r="C241" t="s">
        <v>14</v>
      </c>
      <c r="D241" t="str">
        <f t="shared" si="3"/>
        <v>GL2452</v>
      </c>
      <c r="E241" t="s">
        <v>339</v>
      </c>
      <c r="F241" t="s">
        <v>18</v>
      </c>
      <c r="G241" t="s">
        <v>18</v>
      </c>
      <c r="J241" s="1">
        <v>44816</v>
      </c>
      <c r="K241" s="2">
        <v>-25333</v>
      </c>
      <c r="L241" t="s">
        <v>20</v>
      </c>
      <c r="M241" s="3">
        <v>1</v>
      </c>
      <c r="N241" s="2">
        <v>0.22597999999999999</v>
      </c>
      <c r="O241" t="s">
        <v>21</v>
      </c>
      <c r="P241" t="s">
        <v>24</v>
      </c>
      <c r="Q241" t="s">
        <v>23</v>
      </c>
      <c r="R241" s="3">
        <v>5724.75</v>
      </c>
      <c r="S241" t="s">
        <v>22</v>
      </c>
      <c r="T241" t="s">
        <v>23</v>
      </c>
      <c r="U241" s="3">
        <v>5724.75</v>
      </c>
    </row>
    <row r="242" spans="1:21" hidden="1" x14ac:dyDescent="0.2">
      <c r="A242" t="s">
        <v>338</v>
      </c>
      <c r="B242" t="s">
        <v>116</v>
      </c>
      <c r="C242" t="s">
        <v>14</v>
      </c>
      <c r="D242" t="str">
        <f t="shared" si="3"/>
        <v>GL346-</v>
      </c>
      <c r="E242" t="s">
        <v>340</v>
      </c>
      <c r="F242" t="s">
        <v>18</v>
      </c>
      <c r="G242" t="s">
        <v>18</v>
      </c>
      <c r="J242" s="1">
        <v>44816</v>
      </c>
      <c r="K242" s="2">
        <v>-33492</v>
      </c>
      <c r="L242" t="s">
        <v>20</v>
      </c>
      <c r="M242" s="3">
        <v>1</v>
      </c>
      <c r="N242" s="2">
        <v>0.33961000000000008</v>
      </c>
      <c r="O242" t="s">
        <v>21</v>
      </c>
      <c r="P242" t="s">
        <v>24</v>
      </c>
      <c r="Q242" t="s">
        <v>23</v>
      </c>
      <c r="R242" s="3">
        <v>11374.22</v>
      </c>
      <c r="S242" t="s">
        <v>22</v>
      </c>
      <c r="T242" t="s">
        <v>23</v>
      </c>
      <c r="U242" s="3">
        <v>11374.22</v>
      </c>
    </row>
    <row r="243" spans="1:21" hidden="1" x14ac:dyDescent="0.2">
      <c r="A243" t="s">
        <v>341</v>
      </c>
      <c r="B243" t="s">
        <v>164</v>
      </c>
      <c r="C243" t="s">
        <v>14</v>
      </c>
      <c r="D243" t="str">
        <f t="shared" si="3"/>
        <v>MZ4676</v>
      </c>
      <c r="E243" t="s">
        <v>342</v>
      </c>
      <c r="F243" t="s">
        <v>18</v>
      </c>
      <c r="G243" t="s">
        <v>18</v>
      </c>
      <c r="I243" t="s">
        <v>19</v>
      </c>
      <c r="J243" s="1">
        <v>44816</v>
      </c>
      <c r="K243" s="2">
        <v>-94.3</v>
      </c>
      <c r="L243" t="s">
        <v>46</v>
      </c>
      <c r="M243" s="3">
        <v>1</v>
      </c>
      <c r="N243" s="2">
        <v>11.350059999999999</v>
      </c>
      <c r="O243" t="s">
        <v>21</v>
      </c>
      <c r="P243" t="s">
        <v>24</v>
      </c>
      <c r="Q243" t="s">
        <v>23</v>
      </c>
      <c r="R243" s="3">
        <v>1070.31</v>
      </c>
      <c r="S243" t="s">
        <v>22</v>
      </c>
      <c r="T243" t="s">
        <v>23</v>
      </c>
      <c r="U243" s="3">
        <v>1070.31</v>
      </c>
    </row>
    <row r="244" spans="1:21" hidden="1" x14ac:dyDescent="0.2">
      <c r="A244" t="s">
        <v>341</v>
      </c>
      <c r="B244" t="s">
        <v>164</v>
      </c>
      <c r="C244" t="s">
        <v>14</v>
      </c>
      <c r="D244" t="str">
        <f t="shared" si="3"/>
        <v>MZ4000</v>
      </c>
      <c r="E244" t="s">
        <v>343</v>
      </c>
      <c r="F244" t="s">
        <v>18</v>
      </c>
      <c r="G244" t="s">
        <v>18</v>
      </c>
      <c r="I244" t="s">
        <v>19</v>
      </c>
      <c r="J244" s="1">
        <v>44816</v>
      </c>
      <c r="K244" s="2">
        <v>-65.33</v>
      </c>
      <c r="L244" t="s">
        <v>46</v>
      </c>
      <c r="M244" s="3">
        <v>1</v>
      </c>
      <c r="N244" s="2">
        <v>2.4111500000000001</v>
      </c>
      <c r="O244" t="s">
        <v>21</v>
      </c>
      <c r="P244" t="s">
        <v>24</v>
      </c>
      <c r="Q244" t="s">
        <v>23</v>
      </c>
      <c r="R244" s="3">
        <v>157.52000000000001</v>
      </c>
      <c r="S244" t="s">
        <v>22</v>
      </c>
      <c r="T244" t="s">
        <v>23</v>
      </c>
      <c r="U244" s="3">
        <v>157.52000000000001</v>
      </c>
    </row>
    <row r="245" spans="1:21" hidden="1" x14ac:dyDescent="0.2">
      <c r="A245" t="s">
        <v>341</v>
      </c>
      <c r="B245" t="s">
        <v>164</v>
      </c>
      <c r="C245" t="s">
        <v>14</v>
      </c>
      <c r="D245" t="str">
        <f t="shared" si="3"/>
        <v>MZ2500</v>
      </c>
      <c r="E245" t="s">
        <v>344</v>
      </c>
      <c r="F245" t="s">
        <v>18</v>
      </c>
      <c r="G245" t="s">
        <v>18</v>
      </c>
      <c r="I245" t="s">
        <v>19</v>
      </c>
      <c r="J245" s="1">
        <v>44816</v>
      </c>
      <c r="K245" s="2">
        <v>-374.61</v>
      </c>
      <c r="L245" t="s">
        <v>46</v>
      </c>
      <c r="M245" s="3">
        <v>1</v>
      </c>
      <c r="N245" s="2">
        <v>3.4500200000000003</v>
      </c>
      <c r="O245" t="s">
        <v>21</v>
      </c>
      <c r="P245" t="s">
        <v>24</v>
      </c>
      <c r="Q245" t="s">
        <v>23</v>
      </c>
      <c r="R245" s="3">
        <v>1292.4100000000001</v>
      </c>
      <c r="S245" t="s">
        <v>22</v>
      </c>
      <c r="T245" t="s">
        <v>23</v>
      </c>
      <c r="U245" s="3">
        <v>1292.4100000000001</v>
      </c>
    </row>
    <row r="246" spans="1:21" hidden="1" x14ac:dyDescent="0.2">
      <c r="A246" t="s">
        <v>341</v>
      </c>
      <c r="B246" t="s">
        <v>164</v>
      </c>
      <c r="C246" t="s">
        <v>14</v>
      </c>
      <c r="D246" t="str">
        <f t="shared" si="3"/>
        <v>MZ3423</v>
      </c>
      <c r="E246" t="s">
        <v>345</v>
      </c>
      <c r="F246" t="s">
        <v>18</v>
      </c>
      <c r="G246" t="s">
        <v>18</v>
      </c>
      <c r="I246" t="s">
        <v>19</v>
      </c>
      <c r="J246" s="1">
        <v>44816</v>
      </c>
      <c r="K246" s="2">
        <v>-24.71</v>
      </c>
      <c r="L246" t="s">
        <v>46</v>
      </c>
      <c r="M246" s="3">
        <v>1</v>
      </c>
      <c r="N246" s="2">
        <v>3.6047500000000001</v>
      </c>
      <c r="O246" t="s">
        <v>21</v>
      </c>
      <c r="P246" t="s">
        <v>24</v>
      </c>
      <c r="Q246" t="s">
        <v>23</v>
      </c>
      <c r="R246" s="3">
        <v>89.07</v>
      </c>
      <c r="S246" t="s">
        <v>22</v>
      </c>
      <c r="T246" t="s">
        <v>23</v>
      </c>
      <c r="U246" s="3">
        <v>89.07</v>
      </c>
    </row>
    <row r="247" spans="1:21" hidden="1" x14ac:dyDescent="0.2">
      <c r="A247" t="s">
        <v>341</v>
      </c>
      <c r="B247" t="s">
        <v>139</v>
      </c>
      <c r="C247" t="s">
        <v>14</v>
      </c>
      <c r="D247" t="str">
        <f t="shared" si="3"/>
        <v>OG1033</v>
      </c>
      <c r="E247" t="s">
        <v>346</v>
      </c>
      <c r="F247" t="s">
        <v>18</v>
      </c>
      <c r="G247" t="s">
        <v>18</v>
      </c>
      <c r="I247" t="s">
        <v>19</v>
      </c>
      <c r="J247" s="1">
        <v>44816</v>
      </c>
      <c r="K247" s="2">
        <v>-25</v>
      </c>
      <c r="L247" t="s">
        <v>46</v>
      </c>
      <c r="M247" s="3">
        <v>1</v>
      </c>
      <c r="N247" s="2">
        <v>3.2898900000000002</v>
      </c>
      <c r="O247" t="s">
        <v>21</v>
      </c>
      <c r="P247" t="s">
        <v>24</v>
      </c>
      <c r="Q247" t="s">
        <v>23</v>
      </c>
      <c r="R247" s="3">
        <v>82.25</v>
      </c>
      <c r="S247" t="s">
        <v>22</v>
      </c>
      <c r="T247" t="s">
        <v>23</v>
      </c>
      <c r="U247" s="3">
        <v>82.25</v>
      </c>
    </row>
    <row r="248" spans="1:21" hidden="1" x14ac:dyDescent="0.2">
      <c r="A248" t="s">
        <v>347</v>
      </c>
      <c r="B248" t="s">
        <v>150</v>
      </c>
      <c r="C248" t="s">
        <v>14</v>
      </c>
      <c r="D248" t="str">
        <f t="shared" si="3"/>
        <v>CE3501</v>
      </c>
      <c r="E248" t="s">
        <v>348</v>
      </c>
      <c r="F248" t="s">
        <v>18</v>
      </c>
      <c r="G248" t="s">
        <v>18</v>
      </c>
      <c r="I248" t="s">
        <v>19</v>
      </c>
      <c r="J248" s="1">
        <v>44816</v>
      </c>
      <c r="K248" s="2">
        <v>-63842.875</v>
      </c>
      <c r="L248" t="s">
        <v>20</v>
      </c>
      <c r="M248" s="3">
        <v>1</v>
      </c>
      <c r="N248" s="2">
        <v>1.6250000000000001E-2</v>
      </c>
      <c r="O248" t="s">
        <v>21</v>
      </c>
      <c r="P248" t="s">
        <v>24</v>
      </c>
      <c r="Q248" t="s">
        <v>23</v>
      </c>
      <c r="R248" s="3">
        <v>1037.45</v>
      </c>
      <c r="S248" t="s">
        <v>22</v>
      </c>
      <c r="T248" t="s">
        <v>23</v>
      </c>
      <c r="U248" s="3">
        <v>1037.45</v>
      </c>
    </row>
    <row r="249" spans="1:21" hidden="1" x14ac:dyDescent="0.2">
      <c r="A249" t="s">
        <v>349</v>
      </c>
      <c r="B249" t="s">
        <v>150</v>
      </c>
      <c r="C249" t="s">
        <v>14</v>
      </c>
      <c r="D249" t="str">
        <f t="shared" si="3"/>
        <v>OG1415</v>
      </c>
      <c r="E249" t="s">
        <v>350</v>
      </c>
      <c r="F249" t="s">
        <v>18</v>
      </c>
      <c r="G249" t="s">
        <v>18</v>
      </c>
      <c r="I249" t="s">
        <v>19</v>
      </c>
      <c r="J249" s="1">
        <v>44816</v>
      </c>
      <c r="K249" s="2">
        <v>-17.999189999999999</v>
      </c>
      <c r="L249" t="s">
        <v>46</v>
      </c>
      <c r="M249" s="3">
        <v>1</v>
      </c>
      <c r="N249" s="2">
        <v>3.2246700000000006</v>
      </c>
      <c r="O249" t="s">
        <v>21</v>
      </c>
      <c r="P249" t="s">
        <v>24</v>
      </c>
      <c r="Q249" t="s">
        <v>23</v>
      </c>
      <c r="R249" s="3">
        <v>58.04</v>
      </c>
      <c r="S249" t="s">
        <v>22</v>
      </c>
      <c r="T249" t="s">
        <v>23</v>
      </c>
      <c r="U249" s="3">
        <v>58.04</v>
      </c>
    </row>
    <row r="250" spans="1:21" hidden="1" x14ac:dyDescent="0.2">
      <c r="A250" t="s">
        <v>349</v>
      </c>
      <c r="B250" t="s">
        <v>150</v>
      </c>
      <c r="C250" t="s">
        <v>14</v>
      </c>
      <c r="D250" t="str">
        <f t="shared" si="3"/>
        <v>OG1085</v>
      </c>
      <c r="E250" t="s">
        <v>351</v>
      </c>
      <c r="F250" t="s">
        <v>18</v>
      </c>
      <c r="G250" t="s">
        <v>18</v>
      </c>
      <c r="I250" t="s">
        <v>19</v>
      </c>
      <c r="J250" s="1">
        <v>44816</v>
      </c>
      <c r="K250" s="2">
        <v>-55.523690000000009</v>
      </c>
      <c r="L250" t="s">
        <v>46</v>
      </c>
      <c r="M250" s="3">
        <v>1</v>
      </c>
      <c r="N250" s="2">
        <v>21.60239</v>
      </c>
      <c r="O250" t="s">
        <v>21</v>
      </c>
      <c r="P250" t="s">
        <v>24</v>
      </c>
      <c r="Q250" t="s">
        <v>23</v>
      </c>
      <c r="R250" s="3">
        <v>1199.44</v>
      </c>
      <c r="S250" t="s">
        <v>22</v>
      </c>
      <c r="T250" t="s">
        <v>23</v>
      </c>
      <c r="U250" s="3">
        <v>1199.44</v>
      </c>
    </row>
    <row r="251" spans="1:21" hidden="1" x14ac:dyDescent="0.2">
      <c r="A251" t="s">
        <v>352</v>
      </c>
      <c r="B251" t="s">
        <v>104</v>
      </c>
      <c r="C251" t="s">
        <v>14</v>
      </c>
      <c r="D251" t="str">
        <f t="shared" si="3"/>
        <v>DA1405</v>
      </c>
      <c r="E251" t="s">
        <v>353</v>
      </c>
      <c r="F251" t="s">
        <v>18</v>
      </c>
      <c r="G251" t="s">
        <v>18</v>
      </c>
      <c r="J251" s="1">
        <v>44816</v>
      </c>
      <c r="K251" s="2">
        <v>1502</v>
      </c>
      <c r="L251" t="s">
        <v>46</v>
      </c>
      <c r="M251" s="3">
        <v>1</v>
      </c>
      <c r="N251" s="2">
        <v>2.2070699999999999</v>
      </c>
      <c r="O251" t="s">
        <v>21</v>
      </c>
      <c r="P251" t="s">
        <v>22</v>
      </c>
      <c r="Q251" t="s">
        <v>23</v>
      </c>
      <c r="R251" s="3">
        <v>3315.02</v>
      </c>
      <c r="S251" t="s">
        <v>24</v>
      </c>
      <c r="T251" t="s">
        <v>23</v>
      </c>
      <c r="U251" s="3">
        <v>3315.02</v>
      </c>
    </row>
    <row r="252" spans="1:21" hidden="1" x14ac:dyDescent="0.2">
      <c r="A252" t="s">
        <v>352</v>
      </c>
      <c r="B252" t="s">
        <v>104</v>
      </c>
      <c r="C252" t="s">
        <v>14</v>
      </c>
      <c r="D252" t="str">
        <f t="shared" si="3"/>
        <v>DV1979</v>
      </c>
      <c r="E252" t="s">
        <v>354</v>
      </c>
      <c r="F252" t="s">
        <v>18</v>
      </c>
      <c r="G252" t="s">
        <v>18</v>
      </c>
      <c r="J252" s="1">
        <v>44816</v>
      </c>
      <c r="K252" s="2">
        <v>-140</v>
      </c>
      <c r="L252" t="s">
        <v>46</v>
      </c>
      <c r="M252" s="3">
        <v>1</v>
      </c>
      <c r="N252" s="2">
        <v>2.3400099999999999</v>
      </c>
      <c r="O252" t="s">
        <v>21</v>
      </c>
      <c r="P252" t="s">
        <v>24</v>
      </c>
      <c r="Q252" t="s">
        <v>23</v>
      </c>
      <c r="R252" s="3">
        <v>327.60000000000002</v>
      </c>
      <c r="S252" t="s">
        <v>22</v>
      </c>
      <c r="T252" t="s">
        <v>23</v>
      </c>
      <c r="U252" s="3">
        <v>327.60000000000002</v>
      </c>
    </row>
    <row r="253" spans="1:21" hidden="1" x14ac:dyDescent="0.2">
      <c r="A253" t="s">
        <v>352</v>
      </c>
      <c r="B253" t="s">
        <v>104</v>
      </c>
      <c r="C253" t="s">
        <v>14</v>
      </c>
      <c r="D253" t="str">
        <f t="shared" si="3"/>
        <v>OG1043</v>
      </c>
      <c r="E253" t="s">
        <v>355</v>
      </c>
      <c r="F253" t="s">
        <v>186</v>
      </c>
      <c r="G253" t="s">
        <v>186</v>
      </c>
      <c r="J253" s="1">
        <v>44816</v>
      </c>
      <c r="K253" s="2">
        <v>1055</v>
      </c>
      <c r="L253" t="s">
        <v>46</v>
      </c>
      <c r="M253" s="3">
        <v>1</v>
      </c>
      <c r="N253" s="2">
        <v>1.4600200000000001</v>
      </c>
      <c r="O253" t="s">
        <v>21</v>
      </c>
      <c r="P253" t="s">
        <v>22</v>
      </c>
      <c r="Q253" t="s">
        <v>23</v>
      </c>
      <c r="R253" s="3">
        <v>1540.32</v>
      </c>
      <c r="S253" t="s">
        <v>24</v>
      </c>
      <c r="T253" t="s">
        <v>23</v>
      </c>
      <c r="U253" s="3">
        <v>1540.32</v>
      </c>
    </row>
    <row r="254" spans="1:21" hidden="1" x14ac:dyDescent="0.2">
      <c r="A254" t="s">
        <v>352</v>
      </c>
      <c r="B254" t="s">
        <v>104</v>
      </c>
      <c r="C254" t="s">
        <v>14</v>
      </c>
      <c r="D254" t="str">
        <f t="shared" si="3"/>
        <v>OG1030</v>
      </c>
      <c r="E254" t="s">
        <v>356</v>
      </c>
      <c r="F254" t="s">
        <v>18</v>
      </c>
      <c r="G254" t="s">
        <v>18</v>
      </c>
      <c r="J254" s="1">
        <v>44816</v>
      </c>
      <c r="K254" s="2">
        <v>-432</v>
      </c>
      <c r="L254" t="s">
        <v>46</v>
      </c>
      <c r="M254" s="3">
        <v>1</v>
      </c>
      <c r="N254" s="2">
        <v>5.7307699999999997</v>
      </c>
      <c r="O254" t="s">
        <v>21</v>
      </c>
      <c r="P254" t="s">
        <v>24</v>
      </c>
      <c r="Q254" t="s">
        <v>23</v>
      </c>
      <c r="R254" s="3">
        <v>2475.69</v>
      </c>
      <c r="S254" t="s">
        <v>22</v>
      </c>
      <c r="T254" t="s">
        <v>23</v>
      </c>
      <c r="U254" s="3">
        <v>2475.69</v>
      </c>
    </row>
    <row r="255" spans="1:21" hidden="1" x14ac:dyDescent="0.2">
      <c r="A255" t="s">
        <v>352</v>
      </c>
      <c r="B255" t="s">
        <v>104</v>
      </c>
      <c r="C255" t="s">
        <v>14</v>
      </c>
      <c r="D255" t="str">
        <f t="shared" si="3"/>
        <v>OG1138</v>
      </c>
      <c r="E255" t="s">
        <v>309</v>
      </c>
      <c r="F255" t="s">
        <v>18</v>
      </c>
      <c r="G255" t="s">
        <v>18</v>
      </c>
      <c r="J255" s="1">
        <v>44816</v>
      </c>
      <c r="K255" s="2">
        <v>-274</v>
      </c>
      <c r="L255" t="s">
        <v>46</v>
      </c>
      <c r="M255" s="3">
        <v>1</v>
      </c>
      <c r="N255" s="2">
        <v>2.48</v>
      </c>
      <c r="O255" t="s">
        <v>21</v>
      </c>
      <c r="P255" t="s">
        <v>24</v>
      </c>
      <c r="Q255" t="s">
        <v>23</v>
      </c>
      <c r="R255" s="3">
        <v>679.52</v>
      </c>
      <c r="S255" t="s">
        <v>22</v>
      </c>
      <c r="T255" t="s">
        <v>23</v>
      </c>
      <c r="U255" s="3">
        <v>679.52</v>
      </c>
    </row>
    <row r="256" spans="1:21" hidden="1" x14ac:dyDescent="0.2">
      <c r="A256" t="s">
        <v>352</v>
      </c>
      <c r="B256" t="s">
        <v>104</v>
      </c>
      <c r="C256" t="s">
        <v>14</v>
      </c>
      <c r="D256" t="str">
        <f t="shared" si="3"/>
        <v>DA1475</v>
      </c>
      <c r="E256" t="s">
        <v>357</v>
      </c>
      <c r="F256" t="s">
        <v>18</v>
      </c>
      <c r="G256" t="s">
        <v>18</v>
      </c>
      <c r="J256" s="1">
        <v>44816</v>
      </c>
      <c r="K256" s="2">
        <v>-162</v>
      </c>
      <c r="L256" t="s">
        <v>46</v>
      </c>
      <c r="M256" s="3">
        <v>1</v>
      </c>
      <c r="N256" s="2">
        <v>2.2076799999999999</v>
      </c>
      <c r="O256" t="s">
        <v>21</v>
      </c>
      <c r="P256" t="s">
        <v>24</v>
      </c>
      <c r="Q256" t="s">
        <v>23</v>
      </c>
      <c r="R256" s="3">
        <v>357.64</v>
      </c>
      <c r="S256" t="s">
        <v>22</v>
      </c>
      <c r="T256" t="s">
        <v>23</v>
      </c>
      <c r="U256" s="3">
        <v>357.64</v>
      </c>
    </row>
    <row r="257" spans="1:21" hidden="1" x14ac:dyDescent="0.2">
      <c r="A257" t="s">
        <v>352</v>
      </c>
      <c r="B257" t="s">
        <v>104</v>
      </c>
      <c r="C257" t="s">
        <v>14</v>
      </c>
      <c r="D257" t="str">
        <f t="shared" si="3"/>
        <v>DV1922</v>
      </c>
      <c r="E257" t="s">
        <v>308</v>
      </c>
      <c r="F257" t="s">
        <v>186</v>
      </c>
      <c r="G257" t="s">
        <v>186</v>
      </c>
      <c r="J257" s="1">
        <v>44816</v>
      </c>
      <c r="K257" s="2">
        <v>80</v>
      </c>
      <c r="L257" t="s">
        <v>46</v>
      </c>
      <c r="M257" s="3">
        <v>1</v>
      </c>
      <c r="N257" s="2">
        <v>1.64998</v>
      </c>
      <c r="O257" t="s">
        <v>21</v>
      </c>
      <c r="P257" t="s">
        <v>22</v>
      </c>
      <c r="Q257" t="s">
        <v>23</v>
      </c>
      <c r="R257" s="3">
        <v>132</v>
      </c>
      <c r="S257" t="s">
        <v>24</v>
      </c>
      <c r="T257" t="s">
        <v>23</v>
      </c>
      <c r="U257" s="3">
        <v>132</v>
      </c>
    </row>
    <row r="258" spans="1:21" hidden="1" x14ac:dyDescent="0.2">
      <c r="A258" t="s">
        <v>352</v>
      </c>
      <c r="B258" t="s">
        <v>104</v>
      </c>
      <c r="C258" t="s">
        <v>14</v>
      </c>
      <c r="D258" t="str">
        <f t="shared" si="3"/>
        <v>DV1910</v>
      </c>
      <c r="E258" t="s">
        <v>358</v>
      </c>
      <c r="F258" t="s">
        <v>186</v>
      </c>
      <c r="G258" t="s">
        <v>186</v>
      </c>
      <c r="J258" s="1">
        <v>44816</v>
      </c>
      <c r="K258" s="2">
        <v>945</v>
      </c>
      <c r="L258" t="s">
        <v>46</v>
      </c>
      <c r="M258" s="3">
        <v>1</v>
      </c>
      <c r="N258" s="2">
        <v>1.6849799999999999</v>
      </c>
      <c r="O258" t="s">
        <v>21</v>
      </c>
      <c r="P258" t="s">
        <v>22</v>
      </c>
      <c r="Q258" t="s">
        <v>23</v>
      </c>
      <c r="R258" s="3">
        <v>1592.31</v>
      </c>
      <c r="S258" t="s">
        <v>24</v>
      </c>
      <c r="T258" t="s">
        <v>23</v>
      </c>
      <c r="U258" s="3">
        <v>1592.31</v>
      </c>
    </row>
    <row r="259" spans="1:21" hidden="1" x14ac:dyDescent="0.2">
      <c r="A259" t="s">
        <v>352</v>
      </c>
      <c r="B259" t="s">
        <v>104</v>
      </c>
      <c r="C259" t="s">
        <v>14</v>
      </c>
      <c r="D259" t="str">
        <f t="shared" si="3"/>
        <v>DV2025</v>
      </c>
      <c r="E259" t="s">
        <v>359</v>
      </c>
      <c r="F259" t="s">
        <v>18</v>
      </c>
      <c r="G259" t="s">
        <v>18</v>
      </c>
      <c r="J259" s="1">
        <v>44816</v>
      </c>
      <c r="K259" s="2">
        <v>-320</v>
      </c>
      <c r="L259" t="s">
        <v>46</v>
      </c>
      <c r="M259" s="3">
        <v>1</v>
      </c>
      <c r="N259" s="2">
        <v>0.7</v>
      </c>
      <c r="O259" t="s">
        <v>21</v>
      </c>
      <c r="P259" t="s">
        <v>24</v>
      </c>
      <c r="Q259" t="s">
        <v>23</v>
      </c>
      <c r="R259" s="3">
        <v>224</v>
      </c>
      <c r="S259" t="s">
        <v>22</v>
      </c>
      <c r="T259" t="s">
        <v>23</v>
      </c>
      <c r="U259" s="3">
        <v>224</v>
      </c>
    </row>
    <row r="260" spans="1:21" hidden="1" x14ac:dyDescent="0.2">
      <c r="A260" t="s">
        <v>352</v>
      </c>
      <c r="B260" t="s">
        <v>104</v>
      </c>
      <c r="C260" t="s">
        <v>14</v>
      </c>
      <c r="D260" t="str">
        <f t="shared" si="3"/>
        <v>OG1097</v>
      </c>
      <c r="E260" t="s">
        <v>360</v>
      </c>
      <c r="F260" t="s">
        <v>18</v>
      </c>
      <c r="G260" t="s">
        <v>18</v>
      </c>
      <c r="J260" s="1">
        <v>44816</v>
      </c>
      <c r="K260" s="2">
        <v>-100</v>
      </c>
      <c r="L260" t="s">
        <v>46</v>
      </c>
      <c r="M260" s="3">
        <v>1</v>
      </c>
      <c r="N260" s="2">
        <v>6.9999300000000009</v>
      </c>
      <c r="O260" t="s">
        <v>21</v>
      </c>
      <c r="P260" t="s">
        <v>24</v>
      </c>
      <c r="Q260" t="s">
        <v>23</v>
      </c>
      <c r="R260" s="3">
        <v>699.99</v>
      </c>
      <c r="S260" t="s">
        <v>22</v>
      </c>
      <c r="T260" t="s">
        <v>23</v>
      </c>
      <c r="U260" s="3">
        <v>699.99</v>
      </c>
    </row>
    <row r="261" spans="1:21" hidden="1" x14ac:dyDescent="0.2">
      <c r="A261" t="s">
        <v>352</v>
      </c>
      <c r="B261" t="s">
        <v>104</v>
      </c>
      <c r="C261" t="s">
        <v>14</v>
      </c>
      <c r="D261" t="str">
        <f t="shared" ref="D261:D324" si="4">LEFT(E261, 6)</f>
        <v>OG1313</v>
      </c>
      <c r="E261" t="s">
        <v>295</v>
      </c>
      <c r="F261" t="s">
        <v>186</v>
      </c>
      <c r="G261" t="s">
        <v>186</v>
      </c>
      <c r="J261" s="1">
        <v>44816</v>
      </c>
      <c r="K261" s="2">
        <v>10146</v>
      </c>
      <c r="L261" t="s">
        <v>46</v>
      </c>
      <c r="M261" s="3">
        <v>1</v>
      </c>
      <c r="N261" s="2">
        <v>0.57725000000000004</v>
      </c>
      <c r="O261" t="s">
        <v>21</v>
      </c>
      <c r="P261" t="s">
        <v>22</v>
      </c>
      <c r="Q261" t="s">
        <v>23</v>
      </c>
      <c r="R261" s="3">
        <v>5856.78</v>
      </c>
      <c r="S261" t="s">
        <v>24</v>
      </c>
      <c r="T261" t="s">
        <v>23</v>
      </c>
      <c r="U261" s="3">
        <v>5856.78</v>
      </c>
    </row>
    <row r="262" spans="1:21" hidden="1" x14ac:dyDescent="0.2">
      <c r="A262" t="s">
        <v>352</v>
      </c>
      <c r="B262" t="s">
        <v>104</v>
      </c>
      <c r="C262" t="s">
        <v>14</v>
      </c>
      <c r="D262" t="str">
        <f t="shared" si="4"/>
        <v>711001</v>
      </c>
      <c r="E262" t="s">
        <v>361</v>
      </c>
      <c r="F262" t="s">
        <v>18</v>
      </c>
      <c r="G262" t="s">
        <v>18</v>
      </c>
      <c r="J262" s="1">
        <v>44816</v>
      </c>
      <c r="K262" s="2">
        <v>1180</v>
      </c>
      <c r="L262" t="s">
        <v>46</v>
      </c>
      <c r="M262" s="3">
        <v>1</v>
      </c>
      <c r="N262" s="2">
        <v>0</v>
      </c>
      <c r="O262" t="s">
        <v>21</v>
      </c>
      <c r="P262" t="s">
        <v>22</v>
      </c>
      <c r="Q262" t="s">
        <v>23</v>
      </c>
      <c r="R262" s="3">
        <v>0</v>
      </c>
      <c r="S262" t="s">
        <v>24</v>
      </c>
      <c r="T262" t="s">
        <v>23</v>
      </c>
      <c r="U262" s="3">
        <v>0</v>
      </c>
    </row>
    <row r="263" spans="1:21" hidden="1" x14ac:dyDescent="0.2">
      <c r="A263" t="s">
        <v>352</v>
      </c>
      <c r="B263" t="s">
        <v>104</v>
      </c>
      <c r="C263" t="s">
        <v>14</v>
      </c>
      <c r="D263" t="str">
        <f t="shared" si="4"/>
        <v>711001</v>
      </c>
      <c r="E263" t="s">
        <v>361</v>
      </c>
      <c r="F263" t="s">
        <v>186</v>
      </c>
      <c r="G263" t="s">
        <v>186</v>
      </c>
      <c r="J263" s="1">
        <v>44816</v>
      </c>
      <c r="K263" s="2">
        <v>260</v>
      </c>
      <c r="L263" t="s">
        <v>46</v>
      </c>
      <c r="M263" s="3">
        <v>1</v>
      </c>
      <c r="N263" s="2">
        <v>7.4163399999999999</v>
      </c>
      <c r="O263" t="s">
        <v>21</v>
      </c>
      <c r="P263" t="s">
        <v>22</v>
      </c>
      <c r="Q263" t="s">
        <v>23</v>
      </c>
      <c r="R263" s="3">
        <v>1928.25</v>
      </c>
      <c r="S263" t="s">
        <v>24</v>
      </c>
      <c r="T263" t="s">
        <v>23</v>
      </c>
      <c r="U263" s="3">
        <v>1928.25</v>
      </c>
    </row>
    <row r="264" spans="1:21" hidden="1" x14ac:dyDescent="0.2">
      <c r="A264" t="s">
        <v>352</v>
      </c>
      <c r="B264" t="s">
        <v>104</v>
      </c>
      <c r="C264" t="s">
        <v>14</v>
      </c>
      <c r="D264" t="str">
        <f t="shared" si="4"/>
        <v>DV1936</v>
      </c>
      <c r="E264" t="s">
        <v>362</v>
      </c>
      <c r="F264" t="s">
        <v>18</v>
      </c>
      <c r="G264" t="s">
        <v>18</v>
      </c>
      <c r="J264" s="1">
        <v>44816</v>
      </c>
      <c r="K264" s="2">
        <v>506</v>
      </c>
      <c r="L264" t="s">
        <v>46</v>
      </c>
      <c r="M264" s="3">
        <v>1</v>
      </c>
      <c r="N264" s="2">
        <v>1.2774099999999999</v>
      </c>
      <c r="O264" t="s">
        <v>21</v>
      </c>
      <c r="P264" t="s">
        <v>22</v>
      </c>
      <c r="Q264" t="s">
        <v>23</v>
      </c>
      <c r="R264" s="3">
        <v>646.37</v>
      </c>
      <c r="S264" t="s">
        <v>24</v>
      </c>
      <c r="T264" t="s">
        <v>23</v>
      </c>
      <c r="U264" s="3">
        <v>646.37</v>
      </c>
    </row>
    <row r="265" spans="1:21" hidden="1" x14ac:dyDescent="0.2">
      <c r="A265" t="s">
        <v>352</v>
      </c>
      <c r="B265" t="s">
        <v>104</v>
      </c>
      <c r="C265" t="s">
        <v>14</v>
      </c>
      <c r="D265" t="str">
        <f t="shared" si="4"/>
        <v>OG1347</v>
      </c>
      <c r="E265" t="s">
        <v>363</v>
      </c>
      <c r="F265" t="s">
        <v>18</v>
      </c>
      <c r="G265" t="s">
        <v>18</v>
      </c>
      <c r="J265" s="1">
        <v>44816</v>
      </c>
      <c r="K265" s="2">
        <v>-157</v>
      </c>
      <c r="L265" t="s">
        <v>46</v>
      </c>
      <c r="M265" s="3">
        <v>1</v>
      </c>
      <c r="N265" s="2">
        <v>1.7007599999999998</v>
      </c>
      <c r="O265" t="s">
        <v>21</v>
      </c>
      <c r="P265" t="s">
        <v>24</v>
      </c>
      <c r="Q265" t="s">
        <v>23</v>
      </c>
      <c r="R265" s="3">
        <v>267.02</v>
      </c>
      <c r="S265" t="s">
        <v>22</v>
      </c>
      <c r="T265" t="s">
        <v>23</v>
      </c>
      <c r="U265" s="3">
        <v>267.02</v>
      </c>
    </row>
    <row r="266" spans="1:21" hidden="1" x14ac:dyDescent="0.2">
      <c r="A266" t="s">
        <v>352</v>
      </c>
      <c r="B266" t="s">
        <v>104</v>
      </c>
      <c r="C266" t="s">
        <v>14</v>
      </c>
      <c r="D266" t="str">
        <f t="shared" si="4"/>
        <v>OG1418</v>
      </c>
      <c r="E266" t="s">
        <v>364</v>
      </c>
      <c r="F266" t="s">
        <v>186</v>
      </c>
      <c r="G266" t="s">
        <v>186</v>
      </c>
      <c r="J266" s="1">
        <v>44816</v>
      </c>
      <c r="K266" s="2">
        <v>-1611</v>
      </c>
      <c r="L266" t="s">
        <v>46</v>
      </c>
      <c r="M266" s="3">
        <v>1</v>
      </c>
      <c r="N266" s="2">
        <v>1.6425399999999999</v>
      </c>
      <c r="O266" t="s">
        <v>21</v>
      </c>
      <c r="P266" t="s">
        <v>24</v>
      </c>
      <c r="Q266" t="s">
        <v>23</v>
      </c>
      <c r="R266" s="3">
        <v>2646.13</v>
      </c>
      <c r="S266" t="s">
        <v>22</v>
      </c>
      <c r="T266" t="s">
        <v>23</v>
      </c>
      <c r="U266" s="3">
        <v>2646.13</v>
      </c>
    </row>
    <row r="267" spans="1:21" hidden="1" x14ac:dyDescent="0.2">
      <c r="A267" t="s">
        <v>352</v>
      </c>
      <c r="B267" t="s">
        <v>104</v>
      </c>
      <c r="C267" t="s">
        <v>14</v>
      </c>
      <c r="D267" t="str">
        <f t="shared" si="4"/>
        <v>DV1959</v>
      </c>
      <c r="E267" t="s">
        <v>365</v>
      </c>
      <c r="F267" t="s">
        <v>186</v>
      </c>
      <c r="G267" t="s">
        <v>186</v>
      </c>
      <c r="J267" s="1">
        <v>44816</v>
      </c>
      <c r="K267" s="2">
        <v>1560</v>
      </c>
      <c r="L267" t="s">
        <v>46</v>
      </c>
      <c r="M267" s="3">
        <v>1</v>
      </c>
      <c r="N267" s="2">
        <v>0.85722999999999994</v>
      </c>
      <c r="O267" t="s">
        <v>21</v>
      </c>
      <c r="P267" t="s">
        <v>22</v>
      </c>
      <c r="Q267" t="s">
        <v>23</v>
      </c>
      <c r="R267" s="3">
        <v>1337.28</v>
      </c>
      <c r="S267" t="s">
        <v>24</v>
      </c>
      <c r="T267" t="s">
        <v>23</v>
      </c>
      <c r="U267" s="3">
        <v>1337.28</v>
      </c>
    </row>
    <row r="268" spans="1:21" hidden="1" x14ac:dyDescent="0.2">
      <c r="A268" t="s">
        <v>366</v>
      </c>
      <c r="B268" t="s">
        <v>98</v>
      </c>
      <c r="C268" t="s">
        <v>14</v>
      </c>
      <c r="D268" t="str">
        <f t="shared" si="4"/>
        <v>OF1725</v>
      </c>
      <c r="E268" t="s">
        <v>367</v>
      </c>
      <c r="F268" t="s">
        <v>18</v>
      </c>
      <c r="G268" t="s">
        <v>18</v>
      </c>
      <c r="J268" s="1">
        <v>44816</v>
      </c>
      <c r="K268" s="2">
        <v>-8</v>
      </c>
      <c r="L268" t="s">
        <v>46</v>
      </c>
      <c r="M268" s="3">
        <v>1</v>
      </c>
      <c r="N268" s="2">
        <v>4.8802700000000003</v>
      </c>
      <c r="O268" t="s">
        <v>21</v>
      </c>
      <c r="P268" t="s">
        <v>24</v>
      </c>
      <c r="Q268" t="s">
        <v>23</v>
      </c>
      <c r="R268" s="3">
        <v>39.04</v>
      </c>
      <c r="S268" t="s">
        <v>22</v>
      </c>
      <c r="T268" t="s">
        <v>23</v>
      </c>
      <c r="U268" s="3">
        <v>39.04</v>
      </c>
    </row>
    <row r="269" spans="1:21" hidden="1" x14ac:dyDescent="0.2">
      <c r="A269" t="s">
        <v>368</v>
      </c>
      <c r="B269" t="s">
        <v>98</v>
      </c>
      <c r="C269" t="s">
        <v>14</v>
      </c>
      <c r="D269" t="str">
        <f t="shared" si="4"/>
        <v>OG1329</v>
      </c>
      <c r="E269" t="s">
        <v>369</v>
      </c>
      <c r="F269" t="s">
        <v>18</v>
      </c>
      <c r="G269" t="s">
        <v>18</v>
      </c>
      <c r="J269" s="1">
        <v>44816</v>
      </c>
      <c r="K269" s="2">
        <v>-556</v>
      </c>
      <c r="L269" t="s">
        <v>46</v>
      </c>
      <c r="M269" s="3">
        <v>1</v>
      </c>
      <c r="N269" s="2">
        <v>5.7899900000000004</v>
      </c>
      <c r="O269" t="s">
        <v>21</v>
      </c>
      <c r="P269" t="s">
        <v>24</v>
      </c>
      <c r="Q269" t="s">
        <v>23</v>
      </c>
      <c r="R269" s="3">
        <v>3219.23</v>
      </c>
      <c r="S269" t="s">
        <v>22</v>
      </c>
      <c r="T269" t="s">
        <v>23</v>
      </c>
      <c r="U269" s="3">
        <v>3219.23</v>
      </c>
    </row>
    <row r="270" spans="1:21" hidden="1" x14ac:dyDescent="0.2">
      <c r="A270" t="s">
        <v>370</v>
      </c>
      <c r="B270" t="s">
        <v>98</v>
      </c>
      <c r="C270" t="s">
        <v>14</v>
      </c>
      <c r="D270" t="str">
        <f t="shared" si="4"/>
        <v>OG1069</v>
      </c>
      <c r="E270" t="s">
        <v>371</v>
      </c>
      <c r="F270" t="s">
        <v>18</v>
      </c>
      <c r="G270" t="s">
        <v>18</v>
      </c>
      <c r="J270" s="1">
        <v>44816</v>
      </c>
      <c r="K270" s="2">
        <v>-59.99996999999999</v>
      </c>
      <c r="L270" t="s">
        <v>46</v>
      </c>
      <c r="M270" s="3">
        <v>1</v>
      </c>
      <c r="N270" s="2">
        <v>1.7484999999999999</v>
      </c>
      <c r="O270" t="s">
        <v>21</v>
      </c>
      <c r="P270" t="s">
        <v>24</v>
      </c>
      <c r="Q270" t="s">
        <v>23</v>
      </c>
      <c r="R270" s="3">
        <v>104.91</v>
      </c>
      <c r="S270" t="s">
        <v>22</v>
      </c>
      <c r="T270" t="s">
        <v>23</v>
      </c>
      <c r="U270" s="3">
        <v>104.91</v>
      </c>
    </row>
    <row r="271" spans="1:21" hidden="1" x14ac:dyDescent="0.2">
      <c r="A271" t="s">
        <v>372</v>
      </c>
      <c r="B271" t="s">
        <v>152</v>
      </c>
      <c r="C271" t="s">
        <v>14</v>
      </c>
      <c r="D271" t="str">
        <f t="shared" si="4"/>
        <v>LASO02</v>
      </c>
      <c r="E271" t="s">
        <v>373</v>
      </c>
      <c r="F271" t="s">
        <v>18</v>
      </c>
      <c r="G271" t="s">
        <v>18</v>
      </c>
      <c r="I271" t="s">
        <v>19</v>
      </c>
      <c r="J271" s="1">
        <v>44816</v>
      </c>
      <c r="K271" s="2">
        <v>957.0625</v>
      </c>
      <c r="L271" t="s">
        <v>20</v>
      </c>
      <c r="M271" s="3">
        <v>1</v>
      </c>
      <c r="N271" s="2">
        <v>1.205E-2</v>
      </c>
      <c r="O271" t="s">
        <v>21</v>
      </c>
      <c r="P271" t="s">
        <v>22</v>
      </c>
      <c r="Q271" t="s">
        <v>23</v>
      </c>
      <c r="R271" s="3">
        <v>11.53</v>
      </c>
      <c r="S271" t="s">
        <v>24</v>
      </c>
      <c r="T271" t="s">
        <v>23</v>
      </c>
      <c r="U271" s="3">
        <v>11.53</v>
      </c>
    </row>
    <row r="272" spans="1:21" hidden="1" x14ac:dyDescent="0.2">
      <c r="A272" t="s">
        <v>372</v>
      </c>
      <c r="B272" t="s">
        <v>152</v>
      </c>
      <c r="C272" t="s">
        <v>14</v>
      </c>
      <c r="D272" t="str">
        <f t="shared" si="4"/>
        <v>LARL00</v>
      </c>
      <c r="E272" t="s">
        <v>374</v>
      </c>
      <c r="F272" t="s">
        <v>18</v>
      </c>
      <c r="G272" t="s">
        <v>18</v>
      </c>
      <c r="I272" t="s">
        <v>19</v>
      </c>
      <c r="J272" s="1">
        <v>44816</v>
      </c>
      <c r="K272" s="2">
        <v>-289.90625</v>
      </c>
      <c r="L272" t="s">
        <v>20</v>
      </c>
      <c r="M272" s="3">
        <v>1</v>
      </c>
      <c r="N272" s="2">
        <v>1.1699999999999999E-2</v>
      </c>
      <c r="O272" t="s">
        <v>21</v>
      </c>
      <c r="P272" t="s">
        <v>24</v>
      </c>
      <c r="Q272" t="s">
        <v>23</v>
      </c>
      <c r="R272" s="3">
        <v>3.39</v>
      </c>
      <c r="S272" t="s">
        <v>22</v>
      </c>
      <c r="T272" t="s">
        <v>23</v>
      </c>
      <c r="U272" s="3">
        <v>3.39</v>
      </c>
    </row>
    <row r="273" spans="1:21" hidden="1" x14ac:dyDescent="0.2">
      <c r="A273" t="s">
        <v>372</v>
      </c>
      <c r="B273" t="s">
        <v>158</v>
      </c>
      <c r="C273" t="s">
        <v>14</v>
      </c>
      <c r="D273" t="str">
        <f t="shared" si="4"/>
        <v>LAKR04</v>
      </c>
      <c r="E273" t="s">
        <v>375</v>
      </c>
      <c r="F273" t="s">
        <v>18</v>
      </c>
      <c r="G273" t="s">
        <v>18</v>
      </c>
      <c r="I273" t="s">
        <v>19</v>
      </c>
      <c r="J273" s="1">
        <v>44816</v>
      </c>
      <c r="K273" s="2">
        <v>0</v>
      </c>
      <c r="L273" t="s">
        <v>20</v>
      </c>
      <c r="M273" s="3">
        <v>1</v>
      </c>
      <c r="N273" s="2">
        <v>0.03</v>
      </c>
      <c r="O273" t="s">
        <v>21</v>
      </c>
      <c r="P273" t="s">
        <v>22</v>
      </c>
      <c r="Q273" t="s">
        <v>23</v>
      </c>
      <c r="R273" s="3">
        <v>0</v>
      </c>
      <c r="S273" t="s">
        <v>24</v>
      </c>
      <c r="T273" t="s">
        <v>23</v>
      </c>
      <c r="U273" s="3">
        <v>0</v>
      </c>
    </row>
    <row r="274" spans="1:21" hidden="1" x14ac:dyDescent="0.2">
      <c r="A274" t="s">
        <v>372</v>
      </c>
      <c r="B274" t="s">
        <v>158</v>
      </c>
      <c r="C274" t="s">
        <v>14</v>
      </c>
      <c r="D274" t="str">
        <f t="shared" si="4"/>
        <v>LAHB02</v>
      </c>
      <c r="E274" t="s">
        <v>376</v>
      </c>
      <c r="F274" t="s">
        <v>18</v>
      </c>
      <c r="G274" t="s">
        <v>18</v>
      </c>
      <c r="I274" t="s">
        <v>19</v>
      </c>
      <c r="J274" s="1">
        <v>44816</v>
      </c>
      <c r="K274" s="2">
        <v>300.00006000000002</v>
      </c>
      <c r="L274" t="s">
        <v>20</v>
      </c>
      <c r="M274" s="3">
        <v>1</v>
      </c>
      <c r="N274" s="2">
        <v>9.3780000000000002E-2</v>
      </c>
      <c r="O274" t="s">
        <v>21</v>
      </c>
      <c r="P274" t="s">
        <v>22</v>
      </c>
      <c r="Q274" t="s">
        <v>23</v>
      </c>
      <c r="R274" s="3">
        <v>28.13</v>
      </c>
      <c r="S274" t="s">
        <v>24</v>
      </c>
      <c r="T274" t="s">
        <v>23</v>
      </c>
      <c r="U274" s="3">
        <v>28.13</v>
      </c>
    </row>
    <row r="275" spans="1:21" hidden="1" x14ac:dyDescent="0.2">
      <c r="A275" t="s">
        <v>372</v>
      </c>
      <c r="B275" t="s">
        <v>158</v>
      </c>
      <c r="C275" t="s">
        <v>14</v>
      </c>
      <c r="D275" t="str">
        <f t="shared" si="4"/>
        <v>LARL00</v>
      </c>
      <c r="E275" t="s">
        <v>377</v>
      </c>
      <c r="F275" t="s">
        <v>18</v>
      </c>
      <c r="G275" t="s">
        <v>18</v>
      </c>
      <c r="I275" t="s">
        <v>19</v>
      </c>
      <c r="J275" s="1">
        <v>44816</v>
      </c>
      <c r="K275" s="2">
        <v>402.46</v>
      </c>
      <c r="L275" t="s">
        <v>20</v>
      </c>
      <c r="M275" s="3">
        <v>1</v>
      </c>
      <c r="N275" s="2">
        <v>1.3339999999999998E-2</v>
      </c>
      <c r="O275" t="s">
        <v>21</v>
      </c>
      <c r="P275" t="s">
        <v>22</v>
      </c>
      <c r="Q275" t="s">
        <v>23</v>
      </c>
      <c r="R275" s="3">
        <v>5.37</v>
      </c>
      <c r="S275" t="s">
        <v>24</v>
      </c>
      <c r="T275" t="s">
        <v>23</v>
      </c>
      <c r="U275" s="3">
        <v>5.37</v>
      </c>
    </row>
    <row r="276" spans="1:21" hidden="1" x14ac:dyDescent="0.2">
      <c r="A276" t="s">
        <v>372</v>
      </c>
      <c r="B276" t="s">
        <v>158</v>
      </c>
      <c r="C276" t="s">
        <v>14</v>
      </c>
      <c r="D276" t="str">
        <f t="shared" si="4"/>
        <v>OG1101</v>
      </c>
      <c r="E276" t="s">
        <v>169</v>
      </c>
      <c r="F276" t="s">
        <v>18</v>
      </c>
      <c r="G276" t="s">
        <v>18</v>
      </c>
      <c r="I276" t="s">
        <v>19</v>
      </c>
      <c r="J276" s="1">
        <v>44816</v>
      </c>
      <c r="K276" s="2">
        <v>-79</v>
      </c>
      <c r="L276" t="s">
        <v>46</v>
      </c>
      <c r="M276" s="3">
        <v>1</v>
      </c>
      <c r="N276" s="2">
        <v>1.75149</v>
      </c>
      <c r="O276" t="s">
        <v>21</v>
      </c>
      <c r="P276" t="s">
        <v>24</v>
      </c>
      <c r="Q276" t="s">
        <v>23</v>
      </c>
      <c r="R276" s="3">
        <v>138.37</v>
      </c>
      <c r="S276" t="s">
        <v>22</v>
      </c>
      <c r="T276" t="s">
        <v>23</v>
      </c>
      <c r="U276" s="3">
        <v>138.37</v>
      </c>
    </row>
    <row r="277" spans="1:21" hidden="1" x14ac:dyDescent="0.2">
      <c r="A277" t="s">
        <v>372</v>
      </c>
      <c r="B277" t="s">
        <v>158</v>
      </c>
      <c r="C277" t="s">
        <v>14</v>
      </c>
      <c r="D277" t="str">
        <f t="shared" si="4"/>
        <v>DV1917</v>
      </c>
      <c r="E277" t="s">
        <v>378</v>
      </c>
      <c r="F277" t="s">
        <v>18</v>
      </c>
      <c r="G277" t="s">
        <v>18</v>
      </c>
      <c r="I277" t="s">
        <v>19</v>
      </c>
      <c r="J277" s="1">
        <v>44816</v>
      </c>
      <c r="K277" s="2">
        <v>643.69677000000001</v>
      </c>
      <c r="L277" t="s">
        <v>46</v>
      </c>
      <c r="M277" s="3">
        <v>1</v>
      </c>
      <c r="N277" s="2">
        <v>0.76500000000000001</v>
      </c>
      <c r="O277" t="s">
        <v>21</v>
      </c>
      <c r="P277" t="s">
        <v>22</v>
      </c>
      <c r="Q277" t="s">
        <v>23</v>
      </c>
      <c r="R277" s="3">
        <v>492.43</v>
      </c>
      <c r="S277" t="s">
        <v>24</v>
      </c>
      <c r="T277" t="s">
        <v>23</v>
      </c>
      <c r="U277" s="3">
        <v>492.43</v>
      </c>
    </row>
    <row r="278" spans="1:21" hidden="1" x14ac:dyDescent="0.2">
      <c r="A278" t="s">
        <v>372</v>
      </c>
      <c r="B278" t="s">
        <v>158</v>
      </c>
      <c r="C278" t="s">
        <v>14</v>
      </c>
      <c r="D278" t="str">
        <f t="shared" si="4"/>
        <v>MZ4419</v>
      </c>
      <c r="E278" t="s">
        <v>379</v>
      </c>
      <c r="F278" t="s">
        <v>18</v>
      </c>
      <c r="G278" t="s">
        <v>18</v>
      </c>
      <c r="I278" t="s">
        <v>19</v>
      </c>
      <c r="J278" s="1">
        <v>44816</v>
      </c>
      <c r="K278" s="2">
        <v>-81.690089999999998</v>
      </c>
      <c r="L278" t="s">
        <v>46</v>
      </c>
      <c r="M278" s="3">
        <v>1</v>
      </c>
      <c r="N278" s="2">
        <v>2.3873899999999999</v>
      </c>
      <c r="O278" t="s">
        <v>21</v>
      </c>
      <c r="P278" t="s">
        <v>24</v>
      </c>
      <c r="Q278" t="s">
        <v>23</v>
      </c>
      <c r="R278" s="3">
        <v>195.03</v>
      </c>
      <c r="S278" t="s">
        <v>22</v>
      </c>
      <c r="T278" t="s">
        <v>23</v>
      </c>
      <c r="U278" s="3">
        <v>195.03</v>
      </c>
    </row>
    <row r="279" spans="1:21" hidden="1" x14ac:dyDescent="0.2">
      <c r="A279" t="s">
        <v>372</v>
      </c>
      <c r="B279" t="s">
        <v>101</v>
      </c>
      <c r="C279" t="s">
        <v>14</v>
      </c>
      <c r="D279" t="str">
        <f t="shared" si="4"/>
        <v>BK6032</v>
      </c>
      <c r="E279" t="s">
        <v>380</v>
      </c>
      <c r="F279" t="s">
        <v>18</v>
      </c>
      <c r="G279" t="s">
        <v>18</v>
      </c>
      <c r="I279" t="s">
        <v>19</v>
      </c>
      <c r="J279" s="1">
        <v>44816</v>
      </c>
      <c r="K279" s="2">
        <v>0</v>
      </c>
      <c r="L279" t="s">
        <v>20</v>
      </c>
      <c r="M279" s="3">
        <v>1</v>
      </c>
      <c r="N279" s="2">
        <v>0.62370999999999999</v>
      </c>
      <c r="O279" t="s">
        <v>21</v>
      </c>
      <c r="P279" t="s">
        <v>22</v>
      </c>
      <c r="Q279" t="s">
        <v>23</v>
      </c>
      <c r="R279" s="3">
        <v>0</v>
      </c>
      <c r="S279" t="s">
        <v>24</v>
      </c>
      <c r="T279" t="s">
        <v>23</v>
      </c>
      <c r="U279" s="3">
        <v>0</v>
      </c>
    </row>
    <row r="280" spans="1:21" hidden="1" x14ac:dyDescent="0.2">
      <c r="A280" t="s">
        <v>372</v>
      </c>
      <c r="B280" t="s">
        <v>101</v>
      </c>
      <c r="C280" t="s">
        <v>14</v>
      </c>
      <c r="D280" t="str">
        <f t="shared" si="4"/>
        <v>LASO00</v>
      </c>
      <c r="E280" t="s">
        <v>381</v>
      </c>
      <c r="F280" t="s">
        <v>18</v>
      </c>
      <c r="G280" t="s">
        <v>18</v>
      </c>
      <c r="I280" t="s">
        <v>19</v>
      </c>
      <c r="J280" s="1">
        <v>44816</v>
      </c>
      <c r="K280" s="2">
        <v>1242.84375</v>
      </c>
      <c r="L280" t="s">
        <v>20</v>
      </c>
      <c r="M280" s="3">
        <v>1</v>
      </c>
      <c r="N280" s="2">
        <v>1.222E-2</v>
      </c>
      <c r="O280" t="s">
        <v>21</v>
      </c>
      <c r="P280" t="s">
        <v>22</v>
      </c>
      <c r="Q280" t="s">
        <v>23</v>
      </c>
      <c r="R280" s="3">
        <v>15.19</v>
      </c>
      <c r="S280" t="s">
        <v>24</v>
      </c>
      <c r="T280" t="s">
        <v>23</v>
      </c>
      <c r="U280" s="3">
        <v>15.19</v>
      </c>
    </row>
    <row r="281" spans="1:21" hidden="1" x14ac:dyDescent="0.2">
      <c r="A281" t="s">
        <v>372</v>
      </c>
      <c r="B281" t="s">
        <v>101</v>
      </c>
      <c r="C281" t="s">
        <v>14</v>
      </c>
      <c r="D281" t="str">
        <f t="shared" si="4"/>
        <v>LAWM00</v>
      </c>
      <c r="E281" t="s">
        <v>165</v>
      </c>
      <c r="F281" t="s">
        <v>18</v>
      </c>
      <c r="G281" t="s">
        <v>18</v>
      </c>
      <c r="I281" t="s">
        <v>19</v>
      </c>
      <c r="J281" s="1">
        <v>44816</v>
      </c>
      <c r="K281" s="2">
        <v>4.3299999999999996E-3</v>
      </c>
      <c r="L281" t="s">
        <v>20</v>
      </c>
      <c r="M281" s="3">
        <v>1</v>
      </c>
      <c r="N281" s="2">
        <v>1.2239999999999999E-2</v>
      </c>
      <c r="O281" t="s">
        <v>21</v>
      </c>
      <c r="P281" t="s">
        <v>22</v>
      </c>
      <c r="Q281" t="s">
        <v>23</v>
      </c>
      <c r="R281" s="3">
        <v>0</v>
      </c>
      <c r="S281" t="s">
        <v>24</v>
      </c>
      <c r="T281" t="s">
        <v>23</v>
      </c>
      <c r="U281" s="3">
        <v>0</v>
      </c>
    </row>
    <row r="282" spans="1:21" hidden="1" x14ac:dyDescent="0.2">
      <c r="A282" t="s">
        <v>372</v>
      </c>
      <c r="B282" t="s">
        <v>101</v>
      </c>
      <c r="C282" t="s">
        <v>14</v>
      </c>
      <c r="D282" t="str">
        <f t="shared" si="4"/>
        <v>LATJ00</v>
      </c>
      <c r="E282" t="s">
        <v>321</v>
      </c>
      <c r="F282" t="s">
        <v>18</v>
      </c>
      <c r="G282" t="s">
        <v>18</v>
      </c>
      <c r="I282" t="s">
        <v>19</v>
      </c>
      <c r="J282" s="1">
        <v>44816</v>
      </c>
      <c r="K282" s="2">
        <v>4018.875</v>
      </c>
      <c r="L282" t="s">
        <v>20</v>
      </c>
      <c r="M282" s="3">
        <v>1</v>
      </c>
      <c r="N282" s="2">
        <v>1.3919999999999998E-2</v>
      </c>
      <c r="O282" t="s">
        <v>21</v>
      </c>
      <c r="P282" t="s">
        <v>22</v>
      </c>
      <c r="Q282" t="s">
        <v>23</v>
      </c>
      <c r="R282" s="3">
        <v>55.94</v>
      </c>
      <c r="S282" t="s">
        <v>24</v>
      </c>
      <c r="T282" t="s">
        <v>23</v>
      </c>
      <c r="U282" s="3">
        <v>55.94</v>
      </c>
    </row>
    <row r="283" spans="1:21" hidden="1" x14ac:dyDescent="0.2">
      <c r="A283" t="s">
        <v>372</v>
      </c>
      <c r="B283" t="s">
        <v>101</v>
      </c>
      <c r="C283" t="s">
        <v>14</v>
      </c>
      <c r="D283" t="str">
        <f t="shared" si="4"/>
        <v>LASO00</v>
      </c>
      <c r="E283" t="s">
        <v>382</v>
      </c>
      <c r="F283" t="s">
        <v>18</v>
      </c>
      <c r="G283" t="s">
        <v>18</v>
      </c>
      <c r="I283" t="s">
        <v>19</v>
      </c>
      <c r="J283" s="1">
        <v>44816</v>
      </c>
      <c r="K283" s="2">
        <v>667</v>
      </c>
      <c r="L283" t="s">
        <v>20</v>
      </c>
      <c r="M283" s="3">
        <v>1</v>
      </c>
      <c r="N283" s="2">
        <v>0.01</v>
      </c>
      <c r="O283" t="s">
        <v>21</v>
      </c>
      <c r="P283" t="s">
        <v>22</v>
      </c>
      <c r="Q283" t="s">
        <v>23</v>
      </c>
      <c r="R283" s="3">
        <v>6.67</v>
      </c>
      <c r="S283" t="s">
        <v>24</v>
      </c>
      <c r="T283" t="s">
        <v>23</v>
      </c>
      <c r="U283" s="3">
        <v>6.67</v>
      </c>
    </row>
    <row r="284" spans="1:21" hidden="1" x14ac:dyDescent="0.2">
      <c r="A284" t="s">
        <v>372</v>
      </c>
      <c r="B284" t="s">
        <v>101</v>
      </c>
      <c r="C284" t="s">
        <v>14</v>
      </c>
      <c r="D284" t="str">
        <f t="shared" si="4"/>
        <v>LATC01</v>
      </c>
      <c r="E284" t="s">
        <v>383</v>
      </c>
      <c r="F284" t="s">
        <v>18</v>
      </c>
      <c r="G284" t="s">
        <v>18</v>
      </c>
      <c r="I284" t="s">
        <v>19</v>
      </c>
      <c r="J284" s="1">
        <v>44816</v>
      </c>
      <c r="K284" s="2">
        <v>-87.717550000000017</v>
      </c>
      <c r="L284" t="s">
        <v>20</v>
      </c>
      <c r="M284" s="3">
        <v>1</v>
      </c>
      <c r="N284" s="2">
        <v>1.2489999999999999E-2</v>
      </c>
      <c r="O284" t="s">
        <v>21</v>
      </c>
      <c r="P284" t="s">
        <v>24</v>
      </c>
      <c r="Q284" t="s">
        <v>23</v>
      </c>
      <c r="R284" s="3">
        <v>1.1000000000000001</v>
      </c>
      <c r="S284" t="s">
        <v>22</v>
      </c>
      <c r="T284" t="s">
        <v>23</v>
      </c>
      <c r="U284" s="3">
        <v>1.1000000000000001</v>
      </c>
    </row>
    <row r="285" spans="1:21" hidden="1" x14ac:dyDescent="0.2">
      <c r="A285" t="s">
        <v>372</v>
      </c>
      <c r="B285" t="s">
        <v>156</v>
      </c>
      <c r="C285" t="s">
        <v>14</v>
      </c>
      <c r="D285" t="str">
        <f t="shared" si="4"/>
        <v>LAWM03</v>
      </c>
      <c r="E285" t="s">
        <v>384</v>
      </c>
      <c r="F285" t="s">
        <v>18</v>
      </c>
      <c r="G285" t="s">
        <v>18</v>
      </c>
      <c r="I285" t="s">
        <v>19</v>
      </c>
      <c r="J285" s="1">
        <v>44816</v>
      </c>
      <c r="K285" s="2">
        <v>328.50911999999994</v>
      </c>
      <c r="L285" t="s">
        <v>20</v>
      </c>
      <c r="M285" s="3">
        <v>1</v>
      </c>
      <c r="N285" s="2">
        <v>1.163E-2</v>
      </c>
      <c r="O285" t="s">
        <v>21</v>
      </c>
      <c r="P285" t="s">
        <v>22</v>
      </c>
      <c r="Q285" t="s">
        <v>23</v>
      </c>
      <c r="R285" s="3">
        <v>3.82</v>
      </c>
      <c r="S285" t="s">
        <v>24</v>
      </c>
      <c r="T285" t="s">
        <v>23</v>
      </c>
      <c r="U285" s="3">
        <v>3.82</v>
      </c>
    </row>
    <row r="286" spans="1:21" hidden="1" x14ac:dyDescent="0.2">
      <c r="A286" t="s">
        <v>372</v>
      </c>
      <c r="B286" t="s">
        <v>156</v>
      </c>
      <c r="C286" t="s">
        <v>14</v>
      </c>
      <c r="D286" t="str">
        <f t="shared" si="4"/>
        <v>LAWM03</v>
      </c>
      <c r="E286" t="s">
        <v>385</v>
      </c>
      <c r="F286" t="s">
        <v>18</v>
      </c>
      <c r="G286" t="s">
        <v>18</v>
      </c>
      <c r="I286" t="s">
        <v>19</v>
      </c>
      <c r="J286" s="1">
        <v>44816</v>
      </c>
      <c r="K286" s="2">
        <v>500</v>
      </c>
      <c r="L286" t="s">
        <v>20</v>
      </c>
      <c r="M286" s="3">
        <v>1</v>
      </c>
      <c r="N286" s="2">
        <v>0</v>
      </c>
      <c r="O286" t="s">
        <v>21</v>
      </c>
      <c r="P286" t="s">
        <v>22</v>
      </c>
      <c r="Q286" t="s">
        <v>23</v>
      </c>
      <c r="R286" s="3">
        <v>0</v>
      </c>
      <c r="S286" t="s">
        <v>24</v>
      </c>
      <c r="T286" t="s">
        <v>23</v>
      </c>
      <c r="U286" s="3">
        <v>0</v>
      </c>
    </row>
    <row r="287" spans="1:21" hidden="1" x14ac:dyDescent="0.2">
      <c r="A287" t="s">
        <v>386</v>
      </c>
      <c r="B287" t="s">
        <v>98</v>
      </c>
      <c r="C287" t="s">
        <v>14</v>
      </c>
      <c r="D287" t="str">
        <f t="shared" si="4"/>
        <v>721000</v>
      </c>
      <c r="E287" t="s">
        <v>387</v>
      </c>
      <c r="F287" t="s">
        <v>18</v>
      </c>
      <c r="G287" t="s">
        <v>18</v>
      </c>
      <c r="J287" s="1">
        <v>44816</v>
      </c>
      <c r="K287" s="2">
        <v>-320</v>
      </c>
      <c r="L287" t="s">
        <v>46</v>
      </c>
      <c r="M287" s="3">
        <v>1</v>
      </c>
      <c r="N287" s="2">
        <v>3.0200100000000005</v>
      </c>
      <c r="O287" t="s">
        <v>21</v>
      </c>
      <c r="P287" t="s">
        <v>24</v>
      </c>
      <c r="Q287" t="s">
        <v>23</v>
      </c>
      <c r="R287" s="3">
        <v>966.4</v>
      </c>
      <c r="S287" t="s">
        <v>22</v>
      </c>
      <c r="T287" t="s">
        <v>23</v>
      </c>
      <c r="U287" s="3">
        <v>966.4</v>
      </c>
    </row>
    <row r="288" spans="1:21" hidden="1" x14ac:dyDescent="0.2">
      <c r="A288" t="s">
        <v>388</v>
      </c>
      <c r="B288" t="s">
        <v>98</v>
      </c>
      <c r="C288" t="s">
        <v>14</v>
      </c>
      <c r="D288" t="str">
        <f t="shared" si="4"/>
        <v>726000</v>
      </c>
      <c r="E288" t="s">
        <v>389</v>
      </c>
      <c r="F288" t="s">
        <v>18</v>
      </c>
      <c r="G288" t="s">
        <v>18</v>
      </c>
      <c r="J288" s="1">
        <v>44816</v>
      </c>
      <c r="K288" s="2">
        <v>-102.07519000000001</v>
      </c>
      <c r="L288" t="s">
        <v>46</v>
      </c>
      <c r="M288" s="3">
        <v>1</v>
      </c>
      <c r="N288" s="2">
        <v>4.0087099999999998</v>
      </c>
      <c r="O288" t="s">
        <v>21</v>
      </c>
      <c r="P288" t="s">
        <v>24</v>
      </c>
      <c r="Q288" t="s">
        <v>23</v>
      </c>
      <c r="R288" s="3">
        <v>409.19</v>
      </c>
      <c r="S288" t="s">
        <v>22</v>
      </c>
      <c r="T288" t="s">
        <v>23</v>
      </c>
      <c r="U288" s="3">
        <v>409.19</v>
      </c>
    </row>
    <row r="289" spans="1:21" hidden="1" x14ac:dyDescent="0.2">
      <c r="A289" t="s">
        <v>390</v>
      </c>
      <c r="B289" t="s">
        <v>98</v>
      </c>
      <c r="C289" t="s">
        <v>14</v>
      </c>
      <c r="D289" t="str">
        <f t="shared" si="4"/>
        <v>OG1351</v>
      </c>
      <c r="E289" t="s">
        <v>391</v>
      </c>
      <c r="F289" t="s">
        <v>18</v>
      </c>
      <c r="G289" t="s">
        <v>18</v>
      </c>
      <c r="J289" s="1">
        <v>44816</v>
      </c>
      <c r="K289" s="2">
        <v>-46.351900000000008</v>
      </c>
      <c r="L289" t="s">
        <v>46</v>
      </c>
      <c r="M289" s="3">
        <v>1</v>
      </c>
      <c r="N289" s="2">
        <v>50.950879999999998</v>
      </c>
      <c r="O289" t="s">
        <v>21</v>
      </c>
      <c r="P289" t="s">
        <v>24</v>
      </c>
      <c r="Q289" t="s">
        <v>23</v>
      </c>
      <c r="R289" s="3">
        <v>2361.67</v>
      </c>
      <c r="S289" t="s">
        <v>22</v>
      </c>
      <c r="T289" t="s">
        <v>23</v>
      </c>
      <c r="U289" s="3">
        <v>2361.67</v>
      </c>
    </row>
    <row r="290" spans="1:21" hidden="1" x14ac:dyDescent="0.2">
      <c r="A290" t="s">
        <v>392</v>
      </c>
      <c r="B290" t="s">
        <v>98</v>
      </c>
      <c r="C290" t="s">
        <v>14</v>
      </c>
      <c r="D290" t="str">
        <f t="shared" si="4"/>
        <v>OG1161</v>
      </c>
      <c r="E290" t="s">
        <v>393</v>
      </c>
      <c r="F290" t="s">
        <v>186</v>
      </c>
      <c r="G290" t="s">
        <v>186</v>
      </c>
      <c r="J290" s="1">
        <v>44816</v>
      </c>
      <c r="K290" s="2">
        <v>-1480</v>
      </c>
      <c r="L290" t="s">
        <v>46</v>
      </c>
      <c r="M290" s="3">
        <v>1</v>
      </c>
      <c r="N290" s="2">
        <v>1.48712</v>
      </c>
      <c r="O290" t="s">
        <v>21</v>
      </c>
      <c r="P290" t="s">
        <v>24</v>
      </c>
      <c r="Q290" t="s">
        <v>23</v>
      </c>
      <c r="R290" s="3">
        <v>2200.94</v>
      </c>
      <c r="S290" t="s">
        <v>22</v>
      </c>
      <c r="T290" t="s">
        <v>23</v>
      </c>
      <c r="U290" s="3">
        <v>2200.94</v>
      </c>
    </row>
    <row r="291" spans="1:21" hidden="1" x14ac:dyDescent="0.2">
      <c r="A291" t="s">
        <v>394</v>
      </c>
      <c r="B291" t="s">
        <v>150</v>
      </c>
      <c r="C291" t="s">
        <v>14</v>
      </c>
      <c r="D291" t="str">
        <f t="shared" si="4"/>
        <v>OG1344</v>
      </c>
      <c r="E291" t="s">
        <v>227</v>
      </c>
      <c r="F291" t="s">
        <v>18</v>
      </c>
      <c r="G291" t="s">
        <v>18</v>
      </c>
      <c r="I291" t="s">
        <v>19</v>
      </c>
      <c r="J291" s="1">
        <v>44816</v>
      </c>
      <c r="K291" s="2">
        <v>-17.19698</v>
      </c>
      <c r="L291" t="s">
        <v>46</v>
      </c>
      <c r="M291" s="3">
        <v>1</v>
      </c>
      <c r="N291" s="2">
        <v>5.07667</v>
      </c>
      <c r="O291" t="s">
        <v>21</v>
      </c>
      <c r="P291" t="s">
        <v>24</v>
      </c>
      <c r="Q291" t="s">
        <v>23</v>
      </c>
      <c r="R291" s="3">
        <v>87.3</v>
      </c>
      <c r="S291" t="s">
        <v>22</v>
      </c>
      <c r="T291" t="s">
        <v>23</v>
      </c>
      <c r="U291" s="3">
        <v>87.3</v>
      </c>
    </row>
    <row r="292" spans="1:21" hidden="1" x14ac:dyDescent="0.2">
      <c r="A292" t="s">
        <v>394</v>
      </c>
      <c r="B292" t="s">
        <v>156</v>
      </c>
      <c r="C292" t="s">
        <v>14</v>
      </c>
      <c r="D292" t="str">
        <f t="shared" si="4"/>
        <v>LACA03</v>
      </c>
      <c r="E292" t="s">
        <v>395</v>
      </c>
      <c r="F292" t="s">
        <v>18</v>
      </c>
      <c r="G292" t="s">
        <v>18</v>
      </c>
      <c r="I292" t="s">
        <v>19</v>
      </c>
      <c r="J292" s="1">
        <v>44816</v>
      </c>
      <c r="K292" s="2">
        <v>-2849.6875</v>
      </c>
      <c r="L292" t="s">
        <v>20</v>
      </c>
      <c r="M292" s="3">
        <v>1</v>
      </c>
      <c r="N292" s="2">
        <v>0</v>
      </c>
      <c r="O292" t="s">
        <v>21</v>
      </c>
      <c r="P292" t="s">
        <v>24</v>
      </c>
      <c r="Q292" t="s">
        <v>23</v>
      </c>
      <c r="R292" s="3">
        <v>0</v>
      </c>
      <c r="S292" t="s">
        <v>22</v>
      </c>
      <c r="T292" t="s">
        <v>23</v>
      </c>
      <c r="U292" s="3">
        <v>0</v>
      </c>
    </row>
    <row r="293" spans="1:21" hidden="1" x14ac:dyDescent="0.2">
      <c r="A293" t="s">
        <v>394</v>
      </c>
      <c r="B293" t="s">
        <v>156</v>
      </c>
      <c r="C293" t="s">
        <v>14</v>
      </c>
      <c r="D293" t="str">
        <f t="shared" si="4"/>
        <v>LAHB01</v>
      </c>
      <c r="E293" t="s">
        <v>396</v>
      </c>
      <c r="F293" t="s">
        <v>18</v>
      </c>
      <c r="G293" t="s">
        <v>18</v>
      </c>
      <c r="I293" t="s">
        <v>19</v>
      </c>
      <c r="J293" s="1">
        <v>44816</v>
      </c>
      <c r="K293" s="2">
        <v>-7915.46875</v>
      </c>
      <c r="L293" t="s">
        <v>20</v>
      </c>
      <c r="M293" s="3">
        <v>1</v>
      </c>
      <c r="N293" s="2">
        <v>1.389E-2</v>
      </c>
      <c r="O293" t="s">
        <v>21</v>
      </c>
      <c r="P293" t="s">
        <v>24</v>
      </c>
      <c r="Q293" t="s">
        <v>23</v>
      </c>
      <c r="R293" s="3">
        <v>109.95</v>
      </c>
      <c r="S293" t="s">
        <v>22</v>
      </c>
      <c r="T293" t="s">
        <v>23</v>
      </c>
      <c r="U293" s="3">
        <v>109.95</v>
      </c>
    </row>
    <row r="294" spans="1:21" hidden="1" x14ac:dyDescent="0.2">
      <c r="A294" t="s">
        <v>397</v>
      </c>
      <c r="B294" t="s">
        <v>98</v>
      </c>
      <c r="C294" t="s">
        <v>14</v>
      </c>
      <c r="D294" t="str">
        <f t="shared" si="4"/>
        <v>FJ1728</v>
      </c>
      <c r="E294" t="s">
        <v>221</v>
      </c>
      <c r="F294" t="s">
        <v>18</v>
      </c>
      <c r="G294" t="s">
        <v>18</v>
      </c>
      <c r="J294" s="1">
        <v>44816</v>
      </c>
      <c r="K294" s="2">
        <v>-1024</v>
      </c>
      <c r="L294" t="s">
        <v>46</v>
      </c>
      <c r="M294" s="3">
        <v>1</v>
      </c>
      <c r="N294" s="2">
        <v>0.78</v>
      </c>
      <c r="O294" t="s">
        <v>21</v>
      </c>
      <c r="P294" t="s">
        <v>24</v>
      </c>
      <c r="Q294" t="s">
        <v>23</v>
      </c>
      <c r="R294" s="3">
        <v>798.72</v>
      </c>
      <c r="S294" t="s">
        <v>22</v>
      </c>
      <c r="T294" t="s">
        <v>23</v>
      </c>
      <c r="U294" s="3">
        <v>798.72</v>
      </c>
    </row>
    <row r="295" spans="1:21" hidden="1" x14ac:dyDescent="0.2">
      <c r="A295" t="s">
        <v>398</v>
      </c>
      <c r="B295" t="s">
        <v>98</v>
      </c>
      <c r="C295" t="s">
        <v>14</v>
      </c>
      <c r="D295" t="str">
        <f t="shared" si="4"/>
        <v>722002</v>
      </c>
      <c r="E295" t="s">
        <v>399</v>
      </c>
      <c r="F295" t="s">
        <v>18</v>
      </c>
      <c r="G295" t="s">
        <v>18</v>
      </c>
      <c r="J295" s="1">
        <v>44816</v>
      </c>
      <c r="K295" s="2">
        <v>-3592</v>
      </c>
      <c r="L295" t="s">
        <v>46</v>
      </c>
      <c r="M295" s="3">
        <v>1</v>
      </c>
      <c r="N295" s="2">
        <v>0.55127000000000004</v>
      </c>
      <c r="O295" t="s">
        <v>21</v>
      </c>
      <c r="P295" t="s">
        <v>24</v>
      </c>
      <c r="Q295" t="s">
        <v>23</v>
      </c>
      <c r="R295" s="3">
        <v>1980.16</v>
      </c>
      <c r="S295" t="s">
        <v>22</v>
      </c>
      <c r="T295" t="s">
        <v>23</v>
      </c>
      <c r="U295" s="3">
        <v>1980.16</v>
      </c>
    </row>
    <row r="296" spans="1:21" hidden="1" x14ac:dyDescent="0.2">
      <c r="A296" t="s">
        <v>398</v>
      </c>
      <c r="B296" t="s">
        <v>98</v>
      </c>
      <c r="C296" t="s">
        <v>14</v>
      </c>
      <c r="D296" t="str">
        <f t="shared" si="4"/>
        <v>BK1625</v>
      </c>
      <c r="E296" t="s">
        <v>49</v>
      </c>
      <c r="F296" t="s">
        <v>18</v>
      </c>
      <c r="G296" t="s">
        <v>18</v>
      </c>
      <c r="J296" s="1">
        <v>44816</v>
      </c>
      <c r="K296" s="2">
        <v>1323</v>
      </c>
      <c r="L296" t="s">
        <v>46</v>
      </c>
      <c r="M296" s="3">
        <v>1</v>
      </c>
      <c r="N296" s="2">
        <v>0.24</v>
      </c>
      <c r="O296" t="s">
        <v>21</v>
      </c>
      <c r="P296" t="s">
        <v>22</v>
      </c>
      <c r="Q296" t="s">
        <v>23</v>
      </c>
      <c r="R296" s="3">
        <v>317.52</v>
      </c>
      <c r="S296" t="s">
        <v>24</v>
      </c>
      <c r="T296" t="s">
        <v>23</v>
      </c>
      <c r="U296" s="3">
        <v>317.52</v>
      </c>
    </row>
    <row r="297" spans="1:21" hidden="1" x14ac:dyDescent="0.2">
      <c r="A297" t="s">
        <v>400</v>
      </c>
      <c r="B297" t="s">
        <v>116</v>
      </c>
      <c r="C297" t="s">
        <v>14</v>
      </c>
      <c r="D297" t="str">
        <f t="shared" si="4"/>
        <v>GL0485</v>
      </c>
      <c r="E297" t="s">
        <v>27</v>
      </c>
      <c r="F297" t="s">
        <v>18</v>
      </c>
      <c r="G297" t="s">
        <v>18</v>
      </c>
      <c r="J297" s="1">
        <v>44817</v>
      </c>
      <c r="K297" s="2">
        <v>4544</v>
      </c>
      <c r="L297" t="s">
        <v>20</v>
      </c>
      <c r="M297" s="3">
        <v>1</v>
      </c>
      <c r="N297" s="2">
        <v>0.29219000000000001</v>
      </c>
      <c r="O297" t="s">
        <v>21</v>
      </c>
      <c r="P297" t="s">
        <v>22</v>
      </c>
      <c r="Q297" t="s">
        <v>23</v>
      </c>
      <c r="R297" s="3">
        <v>1327.71</v>
      </c>
      <c r="S297" t="s">
        <v>24</v>
      </c>
      <c r="T297" t="s">
        <v>23</v>
      </c>
      <c r="U297" s="3">
        <v>1327.71</v>
      </c>
    </row>
    <row r="298" spans="1:21" hidden="1" x14ac:dyDescent="0.2">
      <c r="A298" t="s">
        <v>400</v>
      </c>
      <c r="B298" t="s">
        <v>116</v>
      </c>
      <c r="C298" t="s">
        <v>14</v>
      </c>
      <c r="D298" t="str">
        <f t="shared" si="4"/>
        <v>GL9074</v>
      </c>
      <c r="E298" t="s">
        <v>174</v>
      </c>
      <c r="F298" t="s">
        <v>18</v>
      </c>
      <c r="G298" t="s">
        <v>18</v>
      </c>
      <c r="J298" s="1">
        <v>44817</v>
      </c>
      <c r="K298" s="2">
        <v>-290</v>
      </c>
      <c r="L298" t="s">
        <v>20</v>
      </c>
      <c r="M298" s="3">
        <v>1</v>
      </c>
      <c r="N298" s="2">
        <v>0.25872000000000001</v>
      </c>
      <c r="O298" t="s">
        <v>21</v>
      </c>
      <c r="P298" t="s">
        <v>24</v>
      </c>
      <c r="Q298" t="s">
        <v>23</v>
      </c>
      <c r="R298" s="3">
        <v>75.03</v>
      </c>
      <c r="S298" t="s">
        <v>22</v>
      </c>
      <c r="T298" t="s">
        <v>23</v>
      </c>
      <c r="U298" s="3">
        <v>75.03</v>
      </c>
    </row>
    <row r="299" spans="1:21" hidden="1" x14ac:dyDescent="0.2">
      <c r="A299" t="s">
        <v>400</v>
      </c>
      <c r="B299" t="s">
        <v>116</v>
      </c>
      <c r="C299" t="s">
        <v>14</v>
      </c>
      <c r="D299" t="str">
        <f t="shared" si="4"/>
        <v>GL2446</v>
      </c>
      <c r="E299" t="s">
        <v>243</v>
      </c>
      <c r="F299" t="s">
        <v>18</v>
      </c>
      <c r="G299" t="s">
        <v>18</v>
      </c>
      <c r="J299" s="1">
        <v>44817</v>
      </c>
      <c r="K299" s="2">
        <v>-2947</v>
      </c>
      <c r="L299" t="s">
        <v>20</v>
      </c>
      <c r="M299" s="3">
        <v>1</v>
      </c>
      <c r="N299" s="2">
        <v>0.29361999999999999</v>
      </c>
      <c r="O299" t="s">
        <v>21</v>
      </c>
      <c r="P299" t="s">
        <v>24</v>
      </c>
      <c r="Q299" t="s">
        <v>23</v>
      </c>
      <c r="R299" s="3">
        <v>865.3</v>
      </c>
      <c r="S299" t="s">
        <v>22</v>
      </c>
      <c r="T299" t="s">
        <v>23</v>
      </c>
      <c r="U299" s="3">
        <v>865.3</v>
      </c>
    </row>
    <row r="300" spans="1:21" hidden="1" x14ac:dyDescent="0.2">
      <c r="A300" t="s">
        <v>400</v>
      </c>
      <c r="B300" t="s">
        <v>116</v>
      </c>
      <c r="C300" t="s">
        <v>14</v>
      </c>
      <c r="D300" t="str">
        <f t="shared" si="4"/>
        <v>GL313-</v>
      </c>
      <c r="E300" t="s">
        <v>401</v>
      </c>
      <c r="F300" t="s">
        <v>18</v>
      </c>
      <c r="G300" t="s">
        <v>18</v>
      </c>
      <c r="J300" s="1">
        <v>44817</v>
      </c>
      <c r="K300" s="2">
        <v>-625</v>
      </c>
      <c r="L300" t="s">
        <v>20</v>
      </c>
      <c r="M300" s="3">
        <v>1</v>
      </c>
      <c r="N300" s="2">
        <v>0.28011000000000003</v>
      </c>
      <c r="O300" t="s">
        <v>21</v>
      </c>
      <c r="P300" t="s">
        <v>24</v>
      </c>
      <c r="Q300" t="s">
        <v>23</v>
      </c>
      <c r="R300" s="3">
        <v>175.07</v>
      </c>
      <c r="S300" t="s">
        <v>22</v>
      </c>
      <c r="T300" t="s">
        <v>23</v>
      </c>
      <c r="U300" s="3">
        <v>175.07</v>
      </c>
    </row>
    <row r="301" spans="1:21" hidden="1" x14ac:dyDescent="0.2">
      <c r="A301" t="s">
        <v>402</v>
      </c>
      <c r="B301" t="s">
        <v>164</v>
      </c>
      <c r="C301" t="s">
        <v>14</v>
      </c>
      <c r="D301" t="str">
        <f t="shared" si="4"/>
        <v>BK1552</v>
      </c>
      <c r="E301" t="s">
        <v>403</v>
      </c>
      <c r="F301" t="s">
        <v>18</v>
      </c>
      <c r="G301" t="s">
        <v>18</v>
      </c>
      <c r="I301" t="s">
        <v>19</v>
      </c>
      <c r="J301" s="1">
        <v>44817</v>
      </c>
      <c r="K301" s="2">
        <v>-434</v>
      </c>
      <c r="L301" t="s">
        <v>46</v>
      </c>
      <c r="M301" s="3">
        <v>1</v>
      </c>
      <c r="N301" s="2">
        <v>1.4192000000000002</v>
      </c>
      <c r="O301" t="s">
        <v>21</v>
      </c>
      <c r="P301" t="s">
        <v>24</v>
      </c>
      <c r="Q301" t="s">
        <v>23</v>
      </c>
      <c r="R301" s="3">
        <v>615.92999999999995</v>
      </c>
      <c r="S301" t="s">
        <v>22</v>
      </c>
      <c r="T301" t="s">
        <v>23</v>
      </c>
      <c r="U301" s="3">
        <v>615.92999999999995</v>
      </c>
    </row>
    <row r="302" spans="1:21" hidden="1" x14ac:dyDescent="0.2">
      <c r="A302" t="s">
        <v>402</v>
      </c>
      <c r="B302" t="s">
        <v>164</v>
      </c>
      <c r="C302" t="s">
        <v>14</v>
      </c>
      <c r="D302" t="str">
        <f t="shared" si="4"/>
        <v>GS1067</v>
      </c>
      <c r="E302" t="s">
        <v>404</v>
      </c>
      <c r="F302" t="s">
        <v>18</v>
      </c>
      <c r="G302" t="s">
        <v>18</v>
      </c>
      <c r="I302" t="s">
        <v>19</v>
      </c>
      <c r="J302" s="1">
        <v>44817</v>
      </c>
      <c r="K302" s="2">
        <v>-1</v>
      </c>
      <c r="L302" t="s">
        <v>46</v>
      </c>
      <c r="M302" s="3">
        <v>1</v>
      </c>
      <c r="N302" s="2">
        <v>3.7328899999999998</v>
      </c>
      <c r="O302" t="s">
        <v>21</v>
      </c>
      <c r="P302" t="s">
        <v>24</v>
      </c>
      <c r="Q302" t="s">
        <v>23</v>
      </c>
      <c r="R302" s="3">
        <v>3.73</v>
      </c>
      <c r="S302" t="s">
        <v>22</v>
      </c>
      <c r="T302" t="s">
        <v>23</v>
      </c>
      <c r="U302" s="3">
        <v>3.73</v>
      </c>
    </row>
    <row r="303" spans="1:21" hidden="1" x14ac:dyDescent="0.2">
      <c r="A303" t="s">
        <v>405</v>
      </c>
      <c r="B303" t="s">
        <v>152</v>
      </c>
      <c r="C303" t="s">
        <v>14</v>
      </c>
      <c r="D303" t="str">
        <f t="shared" si="4"/>
        <v>LAAI01</v>
      </c>
      <c r="E303" t="s">
        <v>406</v>
      </c>
      <c r="F303" t="s">
        <v>18</v>
      </c>
      <c r="G303" t="s">
        <v>18</v>
      </c>
      <c r="I303" t="s">
        <v>19</v>
      </c>
      <c r="J303" s="1">
        <v>44817</v>
      </c>
      <c r="K303" s="2">
        <v>-15000</v>
      </c>
      <c r="L303" t="s">
        <v>20</v>
      </c>
      <c r="M303" s="3">
        <v>1</v>
      </c>
      <c r="N303" s="2">
        <v>1.154E-2</v>
      </c>
      <c r="O303" t="s">
        <v>21</v>
      </c>
      <c r="P303" t="s">
        <v>24</v>
      </c>
      <c r="Q303" t="s">
        <v>23</v>
      </c>
      <c r="R303" s="3">
        <v>173.1</v>
      </c>
      <c r="S303" t="s">
        <v>22</v>
      </c>
      <c r="T303" t="s">
        <v>23</v>
      </c>
      <c r="U303" s="3">
        <v>173.1</v>
      </c>
    </row>
    <row r="304" spans="1:21" hidden="1" x14ac:dyDescent="0.2">
      <c r="A304" t="s">
        <v>407</v>
      </c>
      <c r="B304" t="s">
        <v>26</v>
      </c>
      <c r="C304" t="s">
        <v>14</v>
      </c>
      <c r="D304" t="str">
        <f t="shared" si="4"/>
        <v>CE3248</v>
      </c>
      <c r="E304" t="s">
        <v>408</v>
      </c>
      <c r="F304" t="s">
        <v>18</v>
      </c>
      <c r="G304" t="s">
        <v>18</v>
      </c>
      <c r="I304" t="s">
        <v>19</v>
      </c>
      <c r="J304" s="1">
        <v>44816</v>
      </c>
      <c r="K304" s="2">
        <v>-65759.63</v>
      </c>
      <c r="L304" t="s">
        <v>20</v>
      </c>
      <c r="M304" s="3">
        <v>1</v>
      </c>
      <c r="N304" s="2">
        <v>1.2630000000000001E-2</v>
      </c>
      <c r="O304" t="s">
        <v>21</v>
      </c>
      <c r="P304" t="s">
        <v>24</v>
      </c>
      <c r="Q304" t="s">
        <v>23</v>
      </c>
      <c r="R304" s="3">
        <v>830.54</v>
      </c>
      <c r="S304" t="s">
        <v>22</v>
      </c>
      <c r="T304" t="s">
        <v>23</v>
      </c>
      <c r="U304" s="3">
        <v>830.54</v>
      </c>
    </row>
    <row r="305" spans="1:21" hidden="1" x14ac:dyDescent="0.2">
      <c r="A305" t="s">
        <v>409</v>
      </c>
      <c r="B305" t="s">
        <v>98</v>
      </c>
      <c r="C305" t="s">
        <v>14</v>
      </c>
      <c r="D305" t="str">
        <f t="shared" si="4"/>
        <v>DV1939</v>
      </c>
      <c r="E305" t="s">
        <v>410</v>
      </c>
      <c r="F305" t="s">
        <v>18</v>
      </c>
      <c r="G305" t="s">
        <v>18</v>
      </c>
      <c r="J305" s="1">
        <v>44817</v>
      </c>
      <c r="K305" s="2">
        <v>-625</v>
      </c>
      <c r="L305" t="s">
        <v>46</v>
      </c>
      <c r="M305" s="3">
        <v>1</v>
      </c>
      <c r="N305" s="2">
        <v>0.87</v>
      </c>
      <c r="O305" t="s">
        <v>21</v>
      </c>
      <c r="P305" t="s">
        <v>24</v>
      </c>
      <c r="Q305" t="s">
        <v>23</v>
      </c>
      <c r="R305" s="3">
        <v>543.75</v>
      </c>
      <c r="S305" t="s">
        <v>22</v>
      </c>
      <c r="T305" t="s">
        <v>23</v>
      </c>
      <c r="U305" s="3">
        <v>543.75</v>
      </c>
    </row>
    <row r="306" spans="1:21" hidden="1" x14ac:dyDescent="0.2">
      <c r="A306" t="s">
        <v>411</v>
      </c>
      <c r="B306" t="s">
        <v>412</v>
      </c>
      <c r="C306" t="s">
        <v>14</v>
      </c>
      <c r="D306" t="str">
        <f t="shared" si="4"/>
        <v>MZ3350</v>
      </c>
      <c r="E306" t="s">
        <v>413</v>
      </c>
      <c r="F306" t="s">
        <v>18</v>
      </c>
      <c r="G306" t="s">
        <v>18</v>
      </c>
      <c r="I306" t="s">
        <v>45</v>
      </c>
      <c r="J306" s="1">
        <v>44817</v>
      </c>
      <c r="K306" s="2">
        <v>-1.18</v>
      </c>
      <c r="L306" t="s">
        <v>46</v>
      </c>
      <c r="M306" s="3">
        <v>1</v>
      </c>
      <c r="N306" s="2">
        <v>6.6930300000000003</v>
      </c>
      <c r="O306" t="s">
        <v>21</v>
      </c>
      <c r="P306" t="s">
        <v>24</v>
      </c>
      <c r="Q306" t="s">
        <v>23</v>
      </c>
      <c r="R306" s="3">
        <v>7.9</v>
      </c>
      <c r="S306" t="s">
        <v>22</v>
      </c>
      <c r="T306" t="s">
        <v>23</v>
      </c>
      <c r="U306" s="3">
        <v>7.9</v>
      </c>
    </row>
    <row r="307" spans="1:21" hidden="1" x14ac:dyDescent="0.2">
      <c r="A307" t="s">
        <v>411</v>
      </c>
      <c r="B307" t="s">
        <v>412</v>
      </c>
      <c r="C307" t="s">
        <v>14</v>
      </c>
      <c r="D307" t="str">
        <f t="shared" si="4"/>
        <v>MZ3410</v>
      </c>
      <c r="E307" t="s">
        <v>414</v>
      </c>
      <c r="F307" t="s">
        <v>18</v>
      </c>
      <c r="G307" t="s">
        <v>18</v>
      </c>
      <c r="I307" t="s">
        <v>45</v>
      </c>
      <c r="J307" s="1">
        <v>44817</v>
      </c>
      <c r="K307" s="2">
        <v>-0.61</v>
      </c>
      <c r="L307" t="s">
        <v>46</v>
      </c>
      <c r="M307" s="3">
        <v>1</v>
      </c>
      <c r="N307" s="2">
        <v>4.0647000000000002</v>
      </c>
      <c r="O307" t="s">
        <v>21</v>
      </c>
      <c r="P307" t="s">
        <v>24</v>
      </c>
      <c r="Q307" t="s">
        <v>23</v>
      </c>
      <c r="R307" s="3">
        <v>2.48</v>
      </c>
      <c r="S307" t="s">
        <v>22</v>
      </c>
      <c r="T307" t="s">
        <v>23</v>
      </c>
      <c r="U307" s="3">
        <v>2.48</v>
      </c>
    </row>
    <row r="308" spans="1:21" hidden="1" x14ac:dyDescent="0.2">
      <c r="A308" t="s">
        <v>411</v>
      </c>
      <c r="B308" t="s">
        <v>412</v>
      </c>
      <c r="C308" t="s">
        <v>14</v>
      </c>
      <c r="D308" t="str">
        <f t="shared" si="4"/>
        <v>MZ3750</v>
      </c>
      <c r="E308" t="s">
        <v>415</v>
      </c>
      <c r="F308" t="s">
        <v>18</v>
      </c>
      <c r="G308" t="s">
        <v>18</v>
      </c>
      <c r="I308" t="s">
        <v>45</v>
      </c>
      <c r="J308" s="1">
        <v>44817</v>
      </c>
      <c r="K308" s="2">
        <v>-3.6</v>
      </c>
      <c r="L308" t="s">
        <v>46</v>
      </c>
      <c r="M308" s="3">
        <v>1</v>
      </c>
      <c r="N308" s="2">
        <v>4.1452400000000003</v>
      </c>
      <c r="O308" t="s">
        <v>21</v>
      </c>
      <c r="P308" t="s">
        <v>24</v>
      </c>
      <c r="Q308" t="s">
        <v>23</v>
      </c>
      <c r="R308" s="3">
        <v>14.92</v>
      </c>
      <c r="S308" t="s">
        <v>22</v>
      </c>
      <c r="T308" t="s">
        <v>23</v>
      </c>
      <c r="U308" s="3">
        <v>14.92</v>
      </c>
    </row>
    <row r="309" spans="1:21" hidden="1" x14ac:dyDescent="0.2">
      <c r="A309" t="s">
        <v>411</v>
      </c>
      <c r="B309" t="s">
        <v>412</v>
      </c>
      <c r="C309" t="s">
        <v>14</v>
      </c>
      <c r="D309" t="str">
        <f t="shared" si="4"/>
        <v>WN2050</v>
      </c>
      <c r="E309" t="s">
        <v>416</v>
      </c>
      <c r="F309" t="s">
        <v>18</v>
      </c>
      <c r="G309" t="s">
        <v>18</v>
      </c>
      <c r="I309" t="s">
        <v>45</v>
      </c>
      <c r="J309" s="1">
        <v>44817</v>
      </c>
      <c r="K309" s="2">
        <v>-403</v>
      </c>
      <c r="L309" t="s">
        <v>46</v>
      </c>
      <c r="M309" s="3">
        <v>1</v>
      </c>
      <c r="N309" s="2">
        <v>0.19159999999999999</v>
      </c>
      <c r="O309" t="s">
        <v>21</v>
      </c>
      <c r="P309" t="s">
        <v>24</v>
      </c>
      <c r="Q309" t="s">
        <v>23</v>
      </c>
      <c r="R309" s="3">
        <v>77.209999999999994</v>
      </c>
      <c r="S309" t="s">
        <v>22</v>
      </c>
      <c r="T309" t="s">
        <v>23</v>
      </c>
      <c r="U309" s="3">
        <v>77.209999999999994</v>
      </c>
    </row>
    <row r="310" spans="1:21" hidden="1" x14ac:dyDescent="0.2">
      <c r="A310" t="s">
        <v>411</v>
      </c>
      <c r="B310" t="s">
        <v>412</v>
      </c>
      <c r="C310" t="s">
        <v>14</v>
      </c>
      <c r="D310" t="str">
        <f t="shared" si="4"/>
        <v>MZ1464</v>
      </c>
      <c r="E310" t="s">
        <v>417</v>
      </c>
      <c r="F310" t="s">
        <v>18</v>
      </c>
      <c r="G310" t="s">
        <v>18</v>
      </c>
      <c r="I310" t="s">
        <v>45</v>
      </c>
      <c r="J310" s="1">
        <v>44817</v>
      </c>
      <c r="K310" s="2">
        <v>-25.2</v>
      </c>
      <c r="L310" t="s">
        <v>46</v>
      </c>
      <c r="M310" s="3">
        <v>1</v>
      </c>
      <c r="N310" s="2">
        <v>3.3269199999999999</v>
      </c>
      <c r="O310" t="s">
        <v>21</v>
      </c>
      <c r="P310" t="s">
        <v>24</v>
      </c>
      <c r="Q310" t="s">
        <v>23</v>
      </c>
      <c r="R310" s="3">
        <v>83.84</v>
      </c>
      <c r="S310" t="s">
        <v>22</v>
      </c>
      <c r="T310" t="s">
        <v>23</v>
      </c>
      <c r="U310" s="3">
        <v>83.84</v>
      </c>
    </row>
    <row r="311" spans="1:21" hidden="1" x14ac:dyDescent="0.2">
      <c r="A311" t="s">
        <v>411</v>
      </c>
      <c r="B311" t="s">
        <v>412</v>
      </c>
      <c r="C311" t="s">
        <v>14</v>
      </c>
      <c r="D311" t="str">
        <f t="shared" si="4"/>
        <v>MZ3440</v>
      </c>
      <c r="E311" t="s">
        <v>418</v>
      </c>
      <c r="F311" t="s">
        <v>18</v>
      </c>
      <c r="G311" t="s">
        <v>18</v>
      </c>
      <c r="I311" t="s">
        <v>45</v>
      </c>
      <c r="J311" s="1">
        <v>44817</v>
      </c>
      <c r="K311" s="2">
        <v>-15</v>
      </c>
      <c r="L311" t="s">
        <v>46</v>
      </c>
      <c r="M311" s="3">
        <v>1</v>
      </c>
      <c r="N311" s="2">
        <v>2.1500300000000001</v>
      </c>
      <c r="O311" t="s">
        <v>21</v>
      </c>
      <c r="P311" t="s">
        <v>24</v>
      </c>
      <c r="Q311" t="s">
        <v>23</v>
      </c>
      <c r="R311" s="3">
        <v>32.25</v>
      </c>
      <c r="S311" t="s">
        <v>22</v>
      </c>
      <c r="T311" t="s">
        <v>23</v>
      </c>
      <c r="U311" s="3">
        <v>32.25</v>
      </c>
    </row>
    <row r="312" spans="1:21" hidden="1" x14ac:dyDescent="0.2">
      <c r="A312" t="s">
        <v>411</v>
      </c>
      <c r="B312" t="s">
        <v>412</v>
      </c>
      <c r="C312" t="s">
        <v>14</v>
      </c>
      <c r="D312" t="str">
        <f t="shared" si="4"/>
        <v>MZ0077</v>
      </c>
      <c r="E312" t="s">
        <v>419</v>
      </c>
      <c r="F312" t="s">
        <v>18</v>
      </c>
      <c r="G312" t="s">
        <v>18</v>
      </c>
      <c r="I312" t="s">
        <v>45</v>
      </c>
      <c r="J312" s="1">
        <v>44817</v>
      </c>
      <c r="K312" s="2">
        <v>-0.22</v>
      </c>
      <c r="L312" t="s">
        <v>46</v>
      </c>
      <c r="M312" s="3">
        <v>1</v>
      </c>
      <c r="N312" s="2">
        <v>12.21006</v>
      </c>
      <c r="O312" t="s">
        <v>21</v>
      </c>
      <c r="P312" t="s">
        <v>24</v>
      </c>
      <c r="Q312" t="s">
        <v>23</v>
      </c>
      <c r="R312" s="3">
        <v>2.69</v>
      </c>
      <c r="S312" t="s">
        <v>22</v>
      </c>
      <c r="T312" t="s">
        <v>23</v>
      </c>
      <c r="U312" s="3">
        <v>2.69</v>
      </c>
    </row>
    <row r="313" spans="1:21" hidden="1" x14ac:dyDescent="0.2">
      <c r="A313" t="s">
        <v>411</v>
      </c>
      <c r="B313" t="s">
        <v>412</v>
      </c>
      <c r="C313" t="s">
        <v>14</v>
      </c>
      <c r="D313" t="str">
        <f t="shared" si="4"/>
        <v>MZ0684</v>
      </c>
      <c r="E313" t="s">
        <v>420</v>
      </c>
      <c r="F313" t="s">
        <v>18</v>
      </c>
      <c r="G313" t="s">
        <v>18</v>
      </c>
      <c r="I313" t="s">
        <v>45</v>
      </c>
      <c r="J313" s="1">
        <v>44817</v>
      </c>
      <c r="K313" s="2">
        <v>-90</v>
      </c>
      <c r="L313" t="s">
        <v>46</v>
      </c>
      <c r="M313" s="3">
        <v>1</v>
      </c>
      <c r="N313" s="2">
        <v>2.7707899999999999</v>
      </c>
      <c r="O313" t="s">
        <v>21</v>
      </c>
      <c r="P313" t="s">
        <v>24</v>
      </c>
      <c r="Q313" t="s">
        <v>23</v>
      </c>
      <c r="R313" s="3">
        <v>249.37</v>
      </c>
      <c r="S313" t="s">
        <v>22</v>
      </c>
      <c r="T313" t="s">
        <v>23</v>
      </c>
      <c r="U313" s="3">
        <v>249.37</v>
      </c>
    </row>
    <row r="314" spans="1:21" hidden="1" x14ac:dyDescent="0.2">
      <c r="A314" t="s">
        <v>411</v>
      </c>
      <c r="B314" t="s">
        <v>412</v>
      </c>
      <c r="C314" t="s">
        <v>14</v>
      </c>
      <c r="D314" t="str">
        <f t="shared" si="4"/>
        <v>SW2145</v>
      </c>
      <c r="E314" t="s">
        <v>315</v>
      </c>
      <c r="F314" t="s">
        <v>18</v>
      </c>
      <c r="G314" t="s">
        <v>18</v>
      </c>
      <c r="I314" t="s">
        <v>45</v>
      </c>
      <c r="J314" s="1">
        <v>44817</v>
      </c>
      <c r="K314" s="2">
        <v>-170.4</v>
      </c>
      <c r="L314" t="s">
        <v>46</v>
      </c>
      <c r="M314" s="3">
        <v>1</v>
      </c>
      <c r="N314" s="2">
        <v>0.58921000000000001</v>
      </c>
      <c r="O314" t="s">
        <v>21</v>
      </c>
      <c r="P314" t="s">
        <v>24</v>
      </c>
      <c r="Q314" t="s">
        <v>23</v>
      </c>
      <c r="R314" s="3">
        <v>100.4</v>
      </c>
      <c r="S314" t="s">
        <v>22</v>
      </c>
      <c r="T314" t="s">
        <v>23</v>
      </c>
      <c r="U314" s="3">
        <v>100.4</v>
      </c>
    </row>
    <row r="315" spans="1:21" hidden="1" x14ac:dyDescent="0.2">
      <c r="A315" t="s">
        <v>411</v>
      </c>
      <c r="B315" t="s">
        <v>412</v>
      </c>
      <c r="C315" t="s">
        <v>14</v>
      </c>
      <c r="D315" t="str">
        <f t="shared" si="4"/>
        <v>MZ1400</v>
      </c>
      <c r="E315" t="s">
        <v>421</v>
      </c>
      <c r="F315" t="s">
        <v>18</v>
      </c>
      <c r="G315" t="s">
        <v>18</v>
      </c>
      <c r="I315" t="s">
        <v>45</v>
      </c>
      <c r="J315" s="1">
        <v>44817</v>
      </c>
      <c r="K315" s="2">
        <v>-0.22</v>
      </c>
      <c r="L315" t="s">
        <v>46</v>
      </c>
      <c r="M315" s="3">
        <v>1</v>
      </c>
      <c r="N315" s="2">
        <v>7.7327199999999996</v>
      </c>
      <c r="O315" t="s">
        <v>21</v>
      </c>
      <c r="P315" t="s">
        <v>24</v>
      </c>
      <c r="Q315" t="s">
        <v>23</v>
      </c>
      <c r="R315" s="3">
        <v>1.7</v>
      </c>
      <c r="S315" t="s">
        <v>22</v>
      </c>
      <c r="T315" t="s">
        <v>23</v>
      </c>
      <c r="U315" s="3">
        <v>1.7</v>
      </c>
    </row>
    <row r="316" spans="1:21" hidden="1" x14ac:dyDescent="0.2">
      <c r="A316" t="s">
        <v>411</v>
      </c>
      <c r="B316" t="s">
        <v>412</v>
      </c>
      <c r="C316" t="s">
        <v>14</v>
      </c>
      <c r="D316" t="str">
        <f t="shared" si="4"/>
        <v>MZ3200</v>
      </c>
      <c r="E316" t="s">
        <v>422</v>
      </c>
      <c r="F316" t="s">
        <v>18</v>
      </c>
      <c r="G316" t="s">
        <v>18</v>
      </c>
      <c r="I316" t="s">
        <v>45</v>
      </c>
      <c r="J316" s="1">
        <v>44817</v>
      </c>
      <c r="K316" s="2">
        <v>-3.6</v>
      </c>
      <c r="L316" t="s">
        <v>46</v>
      </c>
      <c r="M316" s="3">
        <v>1</v>
      </c>
      <c r="N316" s="2">
        <v>3.2293400000000001</v>
      </c>
      <c r="O316" t="s">
        <v>21</v>
      </c>
      <c r="P316" t="s">
        <v>24</v>
      </c>
      <c r="Q316" t="s">
        <v>23</v>
      </c>
      <c r="R316" s="3">
        <v>11.63</v>
      </c>
      <c r="S316" t="s">
        <v>22</v>
      </c>
      <c r="T316" t="s">
        <v>23</v>
      </c>
      <c r="U316" s="3">
        <v>11.63</v>
      </c>
    </row>
    <row r="317" spans="1:21" hidden="1" x14ac:dyDescent="0.2">
      <c r="A317" t="s">
        <v>411</v>
      </c>
      <c r="B317" t="s">
        <v>412</v>
      </c>
      <c r="C317" t="s">
        <v>14</v>
      </c>
      <c r="D317" t="str">
        <f t="shared" si="4"/>
        <v>MZ2000</v>
      </c>
      <c r="E317" t="s">
        <v>423</v>
      </c>
      <c r="F317" t="s">
        <v>18</v>
      </c>
      <c r="G317" t="s">
        <v>18</v>
      </c>
      <c r="I317" t="s">
        <v>45</v>
      </c>
      <c r="J317" s="1">
        <v>44817</v>
      </c>
      <c r="K317" s="2">
        <v>-15</v>
      </c>
      <c r="L317" t="s">
        <v>46</v>
      </c>
      <c r="M317" s="3">
        <v>1</v>
      </c>
      <c r="N317" s="2">
        <v>2.05246</v>
      </c>
      <c r="O317" t="s">
        <v>21</v>
      </c>
      <c r="P317" t="s">
        <v>24</v>
      </c>
      <c r="Q317" t="s">
        <v>23</v>
      </c>
      <c r="R317" s="3">
        <v>30.79</v>
      </c>
      <c r="S317" t="s">
        <v>22</v>
      </c>
      <c r="T317" t="s">
        <v>23</v>
      </c>
      <c r="U317" s="3">
        <v>30.79</v>
      </c>
    </row>
    <row r="318" spans="1:21" hidden="1" x14ac:dyDescent="0.2">
      <c r="A318" t="s">
        <v>411</v>
      </c>
      <c r="B318" t="s">
        <v>412</v>
      </c>
      <c r="C318" t="s">
        <v>14</v>
      </c>
      <c r="D318" t="str">
        <f t="shared" si="4"/>
        <v>MZ7525</v>
      </c>
      <c r="E318" t="s">
        <v>424</v>
      </c>
      <c r="F318" t="s">
        <v>18</v>
      </c>
      <c r="G318" t="s">
        <v>18</v>
      </c>
      <c r="I318" t="s">
        <v>45</v>
      </c>
      <c r="J318" s="1">
        <v>44817</v>
      </c>
      <c r="K318" s="2">
        <v>-1.5</v>
      </c>
      <c r="L318" t="s">
        <v>46</v>
      </c>
      <c r="M318" s="3">
        <v>1</v>
      </c>
      <c r="N318" s="2">
        <v>4.9859900000000001</v>
      </c>
      <c r="O318" t="s">
        <v>21</v>
      </c>
      <c r="P318" t="s">
        <v>24</v>
      </c>
      <c r="Q318" t="s">
        <v>23</v>
      </c>
      <c r="R318" s="3">
        <v>7.48</v>
      </c>
      <c r="S318" t="s">
        <v>22</v>
      </c>
      <c r="T318" t="s">
        <v>23</v>
      </c>
      <c r="U318" s="3">
        <v>7.48</v>
      </c>
    </row>
    <row r="319" spans="1:21" hidden="1" x14ac:dyDescent="0.2">
      <c r="A319" t="s">
        <v>411</v>
      </c>
      <c r="B319" t="s">
        <v>412</v>
      </c>
      <c r="C319" t="s">
        <v>14</v>
      </c>
      <c r="D319" t="str">
        <f t="shared" si="4"/>
        <v>MZ3900</v>
      </c>
      <c r="E319" t="s">
        <v>425</v>
      </c>
      <c r="F319" t="s">
        <v>18</v>
      </c>
      <c r="G319" t="s">
        <v>18</v>
      </c>
      <c r="I319" t="s">
        <v>45</v>
      </c>
      <c r="J319" s="1">
        <v>44817</v>
      </c>
      <c r="K319" s="2">
        <v>-100</v>
      </c>
      <c r="L319" t="s">
        <v>46</v>
      </c>
      <c r="M319" s="3">
        <v>1</v>
      </c>
      <c r="N319" s="2">
        <v>0.23998</v>
      </c>
      <c r="O319" t="s">
        <v>21</v>
      </c>
      <c r="P319" t="s">
        <v>24</v>
      </c>
      <c r="Q319" t="s">
        <v>23</v>
      </c>
      <c r="R319" s="3">
        <v>24</v>
      </c>
      <c r="S319" t="s">
        <v>22</v>
      </c>
      <c r="T319" t="s">
        <v>23</v>
      </c>
      <c r="U319" s="3">
        <v>24</v>
      </c>
    </row>
    <row r="320" spans="1:21" hidden="1" x14ac:dyDescent="0.2">
      <c r="A320" t="s">
        <v>411</v>
      </c>
      <c r="B320" t="s">
        <v>412</v>
      </c>
      <c r="C320" t="s">
        <v>14</v>
      </c>
      <c r="D320" t="str">
        <f t="shared" si="4"/>
        <v>MZ2270</v>
      </c>
      <c r="E320" t="s">
        <v>426</v>
      </c>
      <c r="F320" t="s">
        <v>18</v>
      </c>
      <c r="G320" t="s">
        <v>18</v>
      </c>
      <c r="I320" t="s">
        <v>45</v>
      </c>
      <c r="J320" s="1">
        <v>44817</v>
      </c>
      <c r="K320" s="2">
        <v>-6</v>
      </c>
      <c r="L320" t="s">
        <v>46</v>
      </c>
      <c r="M320" s="3">
        <v>1</v>
      </c>
      <c r="N320" s="2">
        <v>0.91544999999999999</v>
      </c>
      <c r="O320" t="s">
        <v>21</v>
      </c>
      <c r="P320" t="s">
        <v>24</v>
      </c>
      <c r="Q320" t="s">
        <v>23</v>
      </c>
      <c r="R320" s="3">
        <v>5.49</v>
      </c>
      <c r="S320" t="s">
        <v>22</v>
      </c>
      <c r="T320" t="s">
        <v>23</v>
      </c>
      <c r="U320" s="3">
        <v>5.49</v>
      </c>
    </row>
    <row r="321" spans="1:21" hidden="1" x14ac:dyDescent="0.2">
      <c r="A321" t="s">
        <v>411</v>
      </c>
      <c r="B321" t="s">
        <v>412</v>
      </c>
      <c r="C321" t="s">
        <v>14</v>
      </c>
      <c r="D321" t="str">
        <f t="shared" si="4"/>
        <v>BK1645</v>
      </c>
      <c r="E321" t="s">
        <v>427</v>
      </c>
      <c r="F321" t="s">
        <v>18</v>
      </c>
      <c r="G321" t="s">
        <v>18</v>
      </c>
      <c r="I321" t="s">
        <v>45</v>
      </c>
      <c r="J321" s="1">
        <v>44817</v>
      </c>
      <c r="K321" s="2">
        <v>-126</v>
      </c>
      <c r="L321" t="s">
        <v>46</v>
      </c>
      <c r="M321" s="3">
        <v>1</v>
      </c>
      <c r="N321" s="2">
        <v>0.76012000000000002</v>
      </c>
      <c r="O321" t="s">
        <v>21</v>
      </c>
      <c r="P321" t="s">
        <v>24</v>
      </c>
      <c r="Q321" t="s">
        <v>23</v>
      </c>
      <c r="R321" s="3">
        <v>95.78</v>
      </c>
      <c r="S321" t="s">
        <v>22</v>
      </c>
      <c r="T321" t="s">
        <v>23</v>
      </c>
      <c r="U321" s="3">
        <v>95.78</v>
      </c>
    </row>
    <row r="322" spans="1:21" hidden="1" x14ac:dyDescent="0.2">
      <c r="A322" t="s">
        <v>411</v>
      </c>
      <c r="B322" t="s">
        <v>412</v>
      </c>
      <c r="C322" t="s">
        <v>14</v>
      </c>
      <c r="D322" t="str">
        <f t="shared" si="4"/>
        <v>BK1645</v>
      </c>
      <c r="E322" t="s">
        <v>427</v>
      </c>
      <c r="F322" t="s">
        <v>18</v>
      </c>
      <c r="G322" t="s">
        <v>18</v>
      </c>
      <c r="I322" t="s">
        <v>45</v>
      </c>
      <c r="J322" s="1">
        <v>44817</v>
      </c>
      <c r="K322" s="2">
        <v>-30</v>
      </c>
      <c r="L322" t="s">
        <v>46</v>
      </c>
      <c r="M322" s="3">
        <v>1</v>
      </c>
      <c r="N322" s="2">
        <v>0.76012000000000002</v>
      </c>
      <c r="O322" t="s">
        <v>21</v>
      </c>
      <c r="P322" t="s">
        <v>24</v>
      </c>
      <c r="Q322" t="s">
        <v>23</v>
      </c>
      <c r="R322" s="3">
        <v>22.8</v>
      </c>
      <c r="S322" t="s">
        <v>22</v>
      </c>
      <c r="T322" t="s">
        <v>23</v>
      </c>
      <c r="U322" s="3">
        <v>22.8</v>
      </c>
    </row>
    <row r="323" spans="1:21" hidden="1" x14ac:dyDescent="0.2">
      <c r="A323" t="s">
        <v>411</v>
      </c>
      <c r="B323" t="s">
        <v>412</v>
      </c>
      <c r="C323" t="s">
        <v>14</v>
      </c>
      <c r="D323" t="str">
        <f t="shared" si="4"/>
        <v>MZ4261</v>
      </c>
      <c r="E323" t="s">
        <v>428</v>
      </c>
      <c r="F323" t="s">
        <v>18</v>
      </c>
      <c r="G323" t="s">
        <v>18</v>
      </c>
      <c r="I323" t="s">
        <v>45</v>
      </c>
      <c r="J323" s="1">
        <v>44817</v>
      </c>
      <c r="K323" s="2">
        <v>-12</v>
      </c>
      <c r="L323" t="s">
        <v>46</v>
      </c>
      <c r="M323" s="3">
        <v>1</v>
      </c>
      <c r="N323" s="2">
        <v>1.8421399999999999</v>
      </c>
      <c r="O323" t="s">
        <v>21</v>
      </c>
      <c r="P323" t="s">
        <v>24</v>
      </c>
      <c r="Q323" t="s">
        <v>23</v>
      </c>
      <c r="R323" s="3">
        <v>22.11</v>
      </c>
      <c r="S323" t="s">
        <v>22</v>
      </c>
      <c r="T323" t="s">
        <v>23</v>
      </c>
      <c r="U323" s="3">
        <v>22.11</v>
      </c>
    </row>
    <row r="324" spans="1:21" hidden="1" x14ac:dyDescent="0.2">
      <c r="A324" t="s">
        <v>411</v>
      </c>
      <c r="B324" t="s">
        <v>412</v>
      </c>
      <c r="C324" t="s">
        <v>14</v>
      </c>
      <c r="D324" t="str">
        <f t="shared" si="4"/>
        <v>MZ1950</v>
      </c>
      <c r="E324" t="s">
        <v>429</v>
      </c>
      <c r="F324" t="s">
        <v>18</v>
      </c>
      <c r="G324" t="s">
        <v>18</v>
      </c>
      <c r="I324" t="s">
        <v>45</v>
      </c>
      <c r="J324" s="1">
        <v>44817</v>
      </c>
      <c r="K324" s="2">
        <v>-18</v>
      </c>
      <c r="L324" t="s">
        <v>46</v>
      </c>
      <c r="M324" s="3">
        <v>1</v>
      </c>
      <c r="N324" s="2">
        <v>3.5762200000000002</v>
      </c>
      <c r="O324" t="s">
        <v>21</v>
      </c>
      <c r="P324" t="s">
        <v>24</v>
      </c>
      <c r="Q324" t="s">
        <v>23</v>
      </c>
      <c r="R324" s="3">
        <v>64.37</v>
      </c>
      <c r="S324" t="s">
        <v>22</v>
      </c>
      <c r="T324" t="s">
        <v>23</v>
      </c>
      <c r="U324" s="3">
        <v>64.37</v>
      </c>
    </row>
    <row r="325" spans="1:21" hidden="1" x14ac:dyDescent="0.2">
      <c r="A325" t="s">
        <v>411</v>
      </c>
      <c r="B325" t="s">
        <v>412</v>
      </c>
      <c r="C325" t="s">
        <v>14</v>
      </c>
      <c r="D325" t="str">
        <f t="shared" ref="D325:D388" si="5">LEFT(E325, 6)</f>
        <v>MZ2160</v>
      </c>
      <c r="E325" t="s">
        <v>430</v>
      </c>
      <c r="F325" t="s">
        <v>18</v>
      </c>
      <c r="G325" t="s">
        <v>18</v>
      </c>
      <c r="I325" t="s">
        <v>45</v>
      </c>
      <c r="J325" s="1">
        <v>44817</v>
      </c>
      <c r="K325" s="2">
        <v>-7.65</v>
      </c>
      <c r="L325" t="s">
        <v>46</v>
      </c>
      <c r="M325" s="3">
        <v>1</v>
      </c>
      <c r="N325" s="2">
        <v>3.84456</v>
      </c>
      <c r="O325" t="s">
        <v>21</v>
      </c>
      <c r="P325" t="s">
        <v>24</v>
      </c>
      <c r="Q325" t="s">
        <v>23</v>
      </c>
      <c r="R325" s="3">
        <v>29.41</v>
      </c>
      <c r="S325" t="s">
        <v>22</v>
      </c>
      <c r="T325" t="s">
        <v>23</v>
      </c>
      <c r="U325" s="3">
        <v>29.41</v>
      </c>
    </row>
    <row r="326" spans="1:21" hidden="1" x14ac:dyDescent="0.2">
      <c r="A326" t="s">
        <v>431</v>
      </c>
      <c r="B326" t="s">
        <v>432</v>
      </c>
      <c r="C326" t="s">
        <v>14</v>
      </c>
      <c r="D326" t="str">
        <f t="shared" si="5"/>
        <v>280864</v>
      </c>
      <c r="E326" t="s">
        <v>433</v>
      </c>
      <c r="F326" t="s">
        <v>18</v>
      </c>
      <c r="G326" t="s">
        <v>18</v>
      </c>
      <c r="I326" t="s">
        <v>19</v>
      </c>
      <c r="J326" s="1">
        <v>44817</v>
      </c>
      <c r="K326" s="2">
        <v>-0.12887999999999999</v>
      </c>
      <c r="L326" t="s">
        <v>46</v>
      </c>
      <c r="M326" s="3">
        <v>1</v>
      </c>
      <c r="N326" s="2">
        <v>3.18615</v>
      </c>
      <c r="O326" t="s">
        <v>21</v>
      </c>
      <c r="P326" t="s">
        <v>24</v>
      </c>
      <c r="Q326" t="s">
        <v>23</v>
      </c>
      <c r="R326" s="3">
        <v>0.41</v>
      </c>
      <c r="S326" t="s">
        <v>22</v>
      </c>
      <c r="T326" t="s">
        <v>23</v>
      </c>
      <c r="U326" s="3">
        <v>0.41</v>
      </c>
    </row>
    <row r="327" spans="1:21" hidden="1" x14ac:dyDescent="0.2">
      <c r="A327" t="s">
        <v>431</v>
      </c>
      <c r="B327" t="s">
        <v>432</v>
      </c>
      <c r="C327" t="s">
        <v>14</v>
      </c>
      <c r="D327" t="str">
        <f t="shared" si="5"/>
        <v>LARL00</v>
      </c>
      <c r="E327" t="s">
        <v>434</v>
      </c>
      <c r="F327" t="s">
        <v>18</v>
      </c>
      <c r="G327" t="s">
        <v>18</v>
      </c>
      <c r="I327" t="s">
        <v>19</v>
      </c>
      <c r="J327" s="1">
        <v>44817</v>
      </c>
      <c r="K327" s="2">
        <v>0</v>
      </c>
      <c r="L327" t="s">
        <v>20</v>
      </c>
      <c r="M327" s="3">
        <v>1</v>
      </c>
      <c r="N327" s="2">
        <v>1.1520000000000001E-2</v>
      </c>
      <c r="O327" t="s">
        <v>21</v>
      </c>
      <c r="P327" t="s">
        <v>22</v>
      </c>
      <c r="Q327" t="s">
        <v>23</v>
      </c>
      <c r="R327" s="3">
        <v>0</v>
      </c>
      <c r="S327" t="s">
        <v>24</v>
      </c>
      <c r="T327" t="s">
        <v>23</v>
      </c>
      <c r="U327" s="3">
        <v>0</v>
      </c>
    </row>
    <row r="328" spans="1:21" hidden="1" x14ac:dyDescent="0.2">
      <c r="A328" t="s">
        <v>431</v>
      </c>
      <c r="B328" t="s">
        <v>150</v>
      </c>
      <c r="C328" t="s">
        <v>14</v>
      </c>
      <c r="D328" t="str">
        <f t="shared" si="5"/>
        <v>MZ2652</v>
      </c>
      <c r="E328" t="s">
        <v>435</v>
      </c>
      <c r="F328" t="s">
        <v>18</v>
      </c>
      <c r="G328" t="s">
        <v>18</v>
      </c>
      <c r="I328" t="s">
        <v>19</v>
      </c>
      <c r="J328" s="1">
        <v>44817</v>
      </c>
      <c r="K328" s="2">
        <v>-26.59553</v>
      </c>
      <c r="L328" t="s">
        <v>46</v>
      </c>
      <c r="M328" s="3">
        <v>1</v>
      </c>
      <c r="N328" s="2">
        <v>8.8152799999999996</v>
      </c>
      <c r="O328" t="s">
        <v>21</v>
      </c>
      <c r="P328" t="s">
        <v>24</v>
      </c>
      <c r="Q328" t="s">
        <v>23</v>
      </c>
      <c r="R328" s="3">
        <v>234.45</v>
      </c>
      <c r="S328" t="s">
        <v>22</v>
      </c>
      <c r="T328" t="s">
        <v>23</v>
      </c>
      <c r="U328" s="3">
        <v>234.45</v>
      </c>
    </row>
    <row r="329" spans="1:21" hidden="1" x14ac:dyDescent="0.2">
      <c r="A329" t="s">
        <v>431</v>
      </c>
      <c r="B329" t="s">
        <v>150</v>
      </c>
      <c r="C329" t="s">
        <v>14</v>
      </c>
      <c r="D329" t="str">
        <f t="shared" si="5"/>
        <v>CP2219</v>
      </c>
      <c r="E329" t="s">
        <v>278</v>
      </c>
      <c r="F329" t="s">
        <v>18</v>
      </c>
      <c r="G329" t="s">
        <v>18</v>
      </c>
      <c r="I329" t="s">
        <v>19</v>
      </c>
      <c r="J329" s="1">
        <v>44817</v>
      </c>
      <c r="K329" s="2">
        <v>875</v>
      </c>
      <c r="L329" t="s">
        <v>20</v>
      </c>
      <c r="M329" s="3">
        <v>1</v>
      </c>
      <c r="N329" s="2">
        <v>0.13367999999999999</v>
      </c>
      <c r="O329" t="s">
        <v>21</v>
      </c>
      <c r="P329" t="s">
        <v>22</v>
      </c>
      <c r="Q329" t="s">
        <v>23</v>
      </c>
      <c r="R329" s="3">
        <v>116.97</v>
      </c>
      <c r="S329" t="s">
        <v>24</v>
      </c>
      <c r="T329" t="s">
        <v>23</v>
      </c>
      <c r="U329" s="3">
        <v>116.97</v>
      </c>
    </row>
    <row r="330" spans="1:21" hidden="1" x14ac:dyDescent="0.2">
      <c r="A330" t="s">
        <v>431</v>
      </c>
      <c r="B330" t="s">
        <v>150</v>
      </c>
      <c r="C330" t="s">
        <v>14</v>
      </c>
      <c r="D330" t="str">
        <f t="shared" si="5"/>
        <v>WN2058</v>
      </c>
      <c r="E330" t="s">
        <v>436</v>
      </c>
      <c r="F330" t="s">
        <v>18</v>
      </c>
      <c r="G330" t="s">
        <v>18</v>
      </c>
      <c r="I330" t="s">
        <v>19</v>
      </c>
      <c r="J330" s="1">
        <v>44817</v>
      </c>
      <c r="K330" s="2">
        <v>-147.88244</v>
      </c>
      <c r="L330" t="s">
        <v>46</v>
      </c>
      <c r="M330" s="3">
        <v>1</v>
      </c>
      <c r="N330" s="2">
        <v>1.0364</v>
      </c>
      <c r="O330" t="s">
        <v>21</v>
      </c>
      <c r="P330" t="s">
        <v>24</v>
      </c>
      <c r="Q330" t="s">
        <v>23</v>
      </c>
      <c r="R330" s="3">
        <v>153.27000000000001</v>
      </c>
      <c r="S330" t="s">
        <v>22</v>
      </c>
      <c r="T330" t="s">
        <v>23</v>
      </c>
      <c r="U330" s="3">
        <v>153.27000000000001</v>
      </c>
    </row>
    <row r="331" spans="1:21" hidden="1" x14ac:dyDescent="0.2">
      <c r="A331" t="s">
        <v>431</v>
      </c>
      <c r="B331" t="s">
        <v>150</v>
      </c>
      <c r="C331" t="s">
        <v>14</v>
      </c>
      <c r="D331" t="str">
        <f t="shared" si="5"/>
        <v>MZ0044</v>
      </c>
      <c r="E331" t="s">
        <v>273</v>
      </c>
      <c r="F331" t="s">
        <v>18</v>
      </c>
      <c r="G331" t="s">
        <v>18</v>
      </c>
      <c r="I331" t="s">
        <v>19</v>
      </c>
      <c r="J331" s="1">
        <v>44817</v>
      </c>
      <c r="K331" s="2">
        <v>0</v>
      </c>
      <c r="L331" t="s">
        <v>46</v>
      </c>
      <c r="M331" s="3">
        <v>1</v>
      </c>
      <c r="N331" s="2">
        <v>1.8498699999999999</v>
      </c>
      <c r="O331" t="s">
        <v>21</v>
      </c>
      <c r="P331" t="s">
        <v>22</v>
      </c>
      <c r="Q331" t="s">
        <v>23</v>
      </c>
      <c r="R331" s="3">
        <v>0</v>
      </c>
      <c r="S331" t="s">
        <v>24</v>
      </c>
      <c r="T331" t="s">
        <v>23</v>
      </c>
      <c r="U331" s="3">
        <v>0</v>
      </c>
    </row>
    <row r="332" spans="1:21" hidden="1" x14ac:dyDescent="0.2">
      <c r="A332" t="s">
        <v>431</v>
      </c>
      <c r="B332" t="s">
        <v>158</v>
      </c>
      <c r="C332" t="s">
        <v>14</v>
      </c>
      <c r="D332" t="str">
        <f t="shared" si="5"/>
        <v>LA1299</v>
      </c>
      <c r="E332" t="s">
        <v>437</v>
      </c>
      <c r="F332" t="s">
        <v>18</v>
      </c>
      <c r="G332" t="s">
        <v>18</v>
      </c>
      <c r="I332" t="s">
        <v>19</v>
      </c>
      <c r="J332" s="1">
        <v>44817</v>
      </c>
      <c r="K332" s="2">
        <v>-3900</v>
      </c>
      <c r="L332" t="s">
        <v>20</v>
      </c>
      <c r="M332" s="3">
        <v>1</v>
      </c>
      <c r="N332" s="2">
        <v>4.061E-2</v>
      </c>
      <c r="O332" t="s">
        <v>21</v>
      </c>
      <c r="P332" t="s">
        <v>24</v>
      </c>
      <c r="Q332" t="s">
        <v>23</v>
      </c>
      <c r="R332" s="3">
        <v>158.38</v>
      </c>
      <c r="S332" t="s">
        <v>22</v>
      </c>
      <c r="T332" t="s">
        <v>23</v>
      </c>
      <c r="U332" s="3">
        <v>158.38</v>
      </c>
    </row>
    <row r="333" spans="1:21" hidden="1" x14ac:dyDescent="0.2">
      <c r="A333" t="s">
        <v>431</v>
      </c>
      <c r="B333" t="s">
        <v>158</v>
      </c>
      <c r="C333" t="s">
        <v>14</v>
      </c>
      <c r="D333" t="str">
        <f t="shared" si="5"/>
        <v>LAHB01</v>
      </c>
      <c r="E333" t="s">
        <v>153</v>
      </c>
      <c r="F333" t="s">
        <v>18</v>
      </c>
      <c r="G333" t="s">
        <v>18</v>
      </c>
      <c r="I333" t="s">
        <v>19</v>
      </c>
      <c r="J333" s="1">
        <v>44817</v>
      </c>
      <c r="K333" s="2">
        <v>2700</v>
      </c>
      <c r="L333" t="s">
        <v>20</v>
      </c>
      <c r="M333" s="3">
        <v>1</v>
      </c>
      <c r="N333" s="2">
        <v>1.176E-2</v>
      </c>
      <c r="O333" t="s">
        <v>21</v>
      </c>
      <c r="P333" t="s">
        <v>22</v>
      </c>
      <c r="Q333" t="s">
        <v>23</v>
      </c>
      <c r="R333" s="3">
        <v>31.75</v>
      </c>
      <c r="S333" t="s">
        <v>24</v>
      </c>
      <c r="T333" t="s">
        <v>23</v>
      </c>
      <c r="U333" s="3">
        <v>31.75</v>
      </c>
    </row>
    <row r="334" spans="1:21" hidden="1" x14ac:dyDescent="0.2">
      <c r="A334" t="s">
        <v>431</v>
      </c>
      <c r="B334" t="s">
        <v>158</v>
      </c>
      <c r="C334" t="s">
        <v>14</v>
      </c>
      <c r="D334" t="str">
        <f t="shared" si="5"/>
        <v>LASO00</v>
      </c>
      <c r="E334" t="s">
        <v>277</v>
      </c>
      <c r="F334" t="s">
        <v>18</v>
      </c>
      <c r="G334" t="s">
        <v>18</v>
      </c>
      <c r="I334" t="s">
        <v>19</v>
      </c>
      <c r="J334" s="1">
        <v>44817</v>
      </c>
      <c r="K334" s="2">
        <v>0</v>
      </c>
      <c r="L334" t="s">
        <v>20</v>
      </c>
      <c r="M334" s="3">
        <v>1</v>
      </c>
      <c r="N334" s="2">
        <v>1.3220000000000001E-2</v>
      </c>
      <c r="O334" t="s">
        <v>21</v>
      </c>
      <c r="P334" t="s">
        <v>22</v>
      </c>
      <c r="Q334" t="s">
        <v>23</v>
      </c>
      <c r="R334" s="3">
        <v>0</v>
      </c>
      <c r="S334" t="s">
        <v>24</v>
      </c>
      <c r="T334" t="s">
        <v>23</v>
      </c>
      <c r="U334" s="3">
        <v>0</v>
      </c>
    </row>
    <row r="335" spans="1:21" hidden="1" x14ac:dyDescent="0.2">
      <c r="A335" t="s">
        <v>431</v>
      </c>
      <c r="B335" t="s">
        <v>158</v>
      </c>
      <c r="C335" t="s">
        <v>14</v>
      </c>
      <c r="D335" t="str">
        <f t="shared" si="5"/>
        <v>LAKR04</v>
      </c>
      <c r="E335" t="s">
        <v>438</v>
      </c>
      <c r="F335" t="s">
        <v>18</v>
      </c>
      <c r="G335" t="s">
        <v>18</v>
      </c>
      <c r="I335" t="s">
        <v>19</v>
      </c>
      <c r="J335" s="1">
        <v>44817</v>
      </c>
      <c r="K335" s="2">
        <v>0</v>
      </c>
      <c r="L335" t="s">
        <v>20</v>
      </c>
      <c r="M335" s="3">
        <v>1</v>
      </c>
      <c r="N335" s="2">
        <v>0.03</v>
      </c>
      <c r="O335" t="s">
        <v>21</v>
      </c>
      <c r="P335" t="s">
        <v>22</v>
      </c>
      <c r="Q335" t="s">
        <v>23</v>
      </c>
      <c r="R335" s="3">
        <v>0</v>
      </c>
      <c r="S335" t="s">
        <v>24</v>
      </c>
      <c r="T335" t="s">
        <v>23</v>
      </c>
      <c r="U335" s="3">
        <v>0</v>
      </c>
    </row>
    <row r="336" spans="1:21" hidden="1" x14ac:dyDescent="0.2">
      <c r="A336" t="s">
        <v>431</v>
      </c>
      <c r="B336" t="s">
        <v>158</v>
      </c>
      <c r="C336" t="s">
        <v>14</v>
      </c>
      <c r="D336" t="str">
        <f t="shared" si="5"/>
        <v>LASS02</v>
      </c>
      <c r="E336" t="s">
        <v>439</v>
      </c>
      <c r="F336" t="s">
        <v>18</v>
      </c>
      <c r="G336" t="s">
        <v>18</v>
      </c>
      <c r="I336" t="s">
        <v>19</v>
      </c>
      <c r="J336" s="1">
        <v>44817</v>
      </c>
      <c r="K336" s="2">
        <v>300.00177000000002</v>
      </c>
      <c r="L336" t="s">
        <v>20</v>
      </c>
      <c r="M336" s="3">
        <v>1</v>
      </c>
      <c r="N336" s="2">
        <v>0.01</v>
      </c>
      <c r="O336" t="s">
        <v>21</v>
      </c>
      <c r="P336" t="s">
        <v>22</v>
      </c>
      <c r="Q336" t="s">
        <v>23</v>
      </c>
      <c r="R336" s="3">
        <v>3</v>
      </c>
      <c r="S336" t="s">
        <v>24</v>
      </c>
      <c r="T336" t="s">
        <v>23</v>
      </c>
      <c r="U336" s="3">
        <v>3</v>
      </c>
    </row>
    <row r="337" spans="1:21" hidden="1" x14ac:dyDescent="0.2">
      <c r="A337" t="s">
        <v>431</v>
      </c>
      <c r="B337" t="s">
        <v>158</v>
      </c>
      <c r="C337" t="s">
        <v>14</v>
      </c>
      <c r="D337" t="str">
        <f t="shared" si="5"/>
        <v>LA1299</v>
      </c>
      <c r="E337" t="s">
        <v>440</v>
      </c>
      <c r="F337" t="s">
        <v>18</v>
      </c>
      <c r="G337" t="s">
        <v>18</v>
      </c>
      <c r="I337" t="s">
        <v>19</v>
      </c>
      <c r="J337" s="1">
        <v>44817</v>
      </c>
      <c r="K337" s="2">
        <v>-1500</v>
      </c>
      <c r="L337" t="s">
        <v>20</v>
      </c>
      <c r="M337" s="3">
        <v>1</v>
      </c>
      <c r="N337" s="2">
        <v>4.5339999999999998E-2</v>
      </c>
      <c r="O337" t="s">
        <v>21</v>
      </c>
      <c r="P337" t="s">
        <v>24</v>
      </c>
      <c r="Q337" t="s">
        <v>23</v>
      </c>
      <c r="R337" s="3">
        <v>68.010000000000005</v>
      </c>
      <c r="S337" t="s">
        <v>22</v>
      </c>
      <c r="T337" t="s">
        <v>23</v>
      </c>
      <c r="U337" s="3">
        <v>68.010000000000005</v>
      </c>
    </row>
    <row r="338" spans="1:21" hidden="1" x14ac:dyDescent="0.2">
      <c r="A338" t="s">
        <v>431</v>
      </c>
      <c r="B338" t="s">
        <v>158</v>
      </c>
      <c r="C338" t="s">
        <v>14</v>
      </c>
      <c r="D338" t="str">
        <f t="shared" si="5"/>
        <v>MZ4676</v>
      </c>
      <c r="E338" t="s">
        <v>342</v>
      </c>
      <c r="F338" t="s">
        <v>18</v>
      </c>
      <c r="G338" t="s">
        <v>18</v>
      </c>
      <c r="I338" t="s">
        <v>19</v>
      </c>
      <c r="J338" s="1">
        <v>44817</v>
      </c>
      <c r="K338" s="2">
        <v>-2.7699999999999999E-3</v>
      </c>
      <c r="L338" t="s">
        <v>46</v>
      </c>
      <c r="M338" s="3">
        <v>1</v>
      </c>
      <c r="N338" s="2">
        <v>11.350059999999999</v>
      </c>
      <c r="O338" t="s">
        <v>21</v>
      </c>
      <c r="P338" t="s">
        <v>24</v>
      </c>
      <c r="Q338" t="s">
        <v>23</v>
      </c>
      <c r="R338" s="3">
        <v>0.03</v>
      </c>
      <c r="S338" t="s">
        <v>22</v>
      </c>
      <c r="T338" t="s">
        <v>23</v>
      </c>
      <c r="U338" s="3">
        <v>0.03</v>
      </c>
    </row>
    <row r="339" spans="1:21" hidden="1" x14ac:dyDescent="0.2">
      <c r="A339" t="s">
        <v>431</v>
      </c>
      <c r="B339" t="s">
        <v>101</v>
      </c>
      <c r="C339" t="s">
        <v>14</v>
      </c>
      <c r="D339" t="str">
        <f t="shared" si="5"/>
        <v>OG1035</v>
      </c>
      <c r="E339" t="s">
        <v>441</v>
      </c>
      <c r="F339" t="s">
        <v>18</v>
      </c>
      <c r="G339" t="s">
        <v>18</v>
      </c>
      <c r="I339" t="s">
        <v>19</v>
      </c>
      <c r="J339" s="1">
        <v>44817</v>
      </c>
      <c r="K339" s="2">
        <v>789.46870999999999</v>
      </c>
      <c r="L339" t="s">
        <v>46</v>
      </c>
      <c r="M339" s="3">
        <v>1</v>
      </c>
      <c r="N339" s="2">
        <v>1.4802500000000001</v>
      </c>
      <c r="O339" t="s">
        <v>21</v>
      </c>
      <c r="P339" t="s">
        <v>22</v>
      </c>
      <c r="Q339" t="s">
        <v>23</v>
      </c>
      <c r="R339" s="3">
        <v>1168.6099999999999</v>
      </c>
      <c r="S339" t="s">
        <v>24</v>
      </c>
      <c r="T339" t="s">
        <v>23</v>
      </c>
      <c r="U339" s="3">
        <v>1168.6099999999999</v>
      </c>
    </row>
    <row r="340" spans="1:21" hidden="1" x14ac:dyDescent="0.2">
      <c r="A340" t="s">
        <v>431</v>
      </c>
      <c r="B340" t="s">
        <v>101</v>
      </c>
      <c r="C340" t="s">
        <v>14</v>
      </c>
      <c r="D340" t="str">
        <f t="shared" si="5"/>
        <v>OG1356</v>
      </c>
      <c r="E340" t="s">
        <v>442</v>
      </c>
      <c r="F340" t="s">
        <v>18</v>
      </c>
      <c r="G340" t="s">
        <v>18</v>
      </c>
      <c r="I340" t="s">
        <v>19</v>
      </c>
      <c r="J340" s="1">
        <v>44817</v>
      </c>
      <c r="K340" s="2">
        <v>282.15395000000001</v>
      </c>
      <c r="L340" t="s">
        <v>46</v>
      </c>
      <c r="M340" s="3">
        <v>1</v>
      </c>
      <c r="N340" s="2">
        <v>2.1906300000000001</v>
      </c>
      <c r="O340" t="s">
        <v>21</v>
      </c>
      <c r="P340" t="s">
        <v>22</v>
      </c>
      <c r="Q340" t="s">
        <v>23</v>
      </c>
      <c r="R340" s="3">
        <v>618.09</v>
      </c>
      <c r="S340" t="s">
        <v>24</v>
      </c>
      <c r="T340" t="s">
        <v>23</v>
      </c>
      <c r="U340" s="3">
        <v>618.09</v>
      </c>
    </row>
    <row r="341" spans="1:21" hidden="1" x14ac:dyDescent="0.2">
      <c r="A341" t="s">
        <v>431</v>
      </c>
      <c r="B341" t="s">
        <v>101</v>
      </c>
      <c r="C341" t="s">
        <v>14</v>
      </c>
      <c r="D341" t="str">
        <f t="shared" si="5"/>
        <v>OG1033</v>
      </c>
      <c r="E341" t="s">
        <v>346</v>
      </c>
      <c r="F341" t="s">
        <v>18</v>
      </c>
      <c r="G341" t="s">
        <v>18</v>
      </c>
      <c r="I341" t="s">
        <v>19</v>
      </c>
      <c r="J341" s="1">
        <v>44817</v>
      </c>
      <c r="K341" s="2">
        <v>-19.00001</v>
      </c>
      <c r="L341" t="s">
        <v>46</v>
      </c>
      <c r="M341" s="3">
        <v>1</v>
      </c>
      <c r="N341" s="2">
        <v>3.2898800000000001</v>
      </c>
      <c r="O341" t="s">
        <v>21</v>
      </c>
      <c r="P341" t="s">
        <v>24</v>
      </c>
      <c r="Q341" t="s">
        <v>23</v>
      </c>
      <c r="R341" s="3">
        <v>62.51</v>
      </c>
      <c r="S341" t="s">
        <v>22</v>
      </c>
      <c r="T341" t="s">
        <v>23</v>
      </c>
      <c r="U341" s="3">
        <v>62.51</v>
      </c>
    </row>
    <row r="342" spans="1:21" hidden="1" x14ac:dyDescent="0.2">
      <c r="A342" t="s">
        <v>431</v>
      </c>
      <c r="B342" t="s">
        <v>101</v>
      </c>
      <c r="C342" t="s">
        <v>14</v>
      </c>
      <c r="D342" t="str">
        <f t="shared" si="5"/>
        <v>MZ3423</v>
      </c>
      <c r="E342" t="s">
        <v>345</v>
      </c>
      <c r="F342" t="s">
        <v>18</v>
      </c>
      <c r="G342" t="s">
        <v>18</v>
      </c>
      <c r="I342" t="s">
        <v>19</v>
      </c>
      <c r="J342" s="1">
        <v>44817</v>
      </c>
      <c r="K342" s="2">
        <v>-4.3E-3</v>
      </c>
      <c r="L342" t="s">
        <v>46</v>
      </c>
      <c r="M342" s="3">
        <v>1</v>
      </c>
      <c r="N342" s="2">
        <v>3.6047500000000001</v>
      </c>
      <c r="O342" t="s">
        <v>21</v>
      </c>
      <c r="P342" t="s">
        <v>24</v>
      </c>
      <c r="Q342" t="s">
        <v>23</v>
      </c>
      <c r="R342" s="3">
        <v>0.02</v>
      </c>
      <c r="S342" t="s">
        <v>22</v>
      </c>
      <c r="T342" t="s">
        <v>23</v>
      </c>
      <c r="U342" s="3">
        <v>0.02</v>
      </c>
    </row>
    <row r="343" spans="1:21" hidden="1" x14ac:dyDescent="0.2">
      <c r="A343" t="s">
        <v>443</v>
      </c>
      <c r="B343" t="s">
        <v>98</v>
      </c>
      <c r="C343" t="s">
        <v>14</v>
      </c>
      <c r="D343" t="str">
        <f t="shared" si="5"/>
        <v>OG1091</v>
      </c>
      <c r="E343" t="s">
        <v>444</v>
      </c>
      <c r="F343" t="s">
        <v>18</v>
      </c>
      <c r="G343" t="s">
        <v>18</v>
      </c>
      <c r="J343" s="1">
        <v>44817</v>
      </c>
      <c r="K343" s="2">
        <v>-496</v>
      </c>
      <c r="L343" t="s">
        <v>46</v>
      </c>
      <c r="M343" s="3">
        <v>1</v>
      </c>
      <c r="N343" s="2">
        <v>2.6134199999999996</v>
      </c>
      <c r="O343" t="s">
        <v>21</v>
      </c>
      <c r="P343" t="s">
        <v>24</v>
      </c>
      <c r="Q343" t="s">
        <v>23</v>
      </c>
      <c r="R343" s="3">
        <v>1296.26</v>
      </c>
      <c r="S343" t="s">
        <v>445</v>
      </c>
      <c r="T343" t="s">
        <v>23</v>
      </c>
      <c r="U343" s="3">
        <v>1296.26</v>
      </c>
    </row>
    <row r="344" spans="1:21" hidden="1" x14ac:dyDescent="0.2">
      <c r="A344" t="s">
        <v>446</v>
      </c>
      <c r="B344" t="s">
        <v>447</v>
      </c>
      <c r="C344" t="s">
        <v>14</v>
      </c>
      <c r="D344" t="str">
        <f t="shared" si="5"/>
        <v>LAAI08</v>
      </c>
      <c r="E344" t="s">
        <v>448</v>
      </c>
      <c r="F344" t="s">
        <v>18</v>
      </c>
      <c r="G344" t="s">
        <v>18</v>
      </c>
      <c r="I344" t="s">
        <v>123</v>
      </c>
      <c r="J344" s="1">
        <v>44813</v>
      </c>
      <c r="K344" s="2">
        <v>1</v>
      </c>
      <c r="L344" t="s">
        <v>20</v>
      </c>
      <c r="M344" s="3">
        <v>1</v>
      </c>
      <c r="N344" s="2">
        <v>3.0200000000000001E-2</v>
      </c>
      <c r="O344" t="s">
        <v>21</v>
      </c>
      <c r="P344" t="s">
        <v>22</v>
      </c>
      <c r="Q344" t="s">
        <v>23</v>
      </c>
      <c r="R344" s="3">
        <v>0.03</v>
      </c>
      <c r="S344" t="s">
        <v>24</v>
      </c>
      <c r="T344" t="s">
        <v>23</v>
      </c>
      <c r="U344" s="3">
        <v>0.03</v>
      </c>
    </row>
    <row r="345" spans="1:21" hidden="1" x14ac:dyDescent="0.2">
      <c r="A345" t="s">
        <v>446</v>
      </c>
      <c r="B345" t="s">
        <v>447</v>
      </c>
      <c r="C345" t="s">
        <v>14</v>
      </c>
      <c r="D345" t="str">
        <f t="shared" si="5"/>
        <v>LAAI08</v>
      </c>
      <c r="E345" t="s">
        <v>449</v>
      </c>
      <c r="F345" t="s">
        <v>18</v>
      </c>
      <c r="G345" t="s">
        <v>18</v>
      </c>
      <c r="I345" t="s">
        <v>123</v>
      </c>
      <c r="J345" s="1">
        <v>44813</v>
      </c>
      <c r="K345" s="2">
        <v>1</v>
      </c>
      <c r="L345" t="s">
        <v>20</v>
      </c>
      <c r="M345" s="3">
        <v>1</v>
      </c>
      <c r="N345" s="2">
        <v>1.2E-2</v>
      </c>
      <c r="O345" t="s">
        <v>21</v>
      </c>
      <c r="P345" t="s">
        <v>22</v>
      </c>
      <c r="Q345" t="s">
        <v>23</v>
      </c>
      <c r="R345" s="3">
        <v>0.01</v>
      </c>
      <c r="S345" t="s">
        <v>24</v>
      </c>
      <c r="T345" t="s">
        <v>23</v>
      </c>
      <c r="U345" s="3">
        <v>0.01</v>
      </c>
    </row>
    <row r="346" spans="1:21" hidden="1" x14ac:dyDescent="0.2">
      <c r="A346" t="s">
        <v>446</v>
      </c>
      <c r="B346" t="s">
        <v>447</v>
      </c>
      <c r="C346" t="s">
        <v>14</v>
      </c>
      <c r="D346" t="str">
        <f t="shared" si="5"/>
        <v>LAAI08</v>
      </c>
      <c r="E346" t="s">
        <v>450</v>
      </c>
      <c r="F346" t="s">
        <v>18</v>
      </c>
      <c r="G346" t="s">
        <v>18</v>
      </c>
      <c r="I346" t="s">
        <v>123</v>
      </c>
      <c r="J346" s="1">
        <v>44813</v>
      </c>
      <c r="K346" s="2">
        <v>1</v>
      </c>
      <c r="L346" t="s">
        <v>20</v>
      </c>
      <c r="M346" s="3">
        <v>1</v>
      </c>
      <c r="N346" s="2">
        <v>1.2E-2</v>
      </c>
      <c r="O346" t="s">
        <v>21</v>
      </c>
      <c r="P346" t="s">
        <v>22</v>
      </c>
      <c r="Q346" t="s">
        <v>23</v>
      </c>
      <c r="R346" s="3">
        <v>0.01</v>
      </c>
      <c r="S346" t="s">
        <v>24</v>
      </c>
      <c r="T346" t="s">
        <v>23</v>
      </c>
      <c r="U346" s="3">
        <v>0.01</v>
      </c>
    </row>
    <row r="347" spans="1:21" hidden="1" x14ac:dyDescent="0.2">
      <c r="A347" t="s">
        <v>446</v>
      </c>
      <c r="B347" t="s">
        <v>447</v>
      </c>
      <c r="C347" t="s">
        <v>14</v>
      </c>
      <c r="D347" t="str">
        <f t="shared" si="5"/>
        <v>LAAI08</v>
      </c>
      <c r="E347" t="s">
        <v>451</v>
      </c>
      <c r="F347" t="s">
        <v>18</v>
      </c>
      <c r="G347" t="s">
        <v>18</v>
      </c>
      <c r="I347" t="s">
        <v>123</v>
      </c>
      <c r="J347" s="1">
        <v>44813</v>
      </c>
      <c r="K347" s="2">
        <v>1</v>
      </c>
      <c r="L347" t="s">
        <v>20</v>
      </c>
      <c r="M347" s="3">
        <v>1</v>
      </c>
      <c r="N347" s="2">
        <v>1.2E-2</v>
      </c>
      <c r="O347" t="s">
        <v>21</v>
      </c>
      <c r="P347" t="s">
        <v>22</v>
      </c>
      <c r="Q347" t="s">
        <v>23</v>
      </c>
      <c r="R347" s="3">
        <v>0.01</v>
      </c>
      <c r="S347" t="s">
        <v>24</v>
      </c>
      <c r="T347" t="s">
        <v>23</v>
      </c>
      <c r="U347" s="3">
        <v>0.01</v>
      </c>
    </row>
    <row r="348" spans="1:21" hidden="1" x14ac:dyDescent="0.2">
      <c r="A348" t="s">
        <v>446</v>
      </c>
      <c r="B348" t="s">
        <v>447</v>
      </c>
      <c r="C348" t="s">
        <v>14</v>
      </c>
      <c r="D348" t="str">
        <f t="shared" si="5"/>
        <v>LAAI08</v>
      </c>
      <c r="E348" t="s">
        <v>452</v>
      </c>
      <c r="F348" t="s">
        <v>18</v>
      </c>
      <c r="G348" t="s">
        <v>18</v>
      </c>
      <c r="I348" t="s">
        <v>123</v>
      </c>
      <c r="J348" s="1">
        <v>44813</v>
      </c>
      <c r="K348" s="2">
        <v>1</v>
      </c>
      <c r="L348" t="s">
        <v>20</v>
      </c>
      <c r="M348" s="3">
        <v>1</v>
      </c>
      <c r="N348" s="2">
        <v>1.2E-2</v>
      </c>
      <c r="O348" t="s">
        <v>21</v>
      </c>
      <c r="P348" t="s">
        <v>22</v>
      </c>
      <c r="Q348" t="s">
        <v>23</v>
      </c>
      <c r="R348" s="3">
        <v>0.01</v>
      </c>
      <c r="S348" t="s">
        <v>24</v>
      </c>
      <c r="T348" t="s">
        <v>23</v>
      </c>
      <c r="U348" s="3">
        <v>0.01</v>
      </c>
    </row>
    <row r="349" spans="1:21" hidden="1" x14ac:dyDescent="0.2">
      <c r="A349" t="s">
        <v>453</v>
      </c>
      <c r="B349" t="s">
        <v>447</v>
      </c>
      <c r="C349" t="s">
        <v>14</v>
      </c>
      <c r="D349" t="str">
        <f t="shared" si="5"/>
        <v>LAAI08</v>
      </c>
      <c r="E349" t="s">
        <v>452</v>
      </c>
      <c r="F349" t="s">
        <v>18</v>
      </c>
      <c r="G349" t="s">
        <v>18</v>
      </c>
      <c r="I349" t="s">
        <v>123</v>
      </c>
      <c r="J349" s="1">
        <v>44813</v>
      </c>
      <c r="K349" s="2">
        <v>-1</v>
      </c>
      <c r="L349" t="s">
        <v>20</v>
      </c>
      <c r="M349" s="3">
        <v>1</v>
      </c>
      <c r="N349" s="2">
        <v>0.01</v>
      </c>
      <c r="O349" t="s">
        <v>21</v>
      </c>
      <c r="P349" t="s">
        <v>24</v>
      </c>
      <c r="Q349" t="s">
        <v>23</v>
      </c>
      <c r="R349" s="3">
        <v>0.01</v>
      </c>
      <c r="S349" t="s">
        <v>22</v>
      </c>
      <c r="T349" t="s">
        <v>23</v>
      </c>
      <c r="U349" s="3">
        <v>0.01</v>
      </c>
    </row>
    <row r="350" spans="1:21" hidden="1" x14ac:dyDescent="0.2">
      <c r="A350" t="s">
        <v>453</v>
      </c>
      <c r="B350" t="s">
        <v>447</v>
      </c>
      <c r="C350" t="s">
        <v>14</v>
      </c>
      <c r="D350" t="str">
        <f t="shared" si="5"/>
        <v>LAAI08</v>
      </c>
      <c r="E350" t="s">
        <v>450</v>
      </c>
      <c r="F350" t="s">
        <v>18</v>
      </c>
      <c r="G350" t="s">
        <v>18</v>
      </c>
      <c r="I350" t="s">
        <v>123</v>
      </c>
      <c r="J350" s="1">
        <v>44813</v>
      </c>
      <c r="K350" s="2">
        <v>-1</v>
      </c>
      <c r="L350" t="s">
        <v>20</v>
      </c>
      <c r="M350" s="3">
        <v>1</v>
      </c>
      <c r="N350" s="2">
        <v>0.01</v>
      </c>
      <c r="O350" t="s">
        <v>21</v>
      </c>
      <c r="P350" t="s">
        <v>24</v>
      </c>
      <c r="Q350" t="s">
        <v>23</v>
      </c>
      <c r="R350" s="3">
        <v>0.01</v>
      </c>
      <c r="S350" t="s">
        <v>22</v>
      </c>
      <c r="T350" t="s">
        <v>23</v>
      </c>
      <c r="U350" s="3">
        <v>0.01</v>
      </c>
    </row>
    <row r="351" spans="1:21" hidden="1" x14ac:dyDescent="0.2">
      <c r="A351" t="s">
        <v>453</v>
      </c>
      <c r="B351" t="s">
        <v>447</v>
      </c>
      <c r="C351" t="s">
        <v>14</v>
      </c>
      <c r="D351" t="str">
        <f t="shared" si="5"/>
        <v>LAAI08</v>
      </c>
      <c r="E351" t="s">
        <v>451</v>
      </c>
      <c r="F351" t="s">
        <v>18</v>
      </c>
      <c r="G351" t="s">
        <v>18</v>
      </c>
      <c r="I351" t="s">
        <v>123</v>
      </c>
      <c r="J351" s="1">
        <v>44813</v>
      </c>
      <c r="K351" s="2">
        <v>-1</v>
      </c>
      <c r="L351" t="s">
        <v>20</v>
      </c>
      <c r="M351" s="3">
        <v>1</v>
      </c>
      <c r="N351" s="2">
        <v>0.01</v>
      </c>
      <c r="O351" t="s">
        <v>21</v>
      </c>
      <c r="P351" t="s">
        <v>24</v>
      </c>
      <c r="Q351" t="s">
        <v>23</v>
      </c>
      <c r="R351" s="3">
        <v>0.01</v>
      </c>
      <c r="S351" t="s">
        <v>22</v>
      </c>
      <c r="T351" t="s">
        <v>23</v>
      </c>
      <c r="U351" s="3">
        <v>0.01</v>
      </c>
    </row>
    <row r="352" spans="1:21" hidden="1" x14ac:dyDescent="0.2">
      <c r="A352" t="s">
        <v>453</v>
      </c>
      <c r="B352" t="s">
        <v>447</v>
      </c>
      <c r="C352" t="s">
        <v>14</v>
      </c>
      <c r="D352" t="str">
        <f t="shared" si="5"/>
        <v>LAAI08</v>
      </c>
      <c r="E352" t="s">
        <v>448</v>
      </c>
      <c r="F352" t="s">
        <v>18</v>
      </c>
      <c r="G352" t="s">
        <v>18</v>
      </c>
      <c r="I352" t="s">
        <v>123</v>
      </c>
      <c r="J352" s="1">
        <v>44813</v>
      </c>
      <c r="K352" s="2">
        <v>-1</v>
      </c>
      <c r="L352" t="s">
        <v>20</v>
      </c>
      <c r="M352" s="3">
        <v>1</v>
      </c>
      <c r="N352" s="2">
        <v>0.03</v>
      </c>
      <c r="O352" t="s">
        <v>21</v>
      </c>
      <c r="P352" t="s">
        <v>24</v>
      </c>
      <c r="Q352" t="s">
        <v>23</v>
      </c>
      <c r="R352" s="3">
        <v>0.03</v>
      </c>
      <c r="S352" t="s">
        <v>22</v>
      </c>
      <c r="T352" t="s">
        <v>23</v>
      </c>
      <c r="U352" s="3">
        <v>0.03</v>
      </c>
    </row>
    <row r="353" spans="1:21" hidden="1" x14ac:dyDescent="0.2">
      <c r="A353" t="s">
        <v>453</v>
      </c>
      <c r="B353" t="s">
        <v>447</v>
      </c>
      <c r="C353" t="s">
        <v>14</v>
      </c>
      <c r="D353" t="str">
        <f t="shared" si="5"/>
        <v>LAAI08</v>
      </c>
      <c r="E353" t="s">
        <v>449</v>
      </c>
      <c r="F353" t="s">
        <v>18</v>
      </c>
      <c r="G353" t="s">
        <v>18</v>
      </c>
      <c r="I353" t="s">
        <v>123</v>
      </c>
      <c r="J353" s="1">
        <v>44813</v>
      </c>
      <c r="K353" s="2">
        <v>-1</v>
      </c>
      <c r="L353" t="s">
        <v>20</v>
      </c>
      <c r="M353" s="3">
        <v>1</v>
      </c>
      <c r="N353" s="2">
        <v>0.01</v>
      </c>
      <c r="O353" t="s">
        <v>21</v>
      </c>
      <c r="P353" t="s">
        <v>24</v>
      </c>
      <c r="Q353" t="s">
        <v>23</v>
      </c>
      <c r="R353" s="3">
        <v>0.01</v>
      </c>
      <c r="S353" t="s">
        <v>22</v>
      </c>
      <c r="T353" t="s">
        <v>23</v>
      </c>
      <c r="U353" s="3">
        <v>0.01</v>
      </c>
    </row>
    <row r="354" spans="1:21" hidden="1" x14ac:dyDescent="0.2">
      <c r="A354" t="s">
        <v>454</v>
      </c>
      <c r="B354" t="s">
        <v>98</v>
      </c>
      <c r="C354" t="s">
        <v>14</v>
      </c>
      <c r="D354" t="str">
        <f t="shared" si="5"/>
        <v>CE3256</v>
      </c>
      <c r="E354" t="s">
        <v>455</v>
      </c>
      <c r="F354" t="s">
        <v>18</v>
      </c>
      <c r="G354" t="s">
        <v>18</v>
      </c>
      <c r="J354" s="1">
        <v>44817</v>
      </c>
      <c r="K354" s="2">
        <v>-24482</v>
      </c>
      <c r="L354" t="s">
        <v>20</v>
      </c>
      <c r="M354" s="3">
        <v>1</v>
      </c>
      <c r="N354" s="2">
        <v>2.0709999999999996E-2</v>
      </c>
      <c r="O354" t="s">
        <v>21</v>
      </c>
      <c r="P354" t="s">
        <v>24</v>
      </c>
      <c r="Q354" t="s">
        <v>23</v>
      </c>
      <c r="R354" s="3">
        <v>507.02</v>
      </c>
      <c r="S354" t="s">
        <v>22</v>
      </c>
      <c r="T354" t="s">
        <v>23</v>
      </c>
      <c r="U354" s="3">
        <v>507.02</v>
      </c>
    </row>
    <row r="355" spans="1:21" hidden="1" x14ac:dyDescent="0.2">
      <c r="A355" t="s">
        <v>456</v>
      </c>
      <c r="B355" t="s">
        <v>26</v>
      </c>
      <c r="C355" t="s">
        <v>14</v>
      </c>
      <c r="D355" t="str">
        <f t="shared" si="5"/>
        <v>DA1419</v>
      </c>
      <c r="E355" t="s">
        <v>206</v>
      </c>
      <c r="F355" t="s">
        <v>18</v>
      </c>
      <c r="G355" t="s">
        <v>18</v>
      </c>
      <c r="I355" t="s">
        <v>19</v>
      </c>
      <c r="J355" s="1">
        <v>44817</v>
      </c>
      <c r="K355" s="2">
        <v>-10629</v>
      </c>
      <c r="L355" t="s">
        <v>46</v>
      </c>
      <c r="M355" s="3">
        <v>1</v>
      </c>
      <c r="N355" s="2">
        <v>3.0339200000000002</v>
      </c>
      <c r="O355" t="s">
        <v>21</v>
      </c>
      <c r="P355" t="s">
        <v>24</v>
      </c>
      <c r="Q355" t="s">
        <v>23</v>
      </c>
      <c r="R355" s="3">
        <v>32247.54</v>
      </c>
      <c r="S355" t="s">
        <v>22</v>
      </c>
      <c r="T355" t="s">
        <v>23</v>
      </c>
      <c r="U355" s="3">
        <v>32247.54</v>
      </c>
    </row>
    <row r="356" spans="1:21" hidden="1" x14ac:dyDescent="0.2">
      <c r="A356" t="s">
        <v>457</v>
      </c>
      <c r="B356" t="s">
        <v>447</v>
      </c>
      <c r="C356" t="s">
        <v>14</v>
      </c>
      <c r="D356" t="str">
        <f t="shared" si="5"/>
        <v>BK6536</v>
      </c>
      <c r="E356" t="s">
        <v>458</v>
      </c>
      <c r="F356" t="s">
        <v>262</v>
      </c>
      <c r="G356" t="s">
        <v>262</v>
      </c>
      <c r="I356" t="s">
        <v>123</v>
      </c>
      <c r="J356" s="1">
        <v>44813</v>
      </c>
      <c r="K356" s="2">
        <v>1</v>
      </c>
      <c r="L356" t="s">
        <v>20</v>
      </c>
      <c r="M356" s="3">
        <v>1</v>
      </c>
      <c r="N356" s="2">
        <v>0.42</v>
      </c>
      <c r="O356" t="s">
        <v>21</v>
      </c>
      <c r="P356" t="s">
        <v>22</v>
      </c>
      <c r="Q356" t="s">
        <v>23</v>
      </c>
      <c r="R356" s="3">
        <v>0.42</v>
      </c>
      <c r="S356" t="s">
        <v>24</v>
      </c>
      <c r="T356" t="s">
        <v>23</v>
      </c>
      <c r="U356" s="3">
        <v>0.42</v>
      </c>
    </row>
    <row r="357" spans="1:21" hidden="1" x14ac:dyDescent="0.2">
      <c r="A357" t="s">
        <v>459</v>
      </c>
      <c r="B357" t="s">
        <v>447</v>
      </c>
      <c r="C357" t="s">
        <v>14</v>
      </c>
      <c r="D357" t="str">
        <f t="shared" si="5"/>
        <v>BK6536</v>
      </c>
      <c r="E357" t="s">
        <v>458</v>
      </c>
      <c r="F357" t="s">
        <v>262</v>
      </c>
      <c r="G357" t="s">
        <v>262</v>
      </c>
      <c r="I357" t="s">
        <v>123</v>
      </c>
      <c r="J357" s="1">
        <v>44813</v>
      </c>
      <c r="K357" s="2">
        <v>-1</v>
      </c>
      <c r="L357" t="s">
        <v>20</v>
      </c>
      <c r="M357" s="3">
        <v>1</v>
      </c>
      <c r="N357" s="2">
        <v>0.42</v>
      </c>
      <c r="O357" t="s">
        <v>21</v>
      </c>
      <c r="P357" t="s">
        <v>24</v>
      </c>
      <c r="Q357" t="s">
        <v>23</v>
      </c>
      <c r="R357" s="3">
        <v>0.42</v>
      </c>
      <c r="S357" t="s">
        <v>22</v>
      </c>
      <c r="T357" t="s">
        <v>23</v>
      </c>
      <c r="U357" s="3">
        <v>0.42</v>
      </c>
    </row>
    <row r="358" spans="1:21" hidden="1" x14ac:dyDescent="0.2">
      <c r="A358" t="s">
        <v>460</v>
      </c>
      <c r="B358" t="s">
        <v>116</v>
      </c>
      <c r="C358" t="s">
        <v>14</v>
      </c>
      <c r="D358" t="str">
        <f t="shared" si="5"/>
        <v>GL2452</v>
      </c>
      <c r="E358" t="s">
        <v>339</v>
      </c>
      <c r="F358" t="s">
        <v>18</v>
      </c>
      <c r="G358" t="s">
        <v>18</v>
      </c>
      <c r="J358" s="1">
        <v>44817</v>
      </c>
      <c r="K358" s="2">
        <v>-2956</v>
      </c>
      <c r="L358" t="s">
        <v>20</v>
      </c>
      <c r="M358" s="3">
        <v>1</v>
      </c>
      <c r="N358" s="2">
        <v>0.25794</v>
      </c>
      <c r="O358" t="s">
        <v>21</v>
      </c>
      <c r="P358" t="s">
        <v>24</v>
      </c>
      <c r="Q358" t="s">
        <v>23</v>
      </c>
      <c r="R358" s="3">
        <v>762.47</v>
      </c>
      <c r="S358" t="s">
        <v>22</v>
      </c>
      <c r="T358" t="s">
        <v>23</v>
      </c>
      <c r="U358" s="3">
        <v>762.47</v>
      </c>
    </row>
    <row r="359" spans="1:21" hidden="1" x14ac:dyDescent="0.2">
      <c r="A359" t="s">
        <v>460</v>
      </c>
      <c r="B359" t="s">
        <v>116</v>
      </c>
      <c r="C359" t="s">
        <v>14</v>
      </c>
      <c r="D359" t="str">
        <f t="shared" si="5"/>
        <v>GL263-</v>
      </c>
      <c r="E359" t="s">
        <v>461</v>
      </c>
      <c r="F359" t="s">
        <v>18</v>
      </c>
      <c r="G359" t="s">
        <v>18</v>
      </c>
      <c r="J359" s="1">
        <v>44817</v>
      </c>
      <c r="K359" s="2">
        <v>-2940</v>
      </c>
      <c r="L359" t="s">
        <v>20</v>
      </c>
      <c r="M359" s="3">
        <v>1</v>
      </c>
      <c r="N359" s="2">
        <v>0.21723999999999999</v>
      </c>
      <c r="O359" t="s">
        <v>21</v>
      </c>
      <c r="P359" t="s">
        <v>24</v>
      </c>
      <c r="Q359" t="s">
        <v>23</v>
      </c>
      <c r="R359" s="3">
        <v>638.69000000000005</v>
      </c>
      <c r="S359" t="s">
        <v>22</v>
      </c>
      <c r="T359" t="s">
        <v>23</v>
      </c>
      <c r="U359" s="3">
        <v>638.69000000000005</v>
      </c>
    </row>
    <row r="360" spans="1:21" hidden="1" x14ac:dyDescent="0.2">
      <c r="A360" t="s">
        <v>460</v>
      </c>
      <c r="B360" t="s">
        <v>116</v>
      </c>
      <c r="C360" t="s">
        <v>14</v>
      </c>
      <c r="D360" t="str">
        <f t="shared" si="5"/>
        <v>GL2460</v>
      </c>
      <c r="E360" t="s">
        <v>462</v>
      </c>
      <c r="F360" t="s">
        <v>18</v>
      </c>
      <c r="G360" t="s">
        <v>18</v>
      </c>
      <c r="J360" s="1">
        <v>44817</v>
      </c>
      <c r="K360" s="2">
        <v>-4656</v>
      </c>
      <c r="L360" t="s">
        <v>20</v>
      </c>
      <c r="M360" s="3">
        <v>1</v>
      </c>
      <c r="N360" s="2">
        <v>0.25928000000000001</v>
      </c>
      <c r="O360" t="s">
        <v>21</v>
      </c>
      <c r="P360" t="s">
        <v>24</v>
      </c>
      <c r="Q360" t="s">
        <v>23</v>
      </c>
      <c r="R360" s="3">
        <v>1207.21</v>
      </c>
      <c r="S360" t="s">
        <v>22</v>
      </c>
      <c r="T360" t="s">
        <v>23</v>
      </c>
      <c r="U360" s="3">
        <v>1207.21</v>
      </c>
    </row>
    <row r="361" spans="1:21" hidden="1" x14ac:dyDescent="0.2">
      <c r="A361" t="s">
        <v>460</v>
      </c>
      <c r="B361" t="s">
        <v>116</v>
      </c>
      <c r="C361" t="s">
        <v>14</v>
      </c>
      <c r="D361" t="str">
        <f t="shared" si="5"/>
        <v>GL9074</v>
      </c>
      <c r="E361" t="s">
        <v>174</v>
      </c>
      <c r="F361" t="s">
        <v>18</v>
      </c>
      <c r="G361" t="s">
        <v>18</v>
      </c>
      <c r="J361" s="1">
        <v>44817</v>
      </c>
      <c r="K361" s="2">
        <v>-3716</v>
      </c>
      <c r="L361" t="s">
        <v>20</v>
      </c>
      <c r="M361" s="3">
        <v>1</v>
      </c>
      <c r="N361" s="2">
        <v>0.25872000000000001</v>
      </c>
      <c r="O361" t="s">
        <v>21</v>
      </c>
      <c r="P361" t="s">
        <v>24</v>
      </c>
      <c r="Q361" t="s">
        <v>23</v>
      </c>
      <c r="R361" s="3">
        <v>961.4</v>
      </c>
      <c r="S361" t="s">
        <v>22</v>
      </c>
      <c r="T361" t="s">
        <v>23</v>
      </c>
      <c r="U361" s="3">
        <v>961.4</v>
      </c>
    </row>
    <row r="362" spans="1:21" hidden="1" x14ac:dyDescent="0.2">
      <c r="A362" t="s">
        <v>463</v>
      </c>
      <c r="B362" t="s">
        <v>95</v>
      </c>
      <c r="C362" t="s">
        <v>14</v>
      </c>
      <c r="D362" t="str">
        <f t="shared" si="5"/>
        <v>DV1949</v>
      </c>
      <c r="E362" t="s">
        <v>464</v>
      </c>
      <c r="F362" t="s">
        <v>18</v>
      </c>
      <c r="G362" t="s">
        <v>18</v>
      </c>
      <c r="J362" s="1">
        <v>44818</v>
      </c>
      <c r="K362" s="2">
        <v>-197.1044</v>
      </c>
      <c r="L362" t="s">
        <v>46</v>
      </c>
      <c r="M362" s="3">
        <v>1</v>
      </c>
      <c r="N362" s="2">
        <v>1.82</v>
      </c>
      <c r="O362" t="s">
        <v>21</v>
      </c>
      <c r="P362" t="s">
        <v>24</v>
      </c>
      <c r="Q362" t="s">
        <v>23</v>
      </c>
      <c r="R362" s="3">
        <v>358.73</v>
      </c>
      <c r="S362" t="s">
        <v>22</v>
      </c>
      <c r="T362" t="s">
        <v>23</v>
      </c>
      <c r="U362" s="3">
        <v>358.73</v>
      </c>
    </row>
    <row r="363" spans="1:21" hidden="1" x14ac:dyDescent="0.2">
      <c r="A363" t="s">
        <v>465</v>
      </c>
      <c r="B363" t="s">
        <v>116</v>
      </c>
      <c r="C363" t="s">
        <v>14</v>
      </c>
      <c r="D363" t="str">
        <f t="shared" si="5"/>
        <v>GL263-</v>
      </c>
      <c r="E363" t="s">
        <v>461</v>
      </c>
      <c r="F363" t="s">
        <v>18</v>
      </c>
      <c r="G363" t="s">
        <v>18</v>
      </c>
      <c r="J363" s="1">
        <v>44817</v>
      </c>
      <c r="K363" s="2">
        <v>3780</v>
      </c>
      <c r="L363" t="s">
        <v>20</v>
      </c>
      <c r="M363" s="3">
        <v>1</v>
      </c>
      <c r="N363" s="2">
        <v>0.21725000000000003</v>
      </c>
      <c r="O363" t="s">
        <v>21</v>
      </c>
      <c r="P363" t="s">
        <v>22</v>
      </c>
      <c r="Q363" t="s">
        <v>23</v>
      </c>
      <c r="R363" s="3">
        <v>821.21</v>
      </c>
      <c r="S363" t="s">
        <v>24</v>
      </c>
      <c r="T363" t="s">
        <v>23</v>
      </c>
      <c r="U363" s="3">
        <v>821.21</v>
      </c>
    </row>
    <row r="364" spans="1:21" hidden="1" x14ac:dyDescent="0.2">
      <c r="A364" t="s">
        <v>466</v>
      </c>
      <c r="B364" t="s">
        <v>467</v>
      </c>
      <c r="C364" t="s">
        <v>14</v>
      </c>
      <c r="D364" t="str">
        <f t="shared" si="5"/>
        <v>BK1675</v>
      </c>
      <c r="E364" t="s">
        <v>307</v>
      </c>
      <c r="F364" t="s">
        <v>468</v>
      </c>
      <c r="G364" t="s">
        <v>468</v>
      </c>
      <c r="I364" t="s">
        <v>123</v>
      </c>
      <c r="J364" s="1">
        <v>44818</v>
      </c>
      <c r="K364" s="2">
        <v>5860</v>
      </c>
      <c r="L364" t="s">
        <v>46</v>
      </c>
      <c r="M364" s="3">
        <v>1</v>
      </c>
      <c r="N364" s="2">
        <v>0.16600000000000001</v>
      </c>
      <c r="O364" t="s">
        <v>21</v>
      </c>
      <c r="P364" t="s">
        <v>22</v>
      </c>
      <c r="Q364" t="s">
        <v>23</v>
      </c>
      <c r="R364" s="3">
        <v>972.76</v>
      </c>
      <c r="S364" t="s">
        <v>24</v>
      </c>
      <c r="T364" t="s">
        <v>23</v>
      </c>
      <c r="U364" s="3">
        <v>972.76</v>
      </c>
    </row>
    <row r="365" spans="1:21" hidden="1" x14ac:dyDescent="0.2">
      <c r="A365" t="s">
        <v>469</v>
      </c>
      <c r="B365" t="s">
        <v>467</v>
      </c>
      <c r="C365" t="s">
        <v>14</v>
      </c>
      <c r="D365" t="str">
        <f t="shared" si="5"/>
        <v>BK1675</v>
      </c>
      <c r="E365" t="s">
        <v>307</v>
      </c>
      <c r="F365" t="s">
        <v>468</v>
      </c>
      <c r="G365" t="s">
        <v>468</v>
      </c>
      <c r="I365" t="s">
        <v>123</v>
      </c>
      <c r="J365" s="1">
        <v>44818</v>
      </c>
      <c r="K365" s="2">
        <v>-5860</v>
      </c>
      <c r="L365" t="s">
        <v>46</v>
      </c>
      <c r="M365" s="3">
        <v>1</v>
      </c>
      <c r="N365" s="2">
        <v>0.16339000000000004</v>
      </c>
      <c r="O365" t="s">
        <v>21</v>
      </c>
      <c r="P365" t="s">
        <v>24</v>
      </c>
      <c r="Q365" t="s">
        <v>23</v>
      </c>
      <c r="R365" s="3">
        <v>957.46</v>
      </c>
      <c r="S365" t="s">
        <v>22</v>
      </c>
      <c r="T365" t="s">
        <v>23</v>
      </c>
      <c r="U365" s="3">
        <v>957.46</v>
      </c>
    </row>
    <row r="366" spans="1:21" hidden="1" x14ac:dyDescent="0.2">
      <c r="A366" t="s">
        <v>470</v>
      </c>
      <c r="B366" t="s">
        <v>467</v>
      </c>
      <c r="C366" t="s">
        <v>14</v>
      </c>
      <c r="D366" t="str">
        <f t="shared" si="5"/>
        <v>BK1675</v>
      </c>
      <c r="E366" t="s">
        <v>307</v>
      </c>
      <c r="F366" t="s">
        <v>468</v>
      </c>
      <c r="G366" t="s">
        <v>468</v>
      </c>
      <c r="I366" t="s">
        <v>123</v>
      </c>
      <c r="J366" s="1">
        <v>44818</v>
      </c>
      <c r="K366" s="2">
        <v>-5860</v>
      </c>
      <c r="L366" t="s">
        <v>46</v>
      </c>
      <c r="M366" s="3">
        <v>1</v>
      </c>
      <c r="N366" s="2">
        <v>0.16600000000000001</v>
      </c>
      <c r="O366" t="s">
        <v>21</v>
      </c>
      <c r="P366" t="s">
        <v>24</v>
      </c>
      <c r="Q366" t="s">
        <v>23</v>
      </c>
      <c r="R366" s="3">
        <v>972.76</v>
      </c>
      <c r="S366" t="s">
        <v>22</v>
      </c>
      <c r="T366" t="s">
        <v>23</v>
      </c>
      <c r="U366" s="3">
        <v>972.76</v>
      </c>
    </row>
    <row r="367" spans="1:21" hidden="1" x14ac:dyDescent="0.2">
      <c r="A367" t="s">
        <v>471</v>
      </c>
      <c r="B367" t="s">
        <v>472</v>
      </c>
      <c r="C367" t="s">
        <v>14</v>
      </c>
      <c r="D367" t="str">
        <f t="shared" si="5"/>
        <v>OC5838</v>
      </c>
      <c r="E367" t="s">
        <v>473</v>
      </c>
      <c r="F367" t="s">
        <v>262</v>
      </c>
      <c r="G367" t="s">
        <v>262</v>
      </c>
      <c r="I367" t="s">
        <v>472</v>
      </c>
      <c r="J367" s="1">
        <v>44810</v>
      </c>
      <c r="K367" s="2">
        <v>330</v>
      </c>
      <c r="L367" t="s">
        <v>197</v>
      </c>
      <c r="M367" s="3">
        <v>1</v>
      </c>
      <c r="N367" s="2">
        <v>7.7624199999999997</v>
      </c>
      <c r="O367" t="s">
        <v>21</v>
      </c>
      <c r="P367" t="s">
        <v>198</v>
      </c>
      <c r="Q367" t="s">
        <v>23</v>
      </c>
      <c r="R367" s="3">
        <v>2561.6</v>
      </c>
      <c r="S367" t="s">
        <v>474</v>
      </c>
      <c r="T367" t="s">
        <v>23</v>
      </c>
      <c r="U367" s="3">
        <v>2561.6</v>
      </c>
    </row>
    <row r="368" spans="1:21" hidden="1" x14ac:dyDescent="0.2">
      <c r="A368" t="s">
        <v>475</v>
      </c>
      <c r="B368" t="s">
        <v>472</v>
      </c>
      <c r="C368" t="s">
        <v>14</v>
      </c>
      <c r="D368" t="str">
        <f t="shared" si="5"/>
        <v>OC5538</v>
      </c>
      <c r="E368" t="s">
        <v>476</v>
      </c>
      <c r="F368" t="s">
        <v>262</v>
      </c>
      <c r="G368" t="s">
        <v>262</v>
      </c>
      <c r="I368" t="s">
        <v>472</v>
      </c>
      <c r="J368" s="1">
        <v>44810</v>
      </c>
      <c r="K368" s="2">
        <v>146</v>
      </c>
      <c r="L368" t="s">
        <v>197</v>
      </c>
      <c r="M368" s="3">
        <v>1</v>
      </c>
      <c r="N368" s="2">
        <v>7.4797500000000001</v>
      </c>
      <c r="O368" t="s">
        <v>21</v>
      </c>
      <c r="P368" t="s">
        <v>198</v>
      </c>
      <c r="Q368" t="s">
        <v>23</v>
      </c>
      <c r="R368" s="3">
        <v>1092.04</v>
      </c>
      <c r="S368" t="s">
        <v>474</v>
      </c>
      <c r="T368" t="s">
        <v>23</v>
      </c>
      <c r="U368" s="3">
        <v>1092.04</v>
      </c>
    </row>
    <row r="369" spans="1:21" hidden="1" x14ac:dyDescent="0.2">
      <c r="A369" t="s">
        <v>477</v>
      </c>
      <c r="B369" t="s">
        <v>472</v>
      </c>
      <c r="C369" t="s">
        <v>14</v>
      </c>
      <c r="D369" t="str">
        <f t="shared" si="5"/>
        <v>OG4673</v>
      </c>
      <c r="E369" t="s">
        <v>478</v>
      </c>
      <c r="F369" t="s">
        <v>262</v>
      </c>
      <c r="G369" t="s">
        <v>262</v>
      </c>
      <c r="J369" s="1">
        <v>44810</v>
      </c>
      <c r="K369" s="2">
        <v>398</v>
      </c>
      <c r="L369" t="s">
        <v>197</v>
      </c>
      <c r="M369" s="3">
        <v>1</v>
      </c>
      <c r="N369" s="2">
        <v>21.922370000000001</v>
      </c>
      <c r="O369" t="s">
        <v>21</v>
      </c>
      <c r="P369" t="s">
        <v>198</v>
      </c>
      <c r="Q369" t="s">
        <v>23</v>
      </c>
      <c r="R369" s="3">
        <v>8725.1</v>
      </c>
      <c r="S369" t="s">
        <v>24</v>
      </c>
      <c r="T369" t="s">
        <v>23</v>
      </c>
      <c r="U369" s="3">
        <v>8725.1</v>
      </c>
    </row>
    <row r="370" spans="1:21" hidden="1" x14ac:dyDescent="0.2">
      <c r="A370" t="s">
        <v>479</v>
      </c>
      <c r="B370" t="s">
        <v>164</v>
      </c>
      <c r="C370" t="s">
        <v>14</v>
      </c>
      <c r="D370" t="str">
        <f t="shared" si="5"/>
        <v>OG1346</v>
      </c>
      <c r="E370" t="s">
        <v>155</v>
      </c>
      <c r="F370" t="s">
        <v>18</v>
      </c>
      <c r="G370" t="s">
        <v>18</v>
      </c>
      <c r="I370" t="s">
        <v>19</v>
      </c>
      <c r="J370" s="1">
        <v>44818</v>
      </c>
      <c r="K370" s="2">
        <v>-84.74</v>
      </c>
      <c r="L370" t="s">
        <v>46</v>
      </c>
      <c r="M370" s="3">
        <v>1</v>
      </c>
      <c r="N370" s="2">
        <v>5.3504600000000009</v>
      </c>
      <c r="O370" t="s">
        <v>21</v>
      </c>
      <c r="P370" t="s">
        <v>24</v>
      </c>
      <c r="Q370" t="s">
        <v>23</v>
      </c>
      <c r="R370" s="3">
        <v>453.4</v>
      </c>
      <c r="S370" t="s">
        <v>22</v>
      </c>
      <c r="T370" t="s">
        <v>23</v>
      </c>
      <c r="U370" s="3">
        <v>453.4</v>
      </c>
    </row>
    <row r="371" spans="1:21" hidden="1" x14ac:dyDescent="0.2">
      <c r="A371" t="s">
        <v>479</v>
      </c>
      <c r="B371" t="s">
        <v>164</v>
      </c>
      <c r="C371" t="s">
        <v>14</v>
      </c>
      <c r="D371" t="str">
        <f t="shared" si="5"/>
        <v>LA1040</v>
      </c>
      <c r="E371" t="s">
        <v>480</v>
      </c>
      <c r="F371" t="s">
        <v>18</v>
      </c>
      <c r="G371" t="s">
        <v>18</v>
      </c>
      <c r="I371" t="s">
        <v>19</v>
      </c>
      <c r="J371" s="1">
        <v>44818</v>
      </c>
      <c r="K371" s="2">
        <v>1443.75</v>
      </c>
      <c r="L371" t="s">
        <v>20</v>
      </c>
      <c r="M371" s="3">
        <v>1</v>
      </c>
      <c r="N371" s="2">
        <v>1.8149999999999999E-2</v>
      </c>
      <c r="O371" t="s">
        <v>21</v>
      </c>
      <c r="P371" t="s">
        <v>22</v>
      </c>
      <c r="Q371" t="s">
        <v>23</v>
      </c>
      <c r="R371" s="3">
        <v>26.2</v>
      </c>
      <c r="S371" t="s">
        <v>24</v>
      </c>
      <c r="T371" t="s">
        <v>23</v>
      </c>
      <c r="U371" s="3">
        <v>26.2</v>
      </c>
    </row>
    <row r="372" spans="1:21" hidden="1" x14ac:dyDescent="0.2">
      <c r="A372" t="s">
        <v>479</v>
      </c>
      <c r="B372" t="s">
        <v>164</v>
      </c>
      <c r="C372" t="s">
        <v>14</v>
      </c>
      <c r="D372" t="str">
        <f t="shared" si="5"/>
        <v>713000</v>
      </c>
      <c r="E372" t="s">
        <v>481</v>
      </c>
      <c r="F372" t="s">
        <v>18</v>
      </c>
      <c r="G372" t="s">
        <v>18</v>
      </c>
      <c r="I372" t="s">
        <v>19</v>
      </c>
      <c r="J372" s="1">
        <v>44818</v>
      </c>
      <c r="K372" s="2">
        <v>-644.5</v>
      </c>
      <c r="L372" t="s">
        <v>46</v>
      </c>
      <c r="M372" s="3">
        <v>1</v>
      </c>
      <c r="N372" s="2">
        <v>2.4996</v>
      </c>
      <c r="O372" t="s">
        <v>21</v>
      </c>
      <c r="P372" t="s">
        <v>24</v>
      </c>
      <c r="Q372" t="s">
        <v>23</v>
      </c>
      <c r="R372" s="3">
        <v>1610.99</v>
      </c>
      <c r="S372" t="s">
        <v>22</v>
      </c>
      <c r="T372" t="s">
        <v>23</v>
      </c>
      <c r="U372" s="3">
        <v>1610.99</v>
      </c>
    </row>
    <row r="373" spans="1:21" hidden="1" x14ac:dyDescent="0.2">
      <c r="A373" t="s">
        <v>479</v>
      </c>
      <c r="B373" t="s">
        <v>139</v>
      </c>
      <c r="C373" t="s">
        <v>14</v>
      </c>
      <c r="D373" t="str">
        <f t="shared" si="5"/>
        <v>DV2078</v>
      </c>
      <c r="E373" t="s">
        <v>482</v>
      </c>
      <c r="F373" t="s">
        <v>18</v>
      </c>
      <c r="G373" t="s">
        <v>18</v>
      </c>
      <c r="I373" t="s">
        <v>19</v>
      </c>
      <c r="J373" s="1">
        <v>44818</v>
      </c>
      <c r="K373" s="2">
        <v>2068.7199999999998</v>
      </c>
      <c r="L373" t="s">
        <v>46</v>
      </c>
      <c r="M373" s="3">
        <v>1</v>
      </c>
      <c r="N373" s="2">
        <v>1.23058</v>
      </c>
      <c r="O373" t="s">
        <v>21</v>
      </c>
      <c r="P373" t="s">
        <v>22</v>
      </c>
      <c r="Q373" t="s">
        <v>23</v>
      </c>
      <c r="R373" s="3">
        <v>2545.73</v>
      </c>
      <c r="S373" t="s">
        <v>24</v>
      </c>
      <c r="T373" t="s">
        <v>23</v>
      </c>
      <c r="U373" s="3">
        <v>2545.73</v>
      </c>
    </row>
    <row r="374" spans="1:21" hidden="1" x14ac:dyDescent="0.2">
      <c r="A374" t="s">
        <v>483</v>
      </c>
      <c r="B374" t="s">
        <v>127</v>
      </c>
      <c r="C374" t="s">
        <v>14</v>
      </c>
      <c r="D374" t="str">
        <f t="shared" si="5"/>
        <v>LA1035</v>
      </c>
      <c r="E374" t="s">
        <v>484</v>
      </c>
      <c r="F374" t="s">
        <v>18</v>
      </c>
      <c r="G374" t="s">
        <v>18</v>
      </c>
      <c r="J374" s="1">
        <v>44818</v>
      </c>
      <c r="K374" s="2">
        <v>-24849.5</v>
      </c>
      <c r="L374" t="s">
        <v>20</v>
      </c>
      <c r="M374" s="3">
        <v>1</v>
      </c>
      <c r="N374" s="2">
        <v>1.042E-2</v>
      </c>
      <c r="O374" t="s">
        <v>21</v>
      </c>
      <c r="P374" t="s">
        <v>24</v>
      </c>
      <c r="Q374" t="s">
        <v>23</v>
      </c>
      <c r="R374" s="3">
        <v>258.83</v>
      </c>
      <c r="S374" t="s">
        <v>22</v>
      </c>
      <c r="T374" t="s">
        <v>23</v>
      </c>
      <c r="U374" s="3">
        <v>258.83</v>
      </c>
    </row>
    <row r="375" spans="1:21" hidden="1" x14ac:dyDescent="0.2">
      <c r="A375" t="s">
        <v>485</v>
      </c>
      <c r="B375" t="s">
        <v>472</v>
      </c>
      <c r="C375" t="s">
        <v>14</v>
      </c>
      <c r="D375" t="str">
        <f t="shared" si="5"/>
        <v>OC5538</v>
      </c>
      <c r="E375" t="s">
        <v>476</v>
      </c>
      <c r="F375" t="s">
        <v>262</v>
      </c>
      <c r="G375" t="s">
        <v>262</v>
      </c>
      <c r="J375" s="1">
        <v>44810</v>
      </c>
      <c r="K375" s="2">
        <v>132</v>
      </c>
      <c r="L375" t="s">
        <v>197</v>
      </c>
      <c r="M375" s="3">
        <v>1</v>
      </c>
      <c r="N375" s="2">
        <v>7.4797000000000002</v>
      </c>
      <c r="O375" t="s">
        <v>21</v>
      </c>
      <c r="P375" t="s">
        <v>198</v>
      </c>
      <c r="Q375" t="s">
        <v>23</v>
      </c>
      <c r="R375" s="3">
        <v>987.32</v>
      </c>
      <c r="S375" t="s">
        <v>24</v>
      </c>
      <c r="T375" t="s">
        <v>23</v>
      </c>
      <c r="U375" s="3">
        <v>987.32</v>
      </c>
    </row>
    <row r="376" spans="1:21" hidden="1" x14ac:dyDescent="0.2">
      <c r="A376" t="s">
        <v>486</v>
      </c>
      <c r="B376" t="s">
        <v>487</v>
      </c>
      <c r="C376" t="s">
        <v>14</v>
      </c>
      <c r="D376" t="str">
        <f t="shared" si="5"/>
        <v>DV1959</v>
      </c>
      <c r="E376" t="s">
        <v>365</v>
      </c>
      <c r="F376" t="s">
        <v>18</v>
      </c>
      <c r="G376" t="s">
        <v>18</v>
      </c>
      <c r="J376" s="1">
        <v>44818</v>
      </c>
      <c r="K376" s="2">
        <v>-1146</v>
      </c>
      <c r="L376" t="s">
        <v>46</v>
      </c>
      <c r="M376" s="3">
        <v>1</v>
      </c>
      <c r="N376" s="2">
        <v>0.85990999999999995</v>
      </c>
      <c r="O376" t="s">
        <v>21</v>
      </c>
      <c r="P376" t="s">
        <v>24</v>
      </c>
      <c r="Q376" t="s">
        <v>23</v>
      </c>
      <c r="R376" s="3">
        <v>985.46</v>
      </c>
      <c r="S376" t="s">
        <v>22</v>
      </c>
      <c r="T376" t="s">
        <v>23</v>
      </c>
      <c r="U376" s="3">
        <v>985.46</v>
      </c>
    </row>
    <row r="377" spans="1:21" hidden="1" x14ac:dyDescent="0.2">
      <c r="A377" t="s">
        <v>488</v>
      </c>
      <c r="B377" t="s">
        <v>489</v>
      </c>
      <c r="C377" t="s">
        <v>14</v>
      </c>
      <c r="D377" t="str">
        <f t="shared" si="5"/>
        <v>FREIGH</v>
      </c>
      <c r="E377" t="s">
        <v>199</v>
      </c>
      <c r="F377" t="s">
        <v>18</v>
      </c>
      <c r="G377" t="s">
        <v>18</v>
      </c>
      <c r="I377" t="s">
        <v>113</v>
      </c>
      <c r="J377" s="1">
        <v>44818</v>
      </c>
      <c r="K377" s="2">
        <v>226.54349999999999</v>
      </c>
      <c r="L377" t="s">
        <v>20</v>
      </c>
      <c r="M377" s="3">
        <v>1</v>
      </c>
      <c r="N377" s="2">
        <v>0.45</v>
      </c>
      <c r="O377" t="s">
        <v>21</v>
      </c>
      <c r="P377" t="s">
        <v>200</v>
      </c>
      <c r="Q377" t="s">
        <v>23</v>
      </c>
      <c r="R377" s="3">
        <v>101.94</v>
      </c>
      <c r="S377" t="s">
        <v>24</v>
      </c>
      <c r="T377" t="s">
        <v>23</v>
      </c>
      <c r="U377" s="3">
        <v>101.94</v>
      </c>
    </row>
    <row r="378" spans="1:21" hidden="1" x14ac:dyDescent="0.2">
      <c r="A378" t="s">
        <v>488</v>
      </c>
      <c r="B378" t="s">
        <v>489</v>
      </c>
      <c r="C378" t="s">
        <v>14</v>
      </c>
      <c r="D378" t="str">
        <f t="shared" si="5"/>
        <v>GL349-</v>
      </c>
      <c r="E378" t="s">
        <v>172</v>
      </c>
      <c r="F378" t="s">
        <v>18</v>
      </c>
      <c r="G378" t="s">
        <v>18</v>
      </c>
      <c r="I378" t="s">
        <v>113</v>
      </c>
      <c r="J378" s="1">
        <v>44818</v>
      </c>
      <c r="K378" s="2">
        <v>1363.5</v>
      </c>
      <c r="L378" t="s">
        <v>20</v>
      </c>
      <c r="M378" s="3">
        <v>1</v>
      </c>
      <c r="N378" s="2">
        <v>0.34157999999999999</v>
      </c>
      <c r="O378" t="s">
        <v>21</v>
      </c>
      <c r="P378" t="s">
        <v>22</v>
      </c>
      <c r="Q378" t="s">
        <v>23</v>
      </c>
      <c r="R378" s="3">
        <v>465.74</v>
      </c>
      <c r="S378" t="s">
        <v>24</v>
      </c>
      <c r="T378" t="s">
        <v>23</v>
      </c>
      <c r="U378" s="3">
        <v>465.74</v>
      </c>
    </row>
    <row r="379" spans="1:21" hidden="1" x14ac:dyDescent="0.2">
      <c r="A379" t="s">
        <v>488</v>
      </c>
      <c r="B379" t="s">
        <v>489</v>
      </c>
      <c r="C379" t="s">
        <v>14</v>
      </c>
      <c r="D379" t="str">
        <f t="shared" si="5"/>
        <v>CP2241</v>
      </c>
      <c r="E379" t="s">
        <v>490</v>
      </c>
      <c r="F379" t="s">
        <v>18</v>
      </c>
      <c r="G379" t="s">
        <v>18</v>
      </c>
      <c r="I379" t="s">
        <v>113</v>
      </c>
      <c r="J379" s="1">
        <v>44818</v>
      </c>
      <c r="K379" s="2">
        <v>1363.5</v>
      </c>
      <c r="L379" t="s">
        <v>20</v>
      </c>
      <c r="M379" s="3">
        <v>1</v>
      </c>
      <c r="N379" s="2">
        <v>2.53E-2</v>
      </c>
      <c r="O379" t="s">
        <v>21</v>
      </c>
      <c r="P379" t="s">
        <v>22</v>
      </c>
      <c r="Q379" t="s">
        <v>23</v>
      </c>
      <c r="R379" s="3">
        <v>34.5</v>
      </c>
      <c r="S379" t="s">
        <v>24</v>
      </c>
      <c r="T379" t="s">
        <v>23</v>
      </c>
      <c r="U379" s="3">
        <v>34.5</v>
      </c>
    </row>
    <row r="380" spans="1:21" hidden="1" x14ac:dyDescent="0.2">
      <c r="A380" t="s">
        <v>488</v>
      </c>
      <c r="B380" t="s">
        <v>489</v>
      </c>
      <c r="C380" t="s">
        <v>14</v>
      </c>
      <c r="D380" t="str">
        <f t="shared" si="5"/>
        <v>LABORI</v>
      </c>
      <c r="E380" t="s">
        <v>201</v>
      </c>
      <c r="F380" t="s">
        <v>18</v>
      </c>
      <c r="G380" t="s">
        <v>18</v>
      </c>
      <c r="I380" t="s">
        <v>113</v>
      </c>
      <c r="J380" s="1">
        <v>44818</v>
      </c>
      <c r="K380" s="2">
        <v>249.71174999999999</v>
      </c>
      <c r="L380" t="s">
        <v>20</v>
      </c>
      <c r="M380" s="3">
        <v>1</v>
      </c>
      <c r="N380" s="2">
        <v>1.05</v>
      </c>
      <c r="O380" t="s">
        <v>21</v>
      </c>
      <c r="P380" t="s">
        <v>200</v>
      </c>
      <c r="Q380" t="s">
        <v>23</v>
      </c>
      <c r="R380" s="3">
        <v>262.2</v>
      </c>
      <c r="S380" t="s">
        <v>24</v>
      </c>
      <c r="T380" t="s">
        <v>23</v>
      </c>
      <c r="U380" s="3">
        <v>262.2</v>
      </c>
    </row>
    <row r="381" spans="1:21" hidden="1" x14ac:dyDescent="0.2">
      <c r="A381" t="s">
        <v>488</v>
      </c>
      <c r="B381" t="s">
        <v>489</v>
      </c>
      <c r="C381" t="s">
        <v>14</v>
      </c>
      <c r="D381" t="str">
        <f t="shared" si="5"/>
        <v>ON8819</v>
      </c>
      <c r="E381" t="s">
        <v>491</v>
      </c>
      <c r="F381" t="s">
        <v>18</v>
      </c>
      <c r="G381" t="s">
        <v>18</v>
      </c>
      <c r="I381" t="s">
        <v>113</v>
      </c>
      <c r="J381" s="1">
        <v>44818</v>
      </c>
      <c r="K381" s="2">
        <v>-225</v>
      </c>
      <c r="L381" t="s">
        <v>197</v>
      </c>
      <c r="M381" s="3">
        <v>1</v>
      </c>
      <c r="N381" s="2">
        <v>8.9710699999999992</v>
      </c>
      <c r="O381" t="s">
        <v>21</v>
      </c>
      <c r="P381" t="s">
        <v>24</v>
      </c>
      <c r="Q381" t="s">
        <v>23</v>
      </c>
      <c r="R381" s="3">
        <v>2018.49</v>
      </c>
      <c r="S381" t="s">
        <v>198</v>
      </c>
      <c r="T381" t="s">
        <v>23</v>
      </c>
      <c r="U381" s="3">
        <v>2018.49</v>
      </c>
    </row>
    <row r="382" spans="1:21" hidden="1" x14ac:dyDescent="0.2">
      <c r="A382" t="s">
        <v>488</v>
      </c>
      <c r="B382" t="s">
        <v>489</v>
      </c>
      <c r="C382" t="s">
        <v>14</v>
      </c>
      <c r="D382" t="str">
        <f t="shared" si="5"/>
        <v>MACHIN</v>
      </c>
      <c r="E382" t="s">
        <v>204</v>
      </c>
      <c r="F382" t="s">
        <v>18</v>
      </c>
      <c r="G382" t="s">
        <v>18</v>
      </c>
      <c r="I382" t="s">
        <v>113</v>
      </c>
      <c r="J382" s="1">
        <v>44818</v>
      </c>
      <c r="K382" s="2">
        <v>112.5</v>
      </c>
      <c r="L382" t="s">
        <v>20</v>
      </c>
      <c r="M382" s="3">
        <v>1</v>
      </c>
      <c r="N382" s="2">
        <v>2.5499999999999998</v>
      </c>
      <c r="O382" t="s">
        <v>21</v>
      </c>
      <c r="P382" t="s">
        <v>200</v>
      </c>
      <c r="Q382" t="s">
        <v>23</v>
      </c>
      <c r="R382" s="3">
        <v>286.88</v>
      </c>
      <c r="S382" t="s">
        <v>24</v>
      </c>
      <c r="T382" t="s">
        <v>23</v>
      </c>
      <c r="U382" s="3">
        <v>286.88</v>
      </c>
    </row>
    <row r="383" spans="1:21" hidden="1" x14ac:dyDescent="0.2">
      <c r="A383" t="s">
        <v>488</v>
      </c>
      <c r="B383" t="s">
        <v>489</v>
      </c>
      <c r="C383" t="s">
        <v>14</v>
      </c>
      <c r="D383" t="str">
        <f t="shared" si="5"/>
        <v>LAWM07</v>
      </c>
      <c r="E383" t="s">
        <v>92</v>
      </c>
      <c r="F383" t="s">
        <v>18</v>
      </c>
      <c r="G383" t="s">
        <v>18</v>
      </c>
      <c r="I383" t="s">
        <v>113</v>
      </c>
      <c r="J383" s="1">
        <v>44818</v>
      </c>
      <c r="K383" s="2">
        <v>1409.7667499999998</v>
      </c>
      <c r="L383" t="s">
        <v>20</v>
      </c>
      <c r="M383" s="3">
        <v>1</v>
      </c>
      <c r="N383" s="2">
        <v>0.01</v>
      </c>
      <c r="O383" t="s">
        <v>21</v>
      </c>
      <c r="P383" t="s">
        <v>22</v>
      </c>
      <c r="Q383" t="s">
        <v>23</v>
      </c>
      <c r="R383" s="3">
        <v>14.1</v>
      </c>
      <c r="S383" t="s">
        <v>24</v>
      </c>
      <c r="T383" t="s">
        <v>23</v>
      </c>
      <c r="U383" s="3">
        <v>14.1</v>
      </c>
    </row>
    <row r="384" spans="1:21" hidden="1" x14ac:dyDescent="0.2">
      <c r="A384" t="s">
        <v>488</v>
      </c>
      <c r="B384" t="s">
        <v>489</v>
      </c>
      <c r="C384" t="s">
        <v>14</v>
      </c>
      <c r="D384" t="str">
        <f t="shared" si="5"/>
        <v>CE3249</v>
      </c>
      <c r="E384" t="s">
        <v>492</v>
      </c>
      <c r="F384" t="s">
        <v>18</v>
      </c>
      <c r="G384" t="s">
        <v>18</v>
      </c>
      <c r="I384" t="s">
        <v>113</v>
      </c>
      <c r="J384" s="1">
        <v>44818</v>
      </c>
      <c r="K384" s="2">
        <v>1390.5</v>
      </c>
      <c r="L384" t="s">
        <v>20</v>
      </c>
      <c r="M384" s="3">
        <v>1</v>
      </c>
      <c r="N384" s="2">
        <v>1.191E-2</v>
      </c>
      <c r="O384" t="s">
        <v>21</v>
      </c>
      <c r="P384" t="s">
        <v>22</v>
      </c>
      <c r="Q384" t="s">
        <v>23</v>
      </c>
      <c r="R384" s="3">
        <v>16.559999999999999</v>
      </c>
      <c r="S384" t="s">
        <v>24</v>
      </c>
      <c r="T384" t="s">
        <v>23</v>
      </c>
      <c r="U384" s="3">
        <v>16.559999999999999</v>
      </c>
    </row>
    <row r="385" spans="1:21" hidden="1" x14ac:dyDescent="0.2">
      <c r="A385" t="s">
        <v>493</v>
      </c>
      <c r="B385" t="s">
        <v>494</v>
      </c>
      <c r="C385" t="s">
        <v>14</v>
      </c>
      <c r="D385" t="str">
        <f t="shared" si="5"/>
        <v>LABJ00</v>
      </c>
      <c r="E385" t="s">
        <v>495</v>
      </c>
      <c r="F385" t="s">
        <v>18</v>
      </c>
      <c r="G385" t="s">
        <v>18</v>
      </c>
      <c r="I385" t="s">
        <v>19</v>
      </c>
      <c r="J385" s="1">
        <v>44818</v>
      </c>
      <c r="K385" s="2">
        <v>-8989.75</v>
      </c>
      <c r="L385" t="s">
        <v>20</v>
      </c>
      <c r="M385" s="3">
        <v>1</v>
      </c>
      <c r="N385" s="2">
        <v>1.141E-2</v>
      </c>
      <c r="O385" t="s">
        <v>21</v>
      </c>
      <c r="P385" t="s">
        <v>24</v>
      </c>
      <c r="Q385" t="s">
        <v>23</v>
      </c>
      <c r="R385" s="3">
        <v>102.57</v>
      </c>
      <c r="S385" t="s">
        <v>22</v>
      </c>
      <c r="T385" t="s">
        <v>23</v>
      </c>
      <c r="U385" s="3">
        <v>102.57</v>
      </c>
    </row>
    <row r="386" spans="1:21" hidden="1" x14ac:dyDescent="0.2">
      <c r="A386" t="s">
        <v>493</v>
      </c>
      <c r="B386" t="s">
        <v>494</v>
      </c>
      <c r="C386" t="s">
        <v>14</v>
      </c>
      <c r="D386" t="str">
        <f t="shared" si="5"/>
        <v>LAHB01</v>
      </c>
      <c r="E386" t="s">
        <v>496</v>
      </c>
      <c r="F386" t="s">
        <v>18</v>
      </c>
      <c r="G386" t="s">
        <v>18</v>
      </c>
      <c r="I386" t="s">
        <v>19</v>
      </c>
      <c r="J386" s="1">
        <v>44818</v>
      </c>
      <c r="K386" s="2">
        <v>-8306.58</v>
      </c>
      <c r="L386" t="s">
        <v>20</v>
      </c>
      <c r="M386" s="3">
        <v>1</v>
      </c>
      <c r="N386" s="2">
        <v>0.10525999999999999</v>
      </c>
      <c r="O386" t="s">
        <v>21</v>
      </c>
      <c r="P386" t="s">
        <v>24</v>
      </c>
      <c r="Q386" t="s">
        <v>23</v>
      </c>
      <c r="R386" s="3">
        <v>874.35</v>
      </c>
      <c r="S386" t="s">
        <v>445</v>
      </c>
      <c r="T386" t="s">
        <v>23</v>
      </c>
      <c r="U386" s="3">
        <v>874.35</v>
      </c>
    </row>
    <row r="387" spans="1:21" hidden="1" x14ac:dyDescent="0.2">
      <c r="A387" t="s">
        <v>497</v>
      </c>
      <c r="B387" t="s">
        <v>101</v>
      </c>
      <c r="C387" t="s">
        <v>14</v>
      </c>
      <c r="D387" t="str">
        <f t="shared" si="5"/>
        <v>712000</v>
      </c>
      <c r="E387" t="s">
        <v>498</v>
      </c>
      <c r="F387" t="s">
        <v>18</v>
      </c>
      <c r="G387" t="s">
        <v>18</v>
      </c>
      <c r="I387" t="s">
        <v>19</v>
      </c>
      <c r="J387" s="1">
        <v>44818</v>
      </c>
      <c r="K387" s="2">
        <v>1.7000200000000001</v>
      </c>
      <c r="L387" t="s">
        <v>46</v>
      </c>
      <c r="M387" s="3">
        <v>1</v>
      </c>
      <c r="N387" s="2">
        <v>11.550739999999998</v>
      </c>
      <c r="O387" t="s">
        <v>21</v>
      </c>
      <c r="P387" t="s">
        <v>22</v>
      </c>
      <c r="Q387" t="s">
        <v>23</v>
      </c>
      <c r="R387" s="3">
        <v>19.64</v>
      </c>
      <c r="S387" t="s">
        <v>24</v>
      </c>
      <c r="T387" t="s">
        <v>23</v>
      </c>
      <c r="U387" s="3">
        <v>19.64</v>
      </c>
    </row>
    <row r="388" spans="1:21" hidden="1" x14ac:dyDescent="0.2">
      <c r="A388" t="s">
        <v>497</v>
      </c>
      <c r="B388" t="s">
        <v>101</v>
      </c>
      <c r="C388" t="s">
        <v>14</v>
      </c>
      <c r="D388" t="str">
        <f t="shared" si="5"/>
        <v>LACA04</v>
      </c>
      <c r="E388" t="s">
        <v>283</v>
      </c>
      <c r="F388" t="s">
        <v>18</v>
      </c>
      <c r="G388" t="s">
        <v>18</v>
      </c>
      <c r="I388" t="s">
        <v>19</v>
      </c>
      <c r="J388" s="1">
        <v>44818</v>
      </c>
      <c r="K388" s="2">
        <v>-500</v>
      </c>
      <c r="L388" t="s">
        <v>20</v>
      </c>
      <c r="M388" s="3">
        <v>1</v>
      </c>
      <c r="N388" s="2">
        <v>0</v>
      </c>
      <c r="O388" t="s">
        <v>21</v>
      </c>
      <c r="P388" t="s">
        <v>24</v>
      </c>
      <c r="Q388" t="s">
        <v>23</v>
      </c>
      <c r="R388" s="3">
        <v>0</v>
      </c>
      <c r="S388" t="s">
        <v>22</v>
      </c>
      <c r="T388" t="s">
        <v>23</v>
      </c>
      <c r="U388" s="3">
        <v>0</v>
      </c>
    </row>
    <row r="389" spans="1:21" hidden="1" x14ac:dyDescent="0.2">
      <c r="A389" t="s">
        <v>497</v>
      </c>
      <c r="B389" t="s">
        <v>101</v>
      </c>
      <c r="C389" t="s">
        <v>14</v>
      </c>
      <c r="D389" t="str">
        <f t="shared" ref="D389:D452" si="6">LEFT(E389, 6)</f>
        <v>LAAI04</v>
      </c>
      <c r="E389" t="s">
        <v>271</v>
      </c>
      <c r="F389" t="s">
        <v>18</v>
      </c>
      <c r="G389" t="s">
        <v>18</v>
      </c>
      <c r="I389" t="s">
        <v>19</v>
      </c>
      <c r="J389" s="1">
        <v>44818</v>
      </c>
      <c r="K389" s="2">
        <v>0</v>
      </c>
      <c r="L389" t="s">
        <v>20</v>
      </c>
      <c r="M389" s="3">
        <v>1</v>
      </c>
      <c r="N389" s="2">
        <v>1.218E-2</v>
      </c>
      <c r="O389" t="s">
        <v>21</v>
      </c>
      <c r="P389" t="s">
        <v>22</v>
      </c>
      <c r="Q389" t="s">
        <v>23</v>
      </c>
      <c r="R389" s="3">
        <v>0</v>
      </c>
      <c r="S389" t="s">
        <v>24</v>
      </c>
      <c r="T389" t="s">
        <v>23</v>
      </c>
      <c r="U389" s="3">
        <v>0</v>
      </c>
    </row>
    <row r="390" spans="1:21" hidden="1" x14ac:dyDescent="0.2">
      <c r="A390" t="s">
        <v>499</v>
      </c>
      <c r="B390" t="s">
        <v>500</v>
      </c>
      <c r="C390" t="s">
        <v>14</v>
      </c>
      <c r="D390" t="str">
        <f t="shared" si="6"/>
        <v>LAWM06</v>
      </c>
      <c r="E390" t="s">
        <v>501</v>
      </c>
      <c r="F390" t="s">
        <v>18</v>
      </c>
      <c r="G390" t="s">
        <v>18</v>
      </c>
      <c r="I390" t="s">
        <v>19</v>
      </c>
      <c r="J390" s="1">
        <v>44818</v>
      </c>
      <c r="K390" s="2">
        <v>-421.07</v>
      </c>
      <c r="L390" t="s">
        <v>20</v>
      </c>
      <c r="M390" s="3">
        <v>1</v>
      </c>
      <c r="N390" s="2">
        <v>3.2219999999999999E-2</v>
      </c>
      <c r="O390" t="s">
        <v>21</v>
      </c>
      <c r="P390" t="s">
        <v>24</v>
      </c>
      <c r="Q390" t="s">
        <v>23</v>
      </c>
      <c r="R390" s="3">
        <v>13.57</v>
      </c>
      <c r="S390" t="s">
        <v>22</v>
      </c>
      <c r="T390" t="s">
        <v>23</v>
      </c>
      <c r="U390" s="3">
        <v>13.57</v>
      </c>
    </row>
    <row r="391" spans="1:21" hidden="1" x14ac:dyDescent="0.2">
      <c r="A391" t="s">
        <v>502</v>
      </c>
      <c r="B391" t="s">
        <v>503</v>
      </c>
      <c r="C391" t="s">
        <v>14</v>
      </c>
      <c r="D391" t="str">
        <f t="shared" si="6"/>
        <v>OG1049</v>
      </c>
      <c r="E391" t="s">
        <v>188</v>
      </c>
      <c r="F391" t="s">
        <v>18</v>
      </c>
      <c r="G391" t="s">
        <v>18</v>
      </c>
      <c r="I391" t="s">
        <v>19</v>
      </c>
      <c r="J391" s="1">
        <v>44818</v>
      </c>
      <c r="K391" s="2">
        <v>60.01</v>
      </c>
      <c r="L391" t="s">
        <v>46</v>
      </c>
      <c r="M391" s="3">
        <v>1</v>
      </c>
      <c r="N391" s="2">
        <v>1.0397700000000001</v>
      </c>
      <c r="O391" t="s">
        <v>21</v>
      </c>
      <c r="P391" t="s">
        <v>22</v>
      </c>
      <c r="Q391" t="s">
        <v>23</v>
      </c>
      <c r="R391" s="3">
        <v>62.4</v>
      </c>
      <c r="S391" t="s">
        <v>24</v>
      </c>
      <c r="T391" t="s">
        <v>23</v>
      </c>
      <c r="U391" s="3">
        <v>62.4</v>
      </c>
    </row>
    <row r="392" spans="1:21" hidden="1" x14ac:dyDescent="0.2">
      <c r="A392" t="s">
        <v>504</v>
      </c>
      <c r="B392" t="s">
        <v>26</v>
      </c>
      <c r="C392" t="s">
        <v>14</v>
      </c>
      <c r="D392" t="str">
        <f t="shared" si="6"/>
        <v>GL2422</v>
      </c>
      <c r="E392" t="s">
        <v>118</v>
      </c>
      <c r="F392" t="s">
        <v>262</v>
      </c>
      <c r="G392" t="s">
        <v>262</v>
      </c>
      <c r="J392" s="1">
        <v>44818</v>
      </c>
      <c r="K392" s="2">
        <v>27837.039860000001</v>
      </c>
      <c r="L392" t="s">
        <v>20</v>
      </c>
      <c r="M392" s="3">
        <v>1</v>
      </c>
      <c r="N392" s="2">
        <v>0.26773000000000002</v>
      </c>
      <c r="O392" t="s">
        <v>21</v>
      </c>
      <c r="P392" t="s">
        <v>22</v>
      </c>
      <c r="Q392" t="s">
        <v>23</v>
      </c>
      <c r="R392" s="3">
        <v>7452.81</v>
      </c>
      <c r="S392" t="s">
        <v>24</v>
      </c>
      <c r="T392" t="s">
        <v>23</v>
      </c>
      <c r="U392" s="3">
        <v>7452.81</v>
      </c>
    </row>
    <row r="393" spans="1:21" hidden="1" x14ac:dyDescent="0.2">
      <c r="A393" t="s">
        <v>505</v>
      </c>
      <c r="B393" t="s">
        <v>116</v>
      </c>
      <c r="C393" t="s">
        <v>14</v>
      </c>
      <c r="D393" t="str">
        <f t="shared" si="6"/>
        <v>GL2419</v>
      </c>
      <c r="E393" t="s">
        <v>506</v>
      </c>
      <c r="F393" t="s">
        <v>18</v>
      </c>
      <c r="G393" t="s">
        <v>18</v>
      </c>
      <c r="J393" s="1">
        <v>44817</v>
      </c>
      <c r="K393" s="2">
        <v>-5528</v>
      </c>
      <c r="L393" t="s">
        <v>20</v>
      </c>
      <c r="M393" s="3">
        <v>1</v>
      </c>
      <c r="N393" s="2">
        <v>0.17370999999999998</v>
      </c>
      <c r="O393" t="s">
        <v>21</v>
      </c>
      <c r="P393" t="s">
        <v>24</v>
      </c>
      <c r="Q393" t="s">
        <v>23</v>
      </c>
      <c r="R393" s="3">
        <v>960.27</v>
      </c>
      <c r="S393" t="s">
        <v>22</v>
      </c>
      <c r="T393" t="s">
        <v>23</v>
      </c>
      <c r="U393" s="3">
        <v>960.27</v>
      </c>
    </row>
    <row r="394" spans="1:21" hidden="1" x14ac:dyDescent="0.2">
      <c r="A394" t="s">
        <v>505</v>
      </c>
      <c r="B394" t="s">
        <v>116</v>
      </c>
      <c r="C394" t="s">
        <v>14</v>
      </c>
      <c r="D394" t="str">
        <f t="shared" si="6"/>
        <v>GL9074</v>
      </c>
      <c r="E394" t="s">
        <v>174</v>
      </c>
      <c r="F394" t="s">
        <v>18</v>
      </c>
      <c r="G394" t="s">
        <v>18</v>
      </c>
      <c r="J394" s="1">
        <v>44817</v>
      </c>
      <c r="K394" s="2">
        <v>-3276</v>
      </c>
      <c r="L394" t="s">
        <v>20</v>
      </c>
      <c r="M394" s="3">
        <v>1</v>
      </c>
      <c r="N394" s="2">
        <v>0.25872000000000001</v>
      </c>
      <c r="O394" t="s">
        <v>21</v>
      </c>
      <c r="P394" t="s">
        <v>24</v>
      </c>
      <c r="Q394" t="s">
        <v>23</v>
      </c>
      <c r="R394" s="3">
        <v>847.57</v>
      </c>
      <c r="S394" t="s">
        <v>22</v>
      </c>
      <c r="T394" t="s">
        <v>23</v>
      </c>
      <c r="U394" s="3">
        <v>847.57</v>
      </c>
    </row>
    <row r="395" spans="1:21" hidden="1" x14ac:dyDescent="0.2">
      <c r="A395" t="s">
        <v>505</v>
      </c>
      <c r="B395" t="s">
        <v>116</v>
      </c>
      <c r="C395" t="s">
        <v>14</v>
      </c>
      <c r="D395" t="str">
        <f t="shared" si="6"/>
        <v>GL263-</v>
      </c>
      <c r="E395" t="s">
        <v>461</v>
      </c>
      <c r="F395" t="s">
        <v>18</v>
      </c>
      <c r="G395" t="s">
        <v>18</v>
      </c>
      <c r="J395" s="1">
        <v>44817</v>
      </c>
      <c r="K395" s="2">
        <v>11340</v>
      </c>
      <c r="L395" t="s">
        <v>20</v>
      </c>
      <c r="M395" s="3">
        <v>1</v>
      </c>
      <c r="N395" s="2">
        <v>0.21725000000000003</v>
      </c>
      <c r="O395" t="s">
        <v>21</v>
      </c>
      <c r="P395" t="s">
        <v>22</v>
      </c>
      <c r="Q395" t="s">
        <v>23</v>
      </c>
      <c r="R395" s="3">
        <v>2463.62</v>
      </c>
      <c r="S395" t="s">
        <v>24</v>
      </c>
      <c r="T395" t="s">
        <v>23</v>
      </c>
      <c r="U395" s="3">
        <v>2463.62</v>
      </c>
    </row>
    <row r="396" spans="1:21" hidden="1" x14ac:dyDescent="0.2">
      <c r="A396" t="s">
        <v>505</v>
      </c>
      <c r="B396" t="s">
        <v>116</v>
      </c>
      <c r="C396" t="s">
        <v>14</v>
      </c>
      <c r="D396" t="str">
        <f t="shared" si="6"/>
        <v>GL263-</v>
      </c>
      <c r="E396" t="s">
        <v>507</v>
      </c>
      <c r="F396" t="s">
        <v>18</v>
      </c>
      <c r="G396" t="s">
        <v>18</v>
      </c>
      <c r="J396" s="1">
        <v>44817</v>
      </c>
      <c r="K396" s="2">
        <v>-15663</v>
      </c>
      <c r="L396" t="s">
        <v>20</v>
      </c>
      <c r="M396" s="3">
        <v>1</v>
      </c>
      <c r="N396" s="2">
        <v>0.24994</v>
      </c>
      <c r="O396" t="s">
        <v>21</v>
      </c>
      <c r="P396" t="s">
        <v>24</v>
      </c>
      <c r="Q396" t="s">
        <v>23</v>
      </c>
      <c r="R396" s="3">
        <v>3914.81</v>
      </c>
      <c r="S396" t="s">
        <v>22</v>
      </c>
      <c r="T396" t="s">
        <v>23</v>
      </c>
      <c r="U396" s="3">
        <v>3914.81</v>
      </c>
    </row>
    <row r="397" spans="1:21" hidden="1" x14ac:dyDescent="0.2">
      <c r="A397" t="s">
        <v>508</v>
      </c>
      <c r="B397" t="s">
        <v>509</v>
      </c>
      <c r="C397" t="s">
        <v>14</v>
      </c>
      <c r="D397" t="str">
        <f t="shared" si="6"/>
        <v>LAKR03</v>
      </c>
      <c r="E397" t="s">
        <v>63</v>
      </c>
      <c r="F397" t="s">
        <v>18</v>
      </c>
      <c r="G397" t="s">
        <v>18</v>
      </c>
      <c r="I397" t="s">
        <v>113</v>
      </c>
      <c r="J397" s="1">
        <v>44819</v>
      </c>
      <c r="K397" s="2">
        <v>4685.1362399999998</v>
      </c>
      <c r="L397" t="s">
        <v>20</v>
      </c>
      <c r="M397" s="3">
        <v>1</v>
      </c>
      <c r="N397" s="2">
        <v>0.01</v>
      </c>
      <c r="O397" t="s">
        <v>21</v>
      </c>
      <c r="P397" t="s">
        <v>22</v>
      </c>
      <c r="Q397" t="s">
        <v>23</v>
      </c>
      <c r="R397" s="3">
        <v>46.85</v>
      </c>
      <c r="S397" t="s">
        <v>24</v>
      </c>
      <c r="T397" t="s">
        <v>23</v>
      </c>
      <c r="U397" s="3">
        <v>46.85</v>
      </c>
    </row>
    <row r="398" spans="1:21" hidden="1" x14ac:dyDescent="0.2">
      <c r="A398" t="s">
        <v>510</v>
      </c>
      <c r="B398" t="s">
        <v>139</v>
      </c>
      <c r="C398" t="s">
        <v>14</v>
      </c>
      <c r="D398" t="str">
        <f t="shared" si="6"/>
        <v>OG1494</v>
      </c>
      <c r="E398" t="s">
        <v>511</v>
      </c>
      <c r="F398" t="s">
        <v>18</v>
      </c>
      <c r="G398" t="s">
        <v>18</v>
      </c>
      <c r="I398" t="s">
        <v>19</v>
      </c>
      <c r="J398" s="1">
        <v>44819</v>
      </c>
      <c r="K398" s="2">
        <v>-1085.53</v>
      </c>
      <c r="L398" t="s">
        <v>46</v>
      </c>
      <c r="M398" s="3">
        <v>1</v>
      </c>
      <c r="N398" s="2">
        <v>5.7932100000000002</v>
      </c>
      <c r="O398" t="s">
        <v>21</v>
      </c>
      <c r="P398" t="s">
        <v>24</v>
      </c>
      <c r="Q398" t="s">
        <v>23</v>
      </c>
      <c r="R398" s="3">
        <v>6288.7</v>
      </c>
      <c r="S398" t="s">
        <v>22</v>
      </c>
      <c r="T398" t="s">
        <v>23</v>
      </c>
      <c r="U398" s="3">
        <v>6288.7</v>
      </c>
    </row>
    <row r="399" spans="1:21" hidden="1" x14ac:dyDescent="0.2">
      <c r="A399" t="s">
        <v>510</v>
      </c>
      <c r="B399" t="s">
        <v>139</v>
      </c>
      <c r="C399" t="s">
        <v>14</v>
      </c>
      <c r="D399" t="str">
        <f t="shared" si="6"/>
        <v>OG1056</v>
      </c>
      <c r="E399" t="s">
        <v>292</v>
      </c>
      <c r="F399" t="s">
        <v>18</v>
      </c>
      <c r="G399" t="s">
        <v>18</v>
      </c>
      <c r="I399" t="s">
        <v>19</v>
      </c>
      <c r="J399" s="1">
        <v>44819</v>
      </c>
      <c r="K399" s="2">
        <v>-74.260000000000005</v>
      </c>
      <c r="L399" t="s">
        <v>46</v>
      </c>
      <c r="M399" s="3">
        <v>1</v>
      </c>
      <c r="N399" s="2">
        <v>9.2596000000000007</v>
      </c>
      <c r="O399" t="s">
        <v>21</v>
      </c>
      <c r="P399" t="s">
        <v>24</v>
      </c>
      <c r="Q399" t="s">
        <v>23</v>
      </c>
      <c r="R399" s="3">
        <v>687.62</v>
      </c>
      <c r="S399" t="s">
        <v>22</v>
      </c>
      <c r="T399" t="s">
        <v>23</v>
      </c>
      <c r="U399" s="3">
        <v>687.62</v>
      </c>
    </row>
    <row r="400" spans="1:21" hidden="1" x14ac:dyDescent="0.2">
      <c r="A400" t="s">
        <v>510</v>
      </c>
      <c r="B400" t="s">
        <v>139</v>
      </c>
      <c r="C400" t="s">
        <v>14</v>
      </c>
      <c r="D400" t="str">
        <f t="shared" si="6"/>
        <v>712002</v>
      </c>
      <c r="E400" t="s">
        <v>512</v>
      </c>
      <c r="F400" t="s">
        <v>18</v>
      </c>
      <c r="G400" t="s">
        <v>18</v>
      </c>
      <c r="I400" t="s">
        <v>19</v>
      </c>
      <c r="J400" s="1">
        <v>44819</v>
      </c>
      <c r="K400" s="2">
        <v>-90.27</v>
      </c>
      <c r="L400" t="s">
        <v>46</v>
      </c>
      <c r="M400" s="3">
        <v>1</v>
      </c>
      <c r="N400" s="2">
        <v>2.6498300000000001</v>
      </c>
      <c r="O400" t="s">
        <v>21</v>
      </c>
      <c r="P400" t="s">
        <v>24</v>
      </c>
      <c r="Q400" t="s">
        <v>23</v>
      </c>
      <c r="R400" s="3">
        <v>239.2</v>
      </c>
      <c r="S400" t="s">
        <v>22</v>
      </c>
      <c r="T400" t="s">
        <v>23</v>
      </c>
      <c r="U400" s="3">
        <v>239.2</v>
      </c>
    </row>
    <row r="401" spans="1:21" hidden="1" x14ac:dyDescent="0.2">
      <c r="A401" t="s">
        <v>510</v>
      </c>
      <c r="B401" t="s">
        <v>139</v>
      </c>
      <c r="C401" t="s">
        <v>14</v>
      </c>
      <c r="D401" t="str">
        <f t="shared" si="6"/>
        <v>LAKR03</v>
      </c>
      <c r="E401" t="s">
        <v>513</v>
      </c>
      <c r="F401" t="s">
        <v>18</v>
      </c>
      <c r="G401" t="s">
        <v>18</v>
      </c>
      <c r="I401" t="s">
        <v>19</v>
      </c>
      <c r="J401" s="1">
        <v>44819</v>
      </c>
      <c r="K401" s="2">
        <v>-5200</v>
      </c>
      <c r="L401" t="s">
        <v>20</v>
      </c>
      <c r="M401" s="3">
        <v>1</v>
      </c>
      <c r="N401" s="2">
        <v>1.0829999999999999E-2</v>
      </c>
      <c r="O401" t="s">
        <v>21</v>
      </c>
      <c r="P401" t="s">
        <v>24</v>
      </c>
      <c r="Q401" t="s">
        <v>23</v>
      </c>
      <c r="R401" s="3">
        <v>56.32</v>
      </c>
      <c r="S401" t="s">
        <v>22</v>
      </c>
      <c r="T401" t="s">
        <v>23</v>
      </c>
      <c r="U401" s="3">
        <v>56.32</v>
      </c>
    </row>
    <row r="402" spans="1:21" hidden="1" x14ac:dyDescent="0.2">
      <c r="A402" t="s">
        <v>510</v>
      </c>
      <c r="B402" t="s">
        <v>500</v>
      </c>
      <c r="C402" t="s">
        <v>14</v>
      </c>
      <c r="D402" t="str">
        <f t="shared" si="6"/>
        <v>LAWM06</v>
      </c>
      <c r="E402" t="s">
        <v>514</v>
      </c>
      <c r="F402" t="s">
        <v>18</v>
      </c>
      <c r="G402" t="s">
        <v>18</v>
      </c>
      <c r="I402" t="s">
        <v>19</v>
      </c>
      <c r="J402" s="1">
        <v>44819</v>
      </c>
      <c r="K402" s="2">
        <v>-34794.69</v>
      </c>
      <c r="L402" t="s">
        <v>20</v>
      </c>
      <c r="M402" s="3">
        <v>1</v>
      </c>
      <c r="N402" s="2">
        <v>3.056E-2</v>
      </c>
      <c r="O402" t="s">
        <v>21</v>
      </c>
      <c r="P402" t="s">
        <v>24</v>
      </c>
      <c r="Q402" t="s">
        <v>23</v>
      </c>
      <c r="R402" s="3">
        <v>1063.33</v>
      </c>
      <c r="S402" t="s">
        <v>22</v>
      </c>
      <c r="T402" t="s">
        <v>23</v>
      </c>
      <c r="U402" s="3">
        <v>1063.33</v>
      </c>
    </row>
    <row r="403" spans="1:21" hidden="1" x14ac:dyDescent="0.2">
      <c r="A403" t="s">
        <v>510</v>
      </c>
      <c r="B403" t="s">
        <v>515</v>
      </c>
      <c r="C403" t="s">
        <v>14</v>
      </c>
      <c r="D403" t="str">
        <f t="shared" si="6"/>
        <v>LAMT00</v>
      </c>
      <c r="E403" t="s">
        <v>516</v>
      </c>
      <c r="F403" t="s">
        <v>18</v>
      </c>
      <c r="G403" t="s">
        <v>18</v>
      </c>
      <c r="I403" t="s">
        <v>19</v>
      </c>
      <c r="J403" s="1">
        <v>44819</v>
      </c>
      <c r="K403" s="2">
        <v>70265.03</v>
      </c>
      <c r="L403" t="s">
        <v>20</v>
      </c>
      <c r="M403" s="3">
        <v>1</v>
      </c>
      <c r="N403" s="2">
        <v>2.2599999999999999E-2</v>
      </c>
      <c r="O403" t="s">
        <v>21</v>
      </c>
      <c r="P403" t="s">
        <v>22</v>
      </c>
      <c r="Q403" t="s">
        <v>23</v>
      </c>
      <c r="R403" s="3">
        <v>1587.99</v>
      </c>
      <c r="S403" t="s">
        <v>24</v>
      </c>
      <c r="T403" t="s">
        <v>23</v>
      </c>
      <c r="U403" s="3">
        <v>1587.99</v>
      </c>
    </row>
    <row r="404" spans="1:21" hidden="1" x14ac:dyDescent="0.2">
      <c r="A404" t="s">
        <v>517</v>
      </c>
      <c r="B404" t="s">
        <v>518</v>
      </c>
      <c r="C404" t="s">
        <v>14</v>
      </c>
      <c r="D404" t="str">
        <f t="shared" si="6"/>
        <v>LAWM06</v>
      </c>
      <c r="E404" t="s">
        <v>519</v>
      </c>
      <c r="F404" t="s">
        <v>18</v>
      </c>
      <c r="G404" t="s">
        <v>18</v>
      </c>
      <c r="I404" t="s">
        <v>19</v>
      </c>
      <c r="J404" s="1">
        <v>44819</v>
      </c>
      <c r="K404" s="2">
        <v>0.1875</v>
      </c>
      <c r="L404" t="s">
        <v>20</v>
      </c>
      <c r="M404" s="3">
        <v>1</v>
      </c>
      <c r="N404" s="2">
        <v>6.1339999999999992E-2</v>
      </c>
      <c r="O404" t="s">
        <v>21</v>
      </c>
      <c r="P404" t="s">
        <v>22</v>
      </c>
      <c r="Q404" t="s">
        <v>23</v>
      </c>
      <c r="R404" s="3">
        <v>0.01</v>
      </c>
      <c r="S404" t="s">
        <v>24</v>
      </c>
      <c r="T404" t="s">
        <v>23</v>
      </c>
      <c r="U404" s="3">
        <v>0.01</v>
      </c>
    </row>
    <row r="405" spans="1:21" hidden="1" x14ac:dyDescent="0.2">
      <c r="A405" t="s">
        <v>517</v>
      </c>
      <c r="B405" t="s">
        <v>518</v>
      </c>
      <c r="C405" t="s">
        <v>14</v>
      </c>
      <c r="D405" t="str">
        <f t="shared" si="6"/>
        <v>LAWM06</v>
      </c>
      <c r="E405" t="s">
        <v>520</v>
      </c>
      <c r="F405" t="s">
        <v>18</v>
      </c>
      <c r="G405" t="s">
        <v>18</v>
      </c>
      <c r="I405" t="s">
        <v>19</v>
      </c>
      <c r="J405" s="1">
        <v>44819</v>
      </c>
      <c r="K405" s="2">
        <v>-0.59375</v>
      </c>
      <c r="L405" t="s">
        <v>20</v>
      </c>
      <c r="M405" s="3">
        <v>1</v>
      </c>
      <c r="N405" s="2">
        <v>5.9580000000000001E-2</v>
      </c>
      <c r="O405" t="s">
        <v>21</v>
      </c>
      <c r="P405" t="s">
        <v>24</v>
      </c>
      <c r="Q405" t="s">
        <v>23</v>
      </c>
      <c r="R405" s="3">
        <v>0.04</v>
      </c>
      <c r="S405" t="s">
        <v>22</v>
      </c>
      <c r="T405" t="s">
        <v>23</v>
      </c>
      <c r="U405" s="3">
        <v>0.04</v>
      </c>
    </row>
    <row r="406" spans="1:21" hidden="1" x14ac:dyDescent="0.2">
      <c r="A406" t="s">
        <v>517</v>
      </c>
      <c r="B406" t="s">
        <v>518</v>
      </c>
      <c r="C406" t="s">
        <v>14</v>
      </c>
      <c r="D406" t="str">
        <f t="shared" si="6"/>
        <v>LAWM04</v>
      </c>
      <c r="E406" t="s">
        <v>58</v>
      </c>
      <c r="F406" t="s">
        <v>18</v>
      </c>
      <c r="G406" t="s">
        <v>18</v>
      </c>
      <c r="I406" t="s">
        <v>19</v>
      </c>
      <c r="J406" s="1">
        <v>44819</v>
      </c>
      <c r="K406" s="2">
        <v>0.5</v>
      </c>
      <c r="L406" t="s">
        <v>20</v>
      </c>
      <c r="M406" s="3">
        <v>1</v>
      </c>
      <c r="N406" s="2">
        <v>4.8309999999999992E-2</v>
      </c>
      <c r="O406" t="s">
        <v>21</v>
      </c>
      <c r="P406" t="s">
        <v>22</v>
      </c>
      <c r="Q406" t="s">
        <v>23</v>
      </c>
      <c r="R406" s="3">
        <v>0.02</v>
      </c>
      <c r="S406" t="s">
        <v>24</v>
      </c>
      <c r="T406" t="s">
        <v>23</v>
      </c>
      <c r="U406" s="3">
        <v>0.02</v>
      </c>
    </row>
    <row r="407" spans="1:21" hidden="1" x14ac:dyDescent="0.2">
      <c r="A407" t="s">
        <v>517</v>
      </c>
      <c r="B407" t="s">
        <v>518</v>
      </c>
      <c r="C407" t="s">
        <v>14</v>
      </c>
      <c r="D407" t="str">
        <f t="shared" si="6"/>
        <v>OG1040</v>
      </c>
      <c r="E407" t="s">
        <v>521</v>
      </c>
      <c r="F407" t="s">
        <v>18</v>
      </c>
      <c r="G407" t="s">
        <v>18</v>
      </c>
      <c r="I407" t="s">
        <v>19</v>
      </c>
      <c r="J407" s="1">
        <v>44819</v>
      </c>
      <c r="K407" s="2">
        <v>0.22003</v>
      </c>
      <c r="L407" t="s">
        <v>46</v>
      </c>
      <c r="M407" s="3">
        <v>1</v>
      </c>
      <c r="N407" s="2">
        <v>30.246500000000001</v>
      </c>
      <c r="O407" t="s">
        <v>21</v>
      </c>
      <c r="P407" t="s">
        <v>22</v>
      </c>
      <c r="Q407" t="s">
        <v>23</v>
      </c>
      <c r="R407" s="3">
        <v>6.66</v>
      </c>
      <c r="S407" t="s">
        <v>24</v>
      </c>
      <c r="T407" t="s">
        <v>23</v>
      </c>
      <c r="U407" s="3">
        <v>6.66</v>
      </c>
    </row>
    <row r="408" spans="1:21" hidden="1" x14ac:dyDescent="0.2">
      <c r="A408" t="s">
        <v>517</v>
      </c>
      <c r="B408" t="s">
        <v>518</v>
      </c>
      <c r="C408" t="s">
        <v>14</v>
      </c>
      <c r="D408" t="str">
        <f t="shared" si="6"/>
        <v>DV1957</v>
      </c>
      <c r="E408" t="s">
        <v>522</v>
      </c>
      <c r="F408" t="s">
        <v>18</v>
      </c>
      <c r="G408" t="s">
        <v>18</v>
      </c>
      <c r="I408" t="s">
        <v>19</v>
      </c>
      <c r="J408" s="1">
        <v>44819</v>
      </c>
      <c r="K408" s="2">
        <v>-27.001729999999998</v>
      </c>
      <c r="L408" t="s">
        <v>46</v>
      </c>
      <c r="M408" s="3">
        <v>1</v>
      </c>
      <c r="N408" s="2">
        <v>4.3036199999999996</v>
      </c>
      <c r="O408" t="s">
        <v>21</v>
      </c>
      <c r="P408" t="s">
        <v>24</v>
      </c>
      <c r="Q408" t="s">
        <v>23</v>
      </c>
      <c r="R408" s="3">
        <v>116.21</v>
      </c>
      <c r="S408" t="s">
        <v>22</v>
      </c>
      <c r="T408" t="s">
        <v>23</v>
      </c>
      <c r="U408" s="3">
        <v>116.21</v>
      </c>
    </row>
    <row r="409" spans="1:21" hidden="1" x14ac:dyDescent="0.2">
      <c r="A409" t="s">
        <v>517</v>
      </c>
      <c r="B409" t="s">
        <v>158</v>
      </c>
      <c r="C409" t="s">
        <v>14</v>
      </c>
      <c r="D409" t="str">
        <f t="shared" si="6"/>
        <v>CP2287</v>
      </c>
      <c r="E409" t="s">
        <v>327</v>
      </c>
      <c r="F409" t="s">
        <v>18</v>
      </c>
      <c r="G409" t="s">
        <v>18</v>
      </c>
      <c r="I409" t="s">
        <v>19</v>
      </c>
      <c r="J409" s="1">
        <v>44819</v>
      </c>
      <c r="K409" s="2">
        <v>-5720.28</v>
      </c>
      <c r="L409" t="s">
        <v>20</v>
      </c>
      <c r="M409" s="3">
        <v>1</v>
      </c>
      <c r="N409" s="2">
        <v>6.6350000000000006E-2</v>
      </c>
      <c r="O409" t="s">
        <v>21</v>
      </c>
      <c r="P409" t="s">
        <v>24</v>
      </c>
      <c r="Q409" t="s">
        <v>23</v>
      </c>
      <c r="R409" s="3">
        <v>379.54</v>
      </c>
      <c r="S409" t="s">
        <v>22</v>
      </c>
      <c r="T409" t="s">
        <v>23</v>
      </c>
      <c r="U409" s="3">
        <v>379.54</v>
      </c>
    </row>
    <row r="410" spans="1:21" hidden="1" x14ac:dyDescent="0.2">
      <c r="A410" t="s">
        <v>517</v>
      </c>
      <c r="B410" t="s">
        <v>158</v>
      </c>
      <c r="C410" t="s">
        <v>14</v>
      </c>
      <c r="D410" t="str">
        <f t="shared" si="6"/>
        <v>LAKR03</v>
      </c>
      <c r="E410" t="s">
        <v>523</v>
      </c>
      <c r="F410" t="s">
        <v>18</v>
      </c>
      <c r="G410" t="s">
        <v>18</v>
      </c>
      <c r="I410" t="s">
        <v>19</v>
      </c>
      <c r="J410" s="1">
        <v>44819</v>
      </c>
      <c r="K410" s="2">
        <v>4200</v>
      </c>
      <c r="L410" t="s">
        <v>20</v>
      </c>
      <c r="M410" s="3">
        <v>1</v>
      </c>
      <c r="N410" s="2">
        <v>1.099E-2</v>
      </c>
      <c r="O410" t="s">
        <v>21</v>
      </c>
      <c r="P410" t="s">
        <v>22</v>
      </c>
      <c r="Q410" t="s">
        <v>23</v>
      </c>
      <c r="R410" s="3">
        <v>46.16</v>
      </c>
      <c r="S410" t="s">
        <v>24</v>
      </c>
      <c r="T410" t="s">
        <v>23</v>
      </c>
      <c r="U410" s="3">
        <v>46.16</v>
      </c>
    </row>
    <row r="411" spans="1:21" hidden="1" x14ac:dyDescent="0.2">
      <c r="A411" t="s">
        <v>517</v>
      </c>
      <c r="B411" t="s">
        <v>524</v>
      </c>
      <c r="C411" t="s">
        <v>14</v>
      </c>
      <c r="D411" t="str">
        <f t="shared" si="6"/>
        <v>MZ1100</v>
      </c>
      <c r="E411" t="s">
        <v>170</v>
      </c>
      <c r="F411" t="s">
        <v>18</v>
      </c>
      <c r="G411" t="s">
        <v>18</v>
      </c>
      <c r="I411" t="s">
        <v>19</v>
      </c>
      <c r="J411" s="1">
        <v>44819</v>
      </c>
      <c r="K411" s="2">
        <v>2760.00137</v>
      </c>
      <c r="L411" t="s">
        <v>46</v>
      </c>
      <c r="M411" s="3">
        <v>1</v>
      </c>
      <c r="N411" s="2">
        <v>0.39988000000000001</v>
      </c>
      <c r="O411" t="s">
        <v>21</v>
      </c>
      <c r="P411" t="s">
        <v>22</v>
      </c>
      <c r="Q411" t="s">
        <v>23</v>
      </c>
      <c r="R411" s="3">
        <v>1103.67</v>
      </c>
      <c r="S411" t="s">
        <v>24</v>
      </c>
      <c r="T411" t="s">
        <v>23</v>
      </c>
      <c r="U411" s="3">
        <v>1103.67</v>
      </c>
    </row>
    <row r="412" spans="1:21" hidden="1" x14ac:dyDescent="0.2">
      <c r="A412" t="s">
        <v>517</v>
      </c>
      <c r="B412" t="s">
        <v>525</v>
      </c>
      <c r="C412" t="s">
        <v>14</v>
      </c>
      <c r="D412" t="str">
        <f t="shared" si="6"/>
        <v>LAWM03</v>
      </c>
      <c r="E412" t="s">
        <v>526</v>
      </c>
      <c r="F412" t="s">
        <v>18</v>
      </c>
      <c r="G412" t="s">
        <v>18</v>
      </c>
      <c r="I412" t="s">
        <v>19</v>
      </c>
      <c r="J412" s="1">
        <v>44819</v>
      </c>
      <c r="K412" s="2">
        <v>1850.75</v>
      </c>
      <c r="L412" t="s">
        <v>20</v>
      </c>
      <c r="M412" s="3">
        <v>1</v>
      </c>
      <c r="N412" s="2">
        <v>1.076E-2</v>
      </c>
      <c r="O412" t="s">
        <v>21</v>
      </c>
      <c r="P412" t="s">
        <v>22</v>
      </c>
      <c r="Q412" t="s">
        <v>23</v>
      </c>
      <c r="R412" s="3">
        <v>19.91</v>
      </c>
      <c r="S412" t="s">
        <v>24</v>
      </c>
      <c r="T412" t="s">
        <v>23</v>
      </c>
      <c r="U412" s="3">
        <v>19.91</v>
      </c>
    </row>
    <row r="413" spans="1:21" hidden="1" x14ac:dyDescent="0.2">
      <c r="A413" t="s">
        <v>527</v>
      </c>
      <c r="B413" t="s">
        <v>26</v>
      </c>
      <c r="C413" t="s">
        <v>14</v>
      </c>
      <c r="D413" t="str">
        <f t="shared" si="6"/>
        <v>BK1885</v>
      </c>
      <c r="E413" t="s">
        <v>528</v>
      </c>
      <c r="F413" t="s">
        <v>18</v>
      </c>
      <c r="G413" t="s">
        <v>18</v>
      </c>
      <c r="J413" s="1">
        <v>44818</v>
      </c>
      <c r="K413" s="2">
        <v>1222.6300000000001</v>
      </c>
      <c r="L413" t="s">
        <v>20</v>
      </c>
      <c r="M413" s="3">
        <v>1</v>
      </c>
      <c r="N413" s="2">
        <v>0.69965999999999995</v>
      </c>
      <c r="O413" t="s">
        <v>21</v>
      </c>
      <c r="P413" t="s">
        <v>22</v>
      </c>
      <c r="Q413" t="s">
        <v>23</v>
      </c>
      <c r="R413" s="3">
        <v>855.43</v>
      </c>
      <c r="S413" t="s">
        <v>24</v>
      </c>
      <c r="T413" t="s">
        <v>23</v>
      </c>
      <c r="U413" s="3">
        <v>855.43</v>
      </c>
    </row>
    <row r="414" spans="1:21" hidden="1" x14ac:dyDescent="0.2">
      <c r="A414" t="s">
        <v>529</v>
      </c>
      <c r="B414" t="s">
        <v>518</v>
      </c>
      <c r="C414" t="s">
        <v>14</v>
      </c>
      <c r="D414" t="str">
        <f t="shared" si="6"/>
        <v>712003</v>
      </c>
      <c r="E414" t="s">
        <v>181</v>
      </c>
      <c r="F414" t="s">
        <v>18</v>
      </c>
      <c r="G414" t="s">
        <v>18</v>
      </c>
      <c r="I414" t="s">
        <v>19</v>
      </c>
      <c r="J414" s="1">
        <v>44819</v>
      </c>
      <c r="K414" s="2">
        <v>-55.859479999999991</v>
      </c>
      <c r="L414" t="s">
        <v>46</v>
      </c>
      <c r="M414" s="3">
        <v>1</v>
      </c>
      <c r="N414" s="2">
        <v>2.51877</v>
      </c>
      <c r="O414" t="s">
        <v>21</v>
      </c>
      <c r="P414" t="s">
        <v>24</v>
      </c>
      <c r="Q414" t="s">
        <v>23</v>
      </c>
      <c r="R414" s="3">
        <v>140.69999999999999</v>
      </c>
      <c r="S414" t="s">
        <v>22</v>
      </c>
      <c r="T414" t="s">
        <v>23</v>
      </c>
      <c r="U414" s="3">
        <v>140.69999999999999</v>
      </c>
    </row>
    <row r="415" spans="1:21" hidden="1" x14ac:dyDescent="0.2">
      <c r="A415" t="s">
        <v>529</v>
      </c>
      <c r="B415" t="s">
        <v>518</v>
      </c>
      <c r="C415" t="s">
        <v>14</v>
      </c>
      <c r="D415" t="str">
        <f t="shared" si="6"/>
        <v>713000</v>
      </c>
      <c r="E415" t="s">
        <v>530</v>
      </c>
      <c r="F415" t="s">
        <v>18</v>
      </c>
      <c r="G415" t="s">
        <v>18</v>
      </c>
      <c r="I415" t="s">
        <v>19</v>
      </c>
      <c r="J415" s="1">
        <v>44819</v>
      </c>
      <c r="K415" s="2">
        <v>-0.22237000000000001</v>
      </c>
      <c r="L415" t="s">
        <v>46</v>
      </c>
      <c r="M415" s="3">
        <v>1</v>
      </c>
      <c r="N415" s="2">
        <v>23.364999999999998</v>
      </c>
      <c r="O415" t="s">
        <v>21</v>
      </c>
      <c r="P415" t="s">
        <v>24</v>
      </c>
      <c r="Q415" t="s">
        <v>23</v>
      </c>
      <c r="R415" s="3">
        <v>5.2</v>
      </c>
      <c r="S415" t="s">
        <v>22</v>
      </c>
      <c r="T415" t="s">
        <v>23</v>
      </c>
      <c r="U415" s="3">
        <v>5.2</v>
      </c>
    </row>
    <row r="416" spans="1:21" hidden="1" x14ac:dyDescent="0.2">
      <c r="A416" t="s">
        <v>529</v>
      </c>
      <c r="B416" t="s">
        <v>518</v>
      </c>
      <c r="C416" t="s">
        <v>14</v>
      </c>
      <c r="D416" t="str">
        <f t="shared" si="6"/>
        <v>OG1152</v>
      </c>
      <c r="E416" t="s">
        <v>531</v>
      </c>
      <c r="F416" t="s">
        <v>18</v>
      </c>
      <c r="G416" t="s">
        <v>18</v>
      </c>
      <c r="I416" t="s">
        <v>19</v>
      </c>
      <c r="J416" s="1">
        <v>44819</v>
      </c>
      <c r="K416" s="2">
        <v>-286.04836</v>
      </c>
      <c r="L416" t="s">
        <v>46</v>
      </c>
      <c r="M416" s="3">
        <v>1</v>
      </c>
      <c r="N416" s="2">
        <v>2.7819099999999999</v>
      </c>
      <c r="O416" t="s">
        <v>21</v>
      </c>
      <c r="P416" t="s">
        <v>24</v>
      </c>
      <c r="Q416" t="s">
        <v>23</v>
      </c>
      <c r="R416" s="3">
        <v>795.76</v>
      </c>
      <c r="S416" t="s">
        <v>22</v>
      </c>
      <c r="T416" t="s">
        <v>23</v>
      </c>
      <c r="U416" s="3">
        <v>795.76</v>
      </c>
    </row>
    <row r="417" spans="1:21" hidden="1" x14ac:dyDescent="0.2">
      <c r="A417" t="s">
        <v>529</v>
      </c>
      <c r="B417" t="s">
        <v>518</v>
      </c>
      <c r="C417" t="s">
        <v>14</v>
      </c>
      <c r="D417" t="str">
        <f t="shared" si="6"/>
        <v>OG1017</v>
      </c>
      <c r="E417" t="s">
        <v>532</v>
      </c>
      <c r="F417" t="s">
        <v>18</v>
      </c>
      <c r="G417" t="s">
        <v>18</v>
      </c>
      <c r="I417" t="s">
        <v>19</v>
      </c>
      <c r="J417" s="1">
        <v>44819</v>
      </c>
      <c r="K417" s="2">
        <v>-23.00018</v>
      </c>
      <c r="L417" t="s">
        <v>46</v>
      </c>
      <c r="M417" s="3">
        <v>1</v>
      </c>
      <c r="N417" s="2">
        <v>2.15916</v>
      </c>
      <c r="O417" t="s">
        <v>21</v>
      </c>
      <c r="P417" t="s">
        <v>24</v>
      </c>
      <c r="Q417" t="s">
        <v>23</v>
      </c>
      <c r="R417" s="3">
        <v>49.66</v>
      </c>
      <c r="S417" t="s">
        <v>22</v>
      </c>
      <c r="T417" t="s">
        <v>23</v>
      </c>
      <c r="U417" s="3">
        <v>49.66</v>
      </c>
    </row>
    <row r="418" spans="1:21" hidden="1" x14ac:dyDescent="0.2">
      <c r="A418" t="s">
        <v>529</v>
      </c>
      <c r="B418" t="s">
        <v>150</v>
      </c>
      <c r="C418" t="s">
        <v>14</v>
      </c>
      <c r="D418" t="str">
        <f t="shared" si="6"/>
        <v>SP1877</v>
      </c>
      <c r="E418" t="s">
        <v>533</v>
      </c>
      <c r="F418" t="s">
        <v>18</v>
      </c>
      <c r="G418" t="s">
        <v>18</v>
      </c>
      <c r="I418" t="s">
        <v>19</v>
      </c>
      <c r="J418" s="1">
        <v>44819</v>
      </c>
      <c r="K418" s="2">
        <v>79.098549999999989</v>
      </c>
      <c r="L418" t="s">
        <v>46</v>
      </c>
      <c r="M418" s="3">
        <v>1</v>
      </c>
      <c r="N418" s="2">
        <v>4.2209500000000002</v>
      </c>
      <c r="O418" t="s">
        <v>21</v>
      </c>
      <c r="P418" t="s">
        <v>22</v>
      </c>
      <c r="Q418" t="s">
        <v>23</v>
      </c>
      <c r="R418" s="3">
        <v>333.87</v>
      </c>
      <c r="S418" t="s">
        <v>24</v>
      </c>
      <c r="T418" t="s">
        <v>23</v>
      </c>
      <c r="U418" s="3">
        <v>333.87</v>
      </c>
    </row>
    <row r="419" spans="1:21" hidden="1" x14ac:dyDescent="0.2">
      <c r="A419" t="s">
        <v>529</v>
      </c>
      <c r="B419" t="s">
        <v>150</v>
      </c>
      <c r="C419" t="s">
        <v>14</v>
      </c>
      <c r="D419" t="str">
        <f t="shared" si="6"/>
        <v>SP1969</v>
      </c>
      <c r="E419" t="s">
        <v>534</v>
      </c>
      <c r="F419" t="s">
        <v>18</v>
      </c>
      <c r="G419" t="s">
        <v>18</v>
      </c>
      <c r="I419" t="s">
        <v>19</v>
      </c>
      <c r="J419" s="1">
        <v>44819</v>
      </c>
      <c r="K419" s="2">
        <v>-4.1991100000000001</v>
      </c>
      <c r="L419" t="s">
        <v>46</v>
      </c>
      <c r="M419" s="3">
        <v>1</v>
      </c>
      <c r="N419" s="2">
        <v>2.6935699999999998</v>
      </c>
      <c r="O419" t="s">
        <v>21</v>
      </c>
      <c r="P419" t="s">
        <v>24</v>
      </c>
      <c r="Q419" t="s">
        <v>23</v>
      </c>
      <c r="R419" s="3">
        <v>11.31</v>
      </c>
      <c r="S419" t="s">
        <v>22</v>
      </c>
      <c r="T419" t="s">
        <v>23</v>
      </c>
      <c r="U419" s="3">
        <v>11.31</v>
      </c>
    </row>
    <row r="420" spans="1:21" hidden="1" x14ac:dyDescent="0.2">
      <c r="A420" t="s">
        <v>529</v>
      </c>
      <c r="B420" t="s">
        <v>150</v>
      </c>
      <c r="C420" t="s">
        <v>14</v>
      </c>
      <c r="D420" t="str">
        <f t="shared" si="6"/>
        <v>SP1991</v>
      </c>
      <c r="E420" t="s">
        <v>535</v>
      </c>
      <c r="F420" t="s">
        <v>18</v>
      </c>
      <c r="G420" t="s">
        <v>18</v>
      </c>
      <c r="I420" t="s">
        <v>19</v>
      </c>
      <c r="J420" s="1">
        <v>44819</v>
      </c>
      <c r="K420" s="2">
        <v>-6.1653099999999998</v>
      </c>
      <c r="L420" t="s">
        <v>46</v>
      </c>
      <c r="M420" s="3">
        <v>1</v>
      </c>
      <c r="N420" s="2">
        <v>1.95869</v>
      </c>
      <c r="O420" t="s">
        <v>21</v>
      </c>
      <c r="P420" t="s">
        <v>24</v>
      </c>
      <c r="Q420" t="s">
        <v>23</v>
      </c>
      <c r="R420" s="3">
        <v>12.08</v>
      </c>
      <c r="S420" t="s">
        <v>22</v>
      </c>
      <c r="T420" t="s">
        <v>23</v>
      </c>
      <c r="U420" s="3">
        <v>12.08</v>
      </c>
    </row>
    <row r="421" spans="1:21" hidden="1" x14ac:dyDescent="0.2">
      <c r="A421" t="s">
        <v>536</v>
      </c>
      <c r="B421" t="s">
        <v>104</v>
      </c>
      <c r="C421" t="s">
        <v>14</v>
      </c>
      <c r="D421" t="str">
        <f t="shared" si="6"/>
        <v>MZ0077</v>
      </c>
      <c r="E421" t="s">
        <v>419</v>
      </c>
      <c r="F421" t="s">
        <v>18</v>
      </c>
      <c r="G421" t="s">
        <v>18</v>
      </c>
      <c r="J421" s="1">
        <v>44819</v>
      </c>
      <c r="K421" s="2">
        <v>-0.18350000000000002</v>
      </c>
      <c r="L421" t="s">
        <v>46</v>
      </c>
      <c r="M421" s="3">
        <v>1</v>
      </c>
      <c r="N421" s="2">
        <v>12.208679999999999</v>
      </c>
      <c r="O421" t="s">
        <v>21</v>
      </c>
      <c r="P421" t="s">
        <v>24</v>
      </c>
      <c r="Q421" t="s">
        <v>23</v>
      </c>
      <c r="R421" s="3">
        <v>2.2400000000000002</v>
      </c>
      <c r="S421" t="s">
        <v>22</v>
      </c>
      <c r="T421" t="s">
        <v>23</v>
      </c>
      <c r="U421" s="3">
        <v>2.2400000000000002</v>
      </c>
    </row>
    <row r="422" spans="1:21" hidden="1" x14ac:dyDescent="0.2">
      <c r="A422" t="s">
        <v>537</v>
      </c>
      <c r="B422" t="s">
        <v>538</v>
      </c>
      <c r="C422" t="s">
        <v>14</v>
      </c>
      <c r="D422" t="str">
        <f t="shared" si="6"/>
        <v>MZ0684</v>
      </c>
      <c r="E422" t="s">
        <v>420</v>
      </c>
      <c r="F422" t="s">
        <v>18</v>
      </c>
      <c r="G422" t="s">
        <v>18</v>
      </c>
      <c r="I422" t="s">
        <v>19</v>
      </c>
      <c r="J422" s="1">
        <v>44819</v>
      </c>
      <c r="K422" s="2">
        <v>3780</v>
      </c>
      <c r="L422" t="s">
        <v>46</v>
      </c>
      <c r="M422" s="3">
        <v>1</v>
      </c>
      <c r="N422" s="2">
        <v>2.7276499999999997</v>
      </c>
      <c r="O422" t="s">
        <v>21</v>
      </c>
      <c r="P422" t="s">
        <v>22</v>
      </c>
      <c r="Q422" t="s">
        <v>23</v>
      </c>
      <c r="R422" s="3">
        <v>10310.52</v>
      </c>
      <c r="S422" t="s">
        <v>24</v>
      </c>
      <c r="T422" t="s">
        <v>23</v>
      </c>
      <c r="U422" s="3">
        <v>10310.52</v>
      </c>
    </row>
    <row r="423" spans="1:21" hidden="1" x14ac:dyDescent="0.2">
      <c r="A423" t="s">
        <v>539</v>
      </c>
      <c r="B423" t="s">
        <v>540</v>
      </c>
      <c r="C423" t="s">
        <v>14</v>
      </c>
      <c r="D423" t="str">
        <f t="shared" si="6"/>
        <v>LAWG03</v>
      </c>
      <c r="E423" t="s">
        <v>541</v>
      </c>
      <c r="F423" t="s">
        <v>18</v>
      </c>
      <c r="G423" t="s">
        <v>18</v>
      </c>
      <c r="I423" t="s">
        <v>19</v>
      </c>
      <c r="J423" s="1">
        <v>44819</v>
      </c>
      <c r="K423" s="2">
        <v>-22369.25</v>
      </c>
      <c r="L423" t="s">
        <v>20</v>
      </c>
      <c r="M423" s="3">
        <v>1</v>
      </c>
      <c r="N423" s="2">
        <v>1.039E-2</v>
      </c>
      <c r="O423" t="s">
        <v>21</v>
      </c>
      <c r="P423" t="s">
        <v>24</v>
      </c>
      <c r="Q423" t="s">
        <v>23</v>
      </c>
      <c r="R423" s="3">
        <v>232.51</v>
      </c>
      <c r="S423" t="s">
        <v>22</v>
      </c>
      <c r="T423" t="s">
        <v>23</v>
      </c>
      <c r="U423" s="3">
        <v>232.51</v>
      </c>
    </row>
    <row r="424" spans="1:21" hidden="1" x14ac:dyDescent="0.2">
      <c r="A424" t="s">
        <v>539</v>
      </c>
      <c r="B424" t="s">
        <v>542</v>
      </c>
      <c r="C424" t="s">
        <v>14</v>
      </c>
      <c r="D424" t="str">
        <f t="shared" si="6"/>
        <v>LA6118</v>
      </c>
      <c r="E424" t="s">
        <v>543</v>
      </c>
      <c r="F424" t="s">
        <v>18</v>
      </c>
      <c r="G424" t="s">
        <v>18</v>
      </c>
      <c r="I424" t="s">
        <v>19</v>
      </c>
      <c r="J424" s="1">
        <v>44819</v>
      </c>
      <c r="K424" s="2">
        <v>-13721.5</v>
      </c>
      <c r="L424" t="s">
        <v>20</v>
      </c>
      <c r="M424" s="3">
        <v>1</v>
      </c>
      <c r="N424" s="2">
        <v>1.171E-2</v>
      </c>
      <c r="O424" t="s">
        <v>21</v>
      </c>
      <c r="P424" t="s">
        <v>24</v>
      </c>
      <c r="Q424" t="s">
        <v>23</v>
      </c>
      <c r="R424" s="3">
        <v>160.66999999999999</v>
      </c>
      <c r="S424" t="s">
        <v>22</v>
      </c>
      <c r="T424" t="s">
        <v>23</v>
      </c>
      <c r="U424" s="3">
        <v>160.66999999999999</v>
      </c>
    </row>
    <row r="425" spans="1:21" hidden="1" x14ac:dyDescent="0.2">
      <c r="A425" t="s">
        <v>539</v>
      </c>
      <c r="B425" t="s">
        <v>542</v>
      </c>
      <c r="C425" t="s">
        <v>14</v>
      </c>
      <c r="D425" t="str">
        <f t="shared" si="6"/>
        <v>LA9776</v>
      </c>
      <c r="E425" t="s">
        <v>544</v>
      </c>
      <c r="F425" t="s">
        <v>18</v>
      </c>
      <c r="G425" t="s">
        <v>18</v>
      </c>
      <c r="I425" t="s">
        <v>19</v>
      </c>
      <c r="J425" s="1">
        <v>44819</v>
      </c>
      <c r="K425" s="2">
        <v>-26050</v>
      </c>
      <c r="L425" t="s">
        <v>20</v>
      </c>
      <c r="M425" s="3">
        <v>1</v>
      </c>
      <c r="N425" s="2">
        <v>9.8200000000000006E-3</v>
      </c>
      <c r="O425" t="s">
        <v>21</v>
      </c>
      <c r="P425" t="s">
        <v>24</v>
      </c>
      <c r="Q425" t="s">
        <v>23</v>
      </c>
      <c r="R425" s="3">
        <v>255.8</v>
      </c>
      <c r="S425" t="s">
        <v>22</v>
      </c>
      <c r="T425" t="s">
        <v>23</v>
      </c>
      <c r="U425" s="3">
        <v>255.8</v>
      </c>
    </row>
    <row r="426" spans="1:21" hidden="1" x14ac:dyDescent="0.2">
      <c r="A426" t="s">
        <v>539</v>
      </c>
      <c r="B426" t="s">
        <v>542</v>
      </c>
      <c r="C426" t="s">
        <v>14</v>
      </c>
      <c r="D426" t="str">
        <f t="shared" si="6"/>
        <v>LAMT01</v>
      </c>
      <c r="E426" t="s">
        <v>545</v>
      </c>
      <c r="F426" t="s">
        <v>18</v>
      </c>
      <c r="G426" t="s">
        <v>18</v>
      </c>
      <c r="I426" t="s">
        <v>19</v>
      </c>
      <c r="J426" s="1">
        <v>44819</v>
      </c>
      <c r="K426" s="2">
        <v>-26228.809850000005</v>
      </c>
      <c r="L426" t="s">
        <v>20</v>
      </c>
      <c r="M426" s="3">
        <v>1</v>
      </c>
      <c r="N426" s="2">
        <v>2.52E-2</v>
      </c>
      <c r="O426" t="s">
        <v>21</v>
      </c>
      <c r="P426" t="s">
        <v>24</v>
      </c>
      <c r="Q426" t="s">
        <v>23</v>
      </c>
      <c r="R426" s="3">
        <v>660.87</v>
      </c>
      <c r="S426" t="s">
        <v>22</v>
      </c>
      <c r="T426" t="s">
        <v>23</v>
      </c>
      <c r="U426" s="3">
        <v>660.87</v>
      </c>
    </row>
    <row r="427" spans="1:21" hidden="1" x14ac:dyDescent="0.2">
      <c r="A427" t="s">
        <v>539</v>
      </c>
      <c r="B427" t="s">
        <v>542</v>
      </c>
      <c r="C427" t="s">
        <v>14</v>
      </c>
      <c r="D427" t="str">
        <f t="shared" si="6"/>
        <v>LAWG03</v>
      </c>
      <c r="E427" t="s">
        <v>546</v>
      </c>
      <c r="F427" t="s">
        <v>18</v>
      </c>
      <c r="G427" t="s">
        <v>18</v>
      </c>
      <c r="I427" t="s">
        <v>19</v>
      </c>
      <c r="J427" s="1">
        <v>44819</v>
      </c>
      <c r="K427" s="2">
        <v>-39178.09375</v>
      </c>
      <c r="L427" t="s">
        <v>20</v>
      </c>
      <c r="M427" s="3">
        <v>1</v>
      </c>
      <c r="N427" s="2">
        <v>0.01</v>
      </c>
      <c r="O427" t="s">
        <v>21</v>
      </c>
      <c r="P427" t="s">
        <v>24</v>
      </c>
      <c r="Q427" t="s">
        <v>23</v>
      </c>
      <c r="R427" s="3">
        <v>391.78</v>
      </c>
      <c r="S427" t="s">
        <v>22</v>
      </c>
      <c r="T427" t="s">
        <v>23</v>
      </c>
      <c r="U427" s="3">
        <v>391.78</v>
      </c>
    </row>
    <row r="428" spans="1:21" hidden="1" x14ac:dyDescent="0.2">
      <c r="A428" t="s">
        <v>547</v>
      </c>
      <c r="B428" t="s">
        <v>158</v>
      </c>
      <c r="C428" t="s">
        <v>14</v>
      </c>
      <c r="D428" t="str">
        <f t="shared" si="6"/>
        <v>CE3605</v>
      </c>
      <c r="E428" t="s">
        <v>548</v>
      </c>
      <c r="F428" t="s">
        <v>18</v>
      </c>
      <c r="G428" t="s">
        <v>18</v>
      </c>
      <c r="I428" t="s">
        <v>19</v>
      </c>
      <c r="J428" s="1">
        <v>44819</v>
      </c>
      <c r="K428" s="2">
        <v>-1802.35</v>
      </c>
      <c r="L428" t="s">
        <v>20</v>
      </c>
      <c r="M428" s="3">
        <v>1</v>
      </c>
      <c r="N428" s="2">
        <v>1.5400100000000001</v>
      </c>
      <c r="O428" t="s">
        <v>21</v>
      </c>
      <c r="P428" t="s">
        <v>24</v>
      </c>
      <c r="Q428" t="s">
        <v>23</v>
      </c>
      <c r="R428" s="3">
        <v>2775.64</v>
      </c>
      <c r="S428" t="s">
        <v>22</v>
      </c>
      <c r="T428" t="s">
        <v>23</v>
      </c>
      <c r="U428" s="3">
        <v>2775.64</v>
      </c>
    </row>
    <row r="429" spans="1:21" hidden="1" x14ac:dyDescent="0.2">
      <c r="A429" t="s">
        <v>549</v>
      </c>
      <c r="B429" t="s">
        <v>98</v>
      </c>
      <c r="C429" t="s">
        <v>14</v>
      </c>
      <c r="D429" t="str">
        <f t="shared" si="6"/>
        <v>712003</v>
      </c>
      <c r="E429" t="s">
        <v>99</v>
      </c>
      <c r="F429" t="s">
        <v>18</v>
      </c>
      <c r="G429" t="s">
        <v>18</v>
      </c>
      <c r="J429" s="1">
        <v>44819</v>
      </c>
      <c r="K429" s="2">
        <v>2200</v>
      </c>
      <c r="L429" t="s">
        <v>46</v>
      </c>
      <c r="M429" s="3">
        <v>1</v>
      </c>
      <c r="N429" s="2">
        <v>0.70027000000000006</v>
      </c>
      <c r="O429" t="s">
        <v>21</v>
      </c>
      <c r="P429" t="s">
        <v>22</v>
      </c>
      <c r="Q429" t="s">
        <v>23</v>
      </c>
      <c r="R429" s="3">
        <v>1540.59</v>
      </c>
      <c r="S429" t="s">
        <v>24</v>
      </c>
      <c r="T429" t="s">
        <v>23</v>
      </c>
      <c r="U429" s="3">
        <v>1540.59</v>
      </c>
    </row>
    <row r="430" spans="1:21" hidden="1" x14ac:dyDescent="0.2">
      <c r="A430" t="s">
        <v>550</v>
      </c>
      <c r="B430" t="s">
        <v>432</v>
      </c>
      <c r="C430" t="s">
        <v>14</v>
      </c>
      <c r="D430" t="str">
        <f t="shared" si="6"/>
        <v>LACH00</v>
      </c>
      <c r="E430" t="s">
        <v>551</v>
      </c>
      <c r="F430" t="s">
        <v>18</v>
      </c>
      <c r="G430" t="s">
        <v>18</v>
      </c>
      <c r="I430" t="s">
        <v>19</v>
      </c>
      <c r="J430" s="1">
        <v>44819</v>
      </c>
      <c r="K430" s="2">
        <v>5032.71875</v>
      </c>
      <c r="L430" t="s">
        <v>20</v>
      </c>
      <c r="M430" s="3">
        <v>1</v>
      </c>
      <c r="N430" s="2">
        <v>1.0540000000000001E-2</v>
      </c>
      <c r="O430" t="s">
        <v>21</v>
      </c>
      <c r="P430" t="s">
        <v>22</v>
      </c>
      <c r="Q430" t="s">
        <v>23</v>
      </c>
      <c r="R430" s="3">
        <v>53.04</v>
      </c>
      <c r="S430" t="s">
        <v>24</v>
      </c>
      <c r="T430" t="s">
        <v>23</v>
      </c>
      <c r="U430" s="3">
        <v>53.04</v>
      </c>
    </row>
    <row r="431" spans="1:21" hidden="1" x14ac:dyDescent="0.2">
      <c r="A431" t="s">
        <v>550</v>
      </c>
      <c r="B431" t="s">
        <v>432</v>
      </c>
      <c r="C431" t="s">
        <v>14</v>
      </c>
      <c r="D431" t="str">
        <f t="shared" si="6"/>
        <v>LAWM04</v>
      </c>
      <c r="E431" t="s">
        <v>552</v>
      </c>
      <c r="F431" t="s">
        <v>18</v>
      </c>
      <c r="G431" t="s">
        <v>18</v>
      </c>
      <c r="I431" t="s">
        <v>19</v>
      </c>
      <c r="J431" s="1">
        <v>44819</v>
      </c>
      <c r="K431" s="2">
        <v>-758.5</v>
      </c>
      <c r="L431" t="s">
        <v>20</v>
      </c>
      <c r="M431" s="3">
        <v>1</v>
      </c>
      <c r="N431" s="2">
        <v>1.0489999999999999E-2</v>
      </c>
      <c r="O431" t="s">
        <v>21</v>
      </c>
      <c r="P431" t="s">
        <v>24</v>
      </c>
      <c r="Q431" t="s">
        <v>23</v>
      </c>
      <c r="R431" s="3">
        <v>7.96</v>
      </c>
      <c r="S431" t="s">
        <v>22</v>
      </c>
      <c r="T431" t="s">
        <v>23</v>
      </c>
      <c r="U431" s="3">
        <v>7.96</v>
      </c>
    </row>
    <row r="432" spans="1:21" hidden="1" x14ac:dyDescent="0.2">
      <c r="A432" t="s">
        <v>550</v>
      </c>
      <c r="B432" t="s">
        <v>432</v>
      </c>
      <c r="C432" t="s">
        <v>14</v>
      </c>
      <c r="D432" t="str">
        <f t="shared" si="6"/>
        <v>LAWM04</v>
      </c>
      <c r="E432" t="s">
        <v>553</v>
      </c>
      <c r="F432" t="s">
        <v>18</v>
      </c>
      <c r="G432" t="s">
        <v>18</v>
      </c>
      <c r="I432" t="s">
        <v>19</v>
      </c>
      <c r="J432" s="1">
        <v>44819</v>
      </c>
      <c r="K432" s="2">
        <v>-3803.5</v>
      </c>
      <c r="L432" t="s">
        <v>20</v>
      </c>
      <c r="M432" s="3">
        <v>1</v>
      </c>
      <c r="N432" s="2">
        <v>1.6199999999999999E-2</v>
      </c>
      <c r="O432" t="s">
        <v>21</v>
      </c>
      <c r="P432" t="s">
        <v>24</v>
      </c>
      <c r="Q432" t="s">
        <v>23</v>
      </c>
      <c r="R432" s="3">
        <v>61.62</v>
      </c>
      <c r="S432" t="s">
        <v>22</v>
      </c>
      <c r="T432" t="s">
        <v>23</v>
      </c>
      <c r="U432" s="3">
        <v>61.62</v>
      </c>
    </row>
    <row r="433" spans="1:21" hidden="1" x14ac:dyDescent="0.2">
      <c r="A433" t="s">
        <v>554</v>
      </c>
      <c r="B433" t="s">
        <v>150</v>
      </c>
      <c r="C433" t="s">
        <v>14</v>
      </c>
      <c r="D433" t="str">
        <f t="shared" si="6"/>
        <v>OG1024</v>
      </c>
      <c r="E433" t="s">
        <v>555</v>
      </c>
      <c r="F433" t="s">
        <v>18</v>
      </c>
      <c r="G433" t="s">
        <v>18</v>
      </c>
      <c r="I433" t="s">
        <v>19</v>
      </c>
      <c r="J433" s="1">
        <v>44819</v>
      </c>
      <c r="K433" s="2">
        <v>-33.601320000000001</v>
      </c>
      <c r="L433" t="s">
        <v>46</v>
      </c>
      <c r="M433" s="3">
        <v>1</v>
      </c>
      <c r="N433" s="2">
        <v>87.696449999999999</v>
      </c>
      <c r="O433" t="s">
        <v>21</v>
      </c>
      <c r="P433" t="s">
        <v>24</v>
      </c>
      <c r="Q433" t="s">
        <v>23</v>
      </c>
      <c r="R433" s="3">
        <v>2946.72</v>
      </c>
      <c r="S433" t="s">
        <v>22</v>
      </c>
      <c r="T433" t="s">
        <v>23</v>
      </c>
      <c r="U433" s="3">
        <v>2946.72</v>
      </c>
    </row>
    <row r="434" spans="1:21" hidden="1" x14ac:dyDescent="0.2">
      <c r="A434" t="s">
        <v>556</v>
      </c>
      <c r="B434" t="s">
        <v>447</v>
      </c>
      <c r="C434" t="s">
        <v>14</v>
      </c>
      <c r="D434" t="str">
        <f t="shared" si="6"/>
        <v>CV0320</v>
      </c>
      <c r="E434" t="s">
        <v>557</v>
      </c>
      <c r="F434" t="s">
        <v>18</v>
      </c>
      <c r="G434" t="s">
        <v>18</v>
      </c>
      <c r="I434" t="s">
        <v>123</v>
      </c>
      <c r="J434" s="1">
        <v>44817</v>
      </c>
      <c r="K434" s="2">
        <v>1</v>
      </c>
      <c r="L434" t="s">
        <v>197</v>
      </c>
      <c r="M434" s="3">
        <v>1</v>
      </c>
      <c r="N434" s="2">
        <v>19.399999999999999</v>
      </c>
      <c r="O434" t="s">
        <v>21</v>
      </c>
      <c r="P434" t="s">
        <v>198</v>
      </c>
      <c r="Q434" t="s">
        <v>23</v>
      </c>
      <c r="R434" s="3">
        <v>19.399999999999999</v>
      </c>
      <c r="S434" t="s">
        <v>24</v>
      </c>
      <c r="T434" t="s">
        <v>23</v>
      </c>
      <c r="U434" s="3">
        <v>19.399999999999999</v>
      </c>
    </row>
    <row r="435" spans="1:21" hidden="1" x14ac:dyDescent="0.2">
      <c r="A435" t="s">
        <v>556</v>
      </c>
      <c r="B435" t="s">
        <v>447</v>
      </c>
      <c r="C435" t="s">
        <v>14</v>
      </c>
      <c r="D435" t="str">
        <f t="shared" si="6"/>
        <v>CV0420</v>
      </c>
      <c r="E435" t="s">
        <v>558</v>
      </c>
      <c r="F435" t="s">
        <v>18</v>
      </c>
      <c r="G435" t="s">
        <v>18</v>
      </c>
      <c r="I435" t="s">
        <v>123</v>
      </c>
      <c r="J435" s="1">
        <v>44817</v>
      </c>
      <c r="K435" s="2">
        <v>1</v>
      </c>
      <c r="L435" t="s">
        <v>197</v>
      </c>
      <c r="M435" s="3">
        <v>1</v>
      </c>
      <c r="N435" s="2">
        <v>19.16</v>
      </c>
      <c r="O435" t="s">
        <v>21</v>
      </c>
      <c r="P435" t="s">
        <v>198</v>
      </c>
      <c r="Q435" t="s">
        <v>23</v>
      </c>
      <c r="R435" s="3">
        <v>19.16</v>
      </c>
      <c r="S435" t="s">
        <v>24</v>
      </c>
      <c r="T435" t="s">
        <v>23</v>
      </c>
      <c r="U435" s="3">
        <v>19.16</v>
      </c>
    </row>
    <row r="436" spans="1:21" hidden="1" x14ac:dyDescent="0.2">
      <c r="A436" t="s">
        <v>556</v>
      </c>
      <c r="B436" t="s">
        <v>447</v>
      </c>
      <c r="C436" t="s">
        <v>14</v>
      </c>
      <c r="D436" t="str">
        <f t="shared" si="6"/>
        <v>CV0320</v>
      </c>
      <c r="E436" t="s">
        <v>557</v>
      </c>
      <c r="F436" t="s">
        <v>262</v>
      </c>
      <c r="G436" t="s">
        <v>262</v>
      </c>
      <c r="I436" t="s">
        <v>123</v>
      </c>
      <c r="J436" s="1">
        <v>44817</v>
      </c>
      <c r="K436" s="2">
        <v>1</v>
      </c>
      <c r="L436" t="s">
        <v>197</v>
      </c>
      <c r="M436" s="3">
        <v>1</v>
      </c>
      <c r="N436" s="2">
        <v>19.399999999999999</v>
      </c>
      <c r="O436" t="s">
        <v>21</v>
      </c>
      <c r="P436" t="s">
        <v>198</v>
      </c>
      <c r="Q436" t="s">
        <v>23</v>
      </c>
      <c r="R436" s="3">
        <v>19.399999999999999</v>
      </c>
      <c r="S436" t="s">
        <v>24</v>
      </c>
      <c r="T436" t="s">
        <v>23</v>
      </c>
      <c r="U436" s="3">
        <v>19.399999999999999</v>
      </c>
    </row>
    <row r="437" spans="1:21" hidden="1" x14ac:dyDescent="0.2">
      <c r="A437" t="s">
        <v>556</v>
      </c>
      <c r="B437" t="s">
        <v>447</v>
      </c>
      <c r="C437" t="s">
        <v>14</v>
      </c>
      <c r="D437" t="str">
        <f t="shared" si="6"/>
        <v>CV0420</v>
      </c>
      <c r="E437" t="s">
        <v>558</v>
      </c>
      <c r="F437" t="s">
        <v>262</v>
      </c>
      <c r="G437" t="s">
        <v>262</v>
      </c>
      <c r="I437" t="s">
        <v>123</v>
      </c>
      <c r="J437" s="1">
        <v>44817</v>
      </c>
      <c r="K437" s="2">
        <v>1</v>
      </c>
      <c r="L437" t="s">
        <v>197</v>
      </c>
      <c r="M437" s="3">
        <v>1</v>
      </c>
      <c r="N437" s="2">
        <v>19.16</v>
      </c>
      <c r="O437" t="s">
        <v>21</v>
      </c>
      <c r="P437" t="s">
        <v>198</v>
      </c>
      <c r="Q437" t="s">
        <v>23</v>
      </c>
      <c r="R437" s="3">
        <v>19.16</v>
      </c>
      <c r="S437" t="s">
        <v>24</v>
      </c>
      <c r="T437" t="s">
        <v>23</v>
      </c>
      <c r="U437" s="3">
        <v>19.16</v>
      </c>
    </row>
    <row r="438" spans="1:21" hidden="1" x14ac:dyDescent="0.2">
      <c r="A438" t="s">
        <v>556</v>
      </c>
      <c r="B438" t="s">
        <v>447</v>
      </c>
      <c r="C438" t="s">
        <v>14</v>
      </c>
      <c r="D438" t="str">
        <f t="shared" si="6"/>
        <v>CV0120</v>
      </c>
      <c r="E438" t="s">
        <v>559</v>
      </c>
      <c r="F438" t="s">
        <v>262</v>
      </c>
      <c r="G438" t="s">
        <v>262</v>
      </c>
      <c r="I438" t="s">
        <v>123</v>
      </c>
      <c r="J438" s="1">
        <v>44817</v>
      </c>
      <c r="K438" s="2">
        <v>1</v>
      </c>
      <c r="L438" t="s">
        <v>197</v>
      </c>
      <c r="M438" s="3">
        <v>1</v>
      </c>
      <c r="N438" s="2">
        <v>19.46</v>
      </c>
      <c r="O438" t="s">
        <v>21</v>
      </c>
      <c r="P438" t="s">
        <v>198</v>
      </c>
      <c r="Q438" t="s">
        <v>23</v>
      </c>
      <c r="R438" s="3">
        <v>19.46</v>
      </c>
      <c r="S438" t="s">
        <v>24</v>
      </c>
      <c r="T438" t="s">
        <v>23</v>
      </c>
      <c r="U438" s="3">
        <v>19.46</v>
      </c>
    </row>
    <row r="439" spans="1:21" hidden="1" x14ac:dyDescent="0.2">
      <c r="A439" t="s">
        <v>556</v>
      </c>
      <c r="B439" t="s">
        <v>447</v>
      </c>
      <c r="C439" t="s">
        <v>14</v>
      </c>
      <c r="D439" t="str">
        <f t="shared" si="6"/>
        <v>CV0220</v>
      </c>
      <c r="E439" t="s">
        <v>560</v>
      </c>
      <c r="F439" t="s">
        <v>262</v>
      </c>
      <c r="G439" t="s">
        <v>262</v>
      </c>
      <c r="I439" t="s">
        <v>123</v>
      </c>
      <c r="J439" s="1">
        <v>44817</v>
      </c>
      <c r="K439" s="2">
        <v>1</v>
      </c>
      <c r="L439" t="s">
        <v>197</v>
      </c>
      <c r="M439" s="3">
        <v>1</v>
      </c>
      <c r="N439" s="2">
        <v>20.149999999999999</v>
      </c>
      <c r="O439" t="s">
        <v>21</v>
      </c>
      <c r="P439" t="s">
        <v>198</v>
      </c>
      <c r="Q439" t="s">
        <v>23</v>
      </c>
      <c r="R439" s="3">
        <v>20.149999999999999</v>
      </c>
      <c r="S439" t="s">
        <v>24</v>
      </c>
      <c r="T439" t="s">
        <v>23</v>
      </c>
      <c r="U439" s="3">
        <v>20.149999999999999</v>
      </c>
    </row>
    <row r="440" spans="1:21" hidden="1" x14ac:dyDescent="0.2">
      <c r="A440" t="s">
        <v>556</v>
      </c>
      <c r="B440" t="s">
        <v>447</v>
      </c>
      <c r="C440" t="s">
        <v>14</v>
      </c>
      <c r="D440" t="str">
        <f t="shared" si="6"/>
        <v>CV0220</v>
      </c>
      <c r="E440" t="s">
        <v>560</v>
      </c>
      <c r="F440" t="s">
        <v>18</v>
      </c>
      <c r="G440" t="s">
        <v>18</v>
      </c>
      <c r="I440" t="s">
        <v>123</v>
      </c>
      <c r="J440" s="1">
        <v>44817</v>
      </c>
      <c r="K440" s="2">
        <v>1</v>
      </c>
      <c r="L440" t="s">
        <v>197</v>
      </c>
      <c r="M440" s="3">
        <v>1</v>
      </c>
      <c r="N440" s="2">
        <v>20.149999999999999</v>
      </c>
      <c r="O440" t="s">
        <v>21</v>
      </c>
      <c r="P440" t="s">
        <v>198</v>
      </c>
      <c r="Q440" t="s">
        <v>23</v>
      </c>
      <c r="R440" s="3">
        <v>20.149999999999999</v>
      </c>
      <c r="S440" t="s">
        <v>24</v>
      </c>
      <c r="T440" t="s">
        <v>23</v>
      </c>
      <c r="U440" s="3">
        <v>20.149999999999999</v>
      </c>
    </row>
    <row r="441" spans="1:21" hidden="1" x14ac:dyDescent="0.2">
      <c r="A441" t="s">
        <v>556</v>
      </c>
      <c r="B441" t="s">
        <v>447</v>
      </c>
      <c r="C441" t="s">
        <v>14</v>
      </c>
      <c r="D441" t="str">
        <f t="shared" si="6"/>
        <v>CV0120</v>
      </c>
      <c r="E441" t="s">
        <v>559</v>
      </c>
      <c r="F441" t="s">
        <v>18</v>
      </c>
      <c r="G441" t="s">
        <v>18</v>
      </c>
      <c r="I441" t="s">
        <v>123</v>
      </c>
      <c r="J441" s="1">
        <v>44817</v>
      </c>
      <c r="K441" s="2">
        <v>1</v>
      </c>
      <c r="L441" t="s">
        <v>197</v>
      </c>
      <c r="M441" s="3">
        <v>1</v>
      </c>
      <c r="N441" s="2">
        <v>19.46</v>
      </c>
      <c r="O441" t="s">
        <v>21</v>
      </c>
      <c r="P441" t="s">
        <v>198</v>
      </c>
      <c r="Q441" t="s">
        <v>23</v>
      </c>
      <c r="R441" s="3">
        <v>19.46</v>
      </c>
      <c r="S441" t="s">
        <v>24</v>
      </c>
      <c r="T441" t="s">
        <v>23</v>
      </c>
      <c r="U441" s="3">
        <v>19.46</v>
      </c>
    </row>
    <row r="442" spans="1:21" hidden="1" x14ac:dyDescent="0.2">
      <c r="A442" t="s">
        <v>556</v>
      </c>
      <c r="B442" t="s">
        <v>447</v>
      </c>
      <c r="C442" t="s">
        <v>14</v>
      </c>
      <c r="D442" t="str">
        <f t="shared" si="6"/>
        <v>CV0520</v>
      </c>
      <c r="E442" t="s">
        <v>561</v>
      </c>
      <c r="F442" t="s">
        <v>262</v>
      </c>
      <c r="G442" t="s">
        <v>262</v>
      </c>
      <c r="I442" t="s">
        <v>123</v>
      </c>
      <c r="J442" s="1">
        <v>44817</v>
      </c>
      <c r="K442" s="2">
        <v>1</v>
      </c>
      <c r="L442" t="s">
        <v>197</v>
      </c>
      <c r="M442" s="3">
        <v>1</v>
      </c>
      <c r="N442" s="2">
        <v>22.52</v>
      </c>
      <c r="O442" t="s">
        <v>21</v>
      </c>
      <c r="P442" t="s">
        <v>198</v>
      </c>
      <c r="Q442" t="s">
        <v>23</v>
      </c>
      <c r="R442" s="3">
        <v>22.52</v>
      </c>
      <c r="S442" t="s">
        <v>24</v>
      </c>
      <c r="T442" t="s">
        <v>23</v>
      </c>
      <c r="U442" s="3">
        <v>22.52</v>
      </c>
    </row>
    <row r="443" spans="1:21" hidden="1" x14ac:dyDescent="0.2">
      <c r="A443" t="s">
        <v>556</v>
      </c>
      <c r="B443" t="s">
        <v>447</v>
      </c>
      <c r="C443" t="s">
        <v>14</v>
      </c>
      <c r="D443" t="str">
        <f t="shared" si="6"/>
        <v>CV0520</v>
      </c>
      <c r="E443" t="s">
        <v>561</v>
      </c>
      <c r="F443" t="s">
        <v>18</v>
      </c>
      <c r="G443" t="s">
        <v>18</v>
      </c>
      <c r="I443" t="s">
        <v>123</v>
      </c>
      <c r="J443" s="1">
        <v>44817</v>
      </c>
      <c r="K443" s="2">
        <v>1</v>
      </c>
      <c r="L443" t="s">
        <v>197</v>
      </c>
      <c r="M443" s="3">
        <v>1</v>
      </c>
      <c r="N443" s="2">
        <v>22.52</v>
      </c>
      <c r="O443" t="s">
        <v>21</v>
      </c>
      <c r="P443" t="s">
        <v>198</v>
      </c>
      <c r="Q443" t="s">
        <v>23</v>
      </c>
      <c r="R443" s="3">
        <v>22.52</v>
      </c>
      <c r="S443" t="s">
        <v>24</v>
      </c>
      <c r="T443" t="s">
        <v>23</v>
      </c>
      <c r="U443" s="3">
        <v>22.52</v>
      </c>
    </row>
    <row r="444" spans="1:21" hidden="1" x14ac:dyDescent="0.2">
      <c r="A444" t="s">
        <v>562</v>
      </c>
      <c r="B444" t="s">
        <v>447</v>
      </c>
      <c r="C444" t="s">
        <v>14</v>
      </c>
      <c r="D444" t="str">
        <f t="shared" si="6"/>
        <v>609100</v>
      </c>
      <c r="E444" t="s">
        <v>563</v>
      </c>
      <c r="F444" t="s">
        <v>262</v>
      </c>
      <c r="G444" t="s">
        <v>262</v>
      </c>
      <c r="I444" t="s">
        <v>123</v>
      </c>
      <c r="J444" s="1">
        <v>44817</v>
      </c>
      <c r="K444" s="2">
        <v>1</v>
      </c>
      <c r="L444" t="s">
        <v>197</v>
      </c>
      <c r="M444" s="3">
        <v>1</v>
      </c>
      <c r="N444" s="2">
        <v>25.99</v>
      </c>
      <c r="O444" t="s">
        <v>21</v>
      </c>
      <c r="P444" t="s">
        <v>198</v>
      </c>
      <c r="Q444" t="s">
        <v>23</v>
      </c>
      <c r="R444" s="3">
        <v>25.99</v>
      </c>
      <c r="S444" t="s">
        <v>24</v>
      </c>
      <c r="T444" t="s">
        <v>23</v>
      </c>
      <c r="U444" s="3">
        <v>25.99</v>
      </c>
    </row>
    <row r="445" spans="1:21" hidden="1" x14ac:dyDescent="0.2">
      <c r="A445" t="s">
        <v>564</v>
      </c>
      <c r="B445" t="s">
        <v>447</v>
      </c>
      <c r="C445" t="s">
        <v>14</v>
      </c>
      <c r="D445" t="str">
        <f t="shared" si="6"/>
        <v>CV0320</v>
      </c>
      <c r="E445" t="s">
        <v>557</v>
      </c>
      <c r="F445" t="s">
        <v>262</v>
      </c>
      <c r="G445" t="s">
        <v>262</v>
      </c>
      <c r="I445" t="s">
        <v>123</v>
      </c>
      <c r="J445" s="1">
        <v>44817</v>
      </c>
      <c r="K445" s="2">
        <v>-1</v>
      </c>
      <c r="L445" t="s">
        <v>197</v>
      </c>
      <c r="M445" s="3">
        <v>1</v>
      </c>
      <c r="N445" s="2">
        <v>19.399999999999999</v>
      </c>
      <c r="O445" t="s">
        <v>21</v>
      </c>
      <c r="P445" t="s">
        <v>24</v>
      </c>
      <c r="Q445" t="s">
        <v>23</v>
      </c>
      <c r="R445" s="3">
        <v>19.399999999999999</v>
      </c>
      <c r="S445" t="s">
        <v>198</v>
      </c>
      <c r="T445" t="s">
        <v>23</v>
      </c>
      <c r="U445" s="3">
        <v>19.399999999999999</v>
      </c>
    </row>
    <row r="446" spans="1:21" hidden="1" x14ac:dyDescent="0.2">
      <c r="A446" t="s">
        <v>564</v>
      </c>
      <c r="B446" t="s">
        <v>447</v>
      </c>
      <c r="C446" t="s">
        <v>14</v>
      </c>
      <c r="D446" t="str">
        <f t="shared" si="6"/>
        <v>CV0420</v>
      </c>
      <c r="E446" t="s">
        <v>558</v>
      </c>
      <c r="F446" t="s">
        <v>18</v>
      </c>
      <c r="G446" t="s">
        <v>18</v>
      </c>
      <c r="I446" t="s">
        <v>123</v>
      </c>
      <c r="J446" s="1">
        <v>44817</v>
      </c>
      <c r="K446" s="2">
        <v>-1</v>
      </c>
      <c r="L446" t="s">
        <v>197</v>
      </c>
      <c r="M446" s="3">
        <v>1</v>
      </c>
      <c r="N446" s="2">
        <v>19.16</v>
      </c>
      <c r="O446" t="s">
        <v>21</v>
      </c>
      <c r="P446" t="s">
        <v>24</v>
      </c>
      <c r="Q446" t="s">
        <v>23</v>
      </c>
      <c r="R446" s="3">
        <v>19.16</v>
      </c>
      <c r="S446" t="s">
        <v>198</v>
      </c>
      <c r="T446" t="s">
        <v>23</v>
      </c>
      <c r="U446" s="3">
        <v>19.16</v>
      </c>
    </row>
    <row r="447" spans="1:21" hidden="1" x14ac:dyDescent="0.2">
      <c r="A447" t="s">
        <v>564</v>
      </c>
      <c r="B447" t="s">
        <v>447</v>
      </c>
      <c r="C447" t="s">
        <v>14</v>
      </c>
      <c r="D447" t="str">
        <f t="shared" si="6"/>
        <v>CV0420</v>
      </c>
      <c r="E447" t="s">
        <v>558</v>
      </c>
      <c r="F447" t="s">
        <v>262</v>
      </c>
      <c r="G447" t="s">
        <v>262</v>
      </c>
      <c r="I447" t="s">
        <v>123</v>
      </c>
      <c r="J447" s="1">
        <v>44817</v>
      </c>
      <c r="K447" s="2">
        <v>-1</v>
      </c>
      <c r="L447" t="s">
        <v>197</v>
      </c>
      <c r="M447" s="3">
        <v>1</v>
      </c>
      <c r="N447" s="2">
        <v>19.16</v>
      </c>
      <c r="O447" t="s">
        <v>21</v>
      </c>
      <c r="P447" t="s">
        <v>24</v>
      </c>
      <c r="Q447" t="s">
        <v>23</v>
      </c>
      <c r="R447" s="3">
        <v>19.16</v>
      </c>
      <c r="S447" t="s">
        <v>198</v>
      </c>
      <c r="T447" t="s">
        <v>23</v>
      </c>
      <c r="U447" s="3">
        <v>19.16</v>
      </c>
    </row>
    <row r="448" spans="1:21" hidden="1" x14ac:dyDescent="0.2">
      <c r="A448" t="s">
        <v>564</v>
      </c>
      <c r="B448" t="s">
        <v>447</v>
      </c>
      <c r="C448" t="s">
        <v>14</v>
      </c>
      <c r="D448" t="str">
        <f t="shared" si="6"/>
        <v>CV0320</v>
      </c>
      <c r="E448" t="s">
        <v>557</v>
      </c>
      <c r="F448" t="s">
        <v>18</v>
      </c>
      <c r="G448" t="s">
        <v>18</v>
      </c>
      <c r="I448" t="s">
        <v>123</v>
      </c>
      <c r="J448" s="1">
        <v>44817</v>
      </c>
      <c r="K448" s="2">
        <v>-1</v>
      </c>
      <c r="L448" t="s">
        <v>197</v>
      </c>
      <c r="M448" s="3">
        <v>1</v>
      </c>
      <c r="N448" s="2">
        <v>19.399999999999999</v>
      </c>
      <c r="O448" t="s">
        <v>21</v>
      </c>
      <c r="P448" t="s">
        <v>24</v>
      </c>
      <c r="Q448" t="s">
        <v>23</v>
      </c>
      <c r="R448" s="3">
        <v>19.399999999999999</v>
      </c>
      <c r="S448" t="s">
        <v>198</v>
      </c>
      <c r="T448" t="s">
        <v>23</v>
      </c>
      <c r="U448" s="3">
        <v>19.399999999999999</v>
      </c>
    </row>
    <row r="449" spans="1:21" hidden="1" x14ac:dyDescent="0.2">
      <c r="A449" t="s">
        <v>564</v>
      </c>
      <c r="B449" t="s">
        <v>447</v>
      </c>
      <c r="C449" t="s">
        <v>14</v>
      </c>
      <c r="D449" t="str">
        <f t="shared" si="6"/>
        <v>CV0220</v>
      </c>
      <c r="E449" t="s">
        <v>560</v>
      </c>
      <c r="F449" t="s">
        <v>18</v>
      </c>
      <c r="G449" t="s">
        <v>18</v>
      </c>
      <c r="I449" t="s">
        <v>123</v>
      </c>
      <c r="J449" s="1">
        <v>44817</v>
      </c>
      <c r="K449" s="2">
        <v>-1</v>
      </c>
      <c r="L449" t="s">
        <v>197</v>
      </c>
      <c r="M449" s="3">
        <v>1</v>
      </c>
      <c r="N449" s="2">
        <v>20.149999999999999</v>
      </c>
      <c r="O449" t="s">
        <v>21</v>
      </c>
      <c r="P449" t="s">
        <v>24</v>
      </c>
      <c r="Q449" t="s">
        <v>23</v>
      </c>
      <c r="R449" s="3">
        <v>20.149999999999999</v>
      </c>
      <c r="S449" t="s">
        <v>198</v>
      </c>
      <c r="T449" t="s">
        <v>23</v>
      </c>
      <c r="U449" s="3">
        <v>20.149999999999999</v>
      </c>
    </row>
    <row r="450" spans="1:21" hidden="1" x14ac:dyDescent="0.2">
      <c r="A450" t="s">
        <v>564</v>
      </c>
      <c r="B450" t="s">
        <v>447</v>
      </c>
      <c r="C450" t="s">
        <v>14</v>
      </c>
      <c r="D450" t="str">
        <f t="shared" si="6"/>
        <v>CV0120</v>
      </c>
      <c r="E450" t="s">
        <v>559</v>
      </c>
      <c r="F450" t="s">
        <v>18</v>
      </c>
      <c r="G450" t="s">
        <v>18</v>
      </c>
      <c r="I450" t="s">
        <v>123</v>
      </c>
      <c r="J450" s="1">
        <v>44817</v>
      </c>
      <c r="K450" s="2">
        <v>-1</v>
      </c>
      <c r="L450" t="s">
        <v>197</v>
      </c>
      <c r="M450" s="3">
        <v>1</v>
      </c>
      <c r="N450" s="2">
        <v>19.46</v>
      </c>
      <c r="O450" t="s">
        <v>21</v>
      </c>
      <c r="P450" t="s">
        <v>24</v>
      </c>
      <c r="Q450" t="s">
        <v>23</v>
      </c>
      <c r="R450" s="3">
        <v>19.46</v>
      </c>
      <c r="S450" t="s">
        <v>198</v>
      </c>
      <c r="T450" t="s">
        <v>23</v>
      </c>
      <c r="U450" s="3">
        <v>19.46</v>
      </c>
    </row>
    <row r="451" spans="1:21" hidden="1" x14ac:dyDescent="0.2">
      <c r="A451" t="s">
        <v>564</v>
      </c>
      <c r="B451" t="s">
        <v>447</v>
      </c>
      <c r="C451" t="s">
        <v>14</v>
      </c>
      <c r="D451" t="str">
        <f t="shared" si="6"/>
        <v>CV0120</v>
      </c>
      <c r="E451" t="s">
        <v>559</v>
      </c>
      <c r="F451" t="s">
        <v>262</v>
      </c>
      <c r="G451" t="s">
        <v>262</v>
      </c>
      <c r="I451" t="s">
        <v>123</v>
      </c>
      <c r="J451" s="1">
        <v>44817</v>
      </c>
      <c r="K451" s="2">
        <v>-1</v>
      </c>
      <c r="L451" t="s">
        <v>197</v>
      </c>
      <c r="M451" s="3">
        <v>1</v>
      </c>
      <c r="N451" s="2">
        <v>19.46</v>
      </c>
      <c r="O451" t="s">
        <v>21</v>
      </c>
      <c r="P451" t="s">
        <v>24</v>
      </c>
      <c r="Q451" t="s">
        <v>23</v>
      </c>
      <c r="R451" s="3">
        <v>19.46</v>
      </c>
      <c r="S451" t="s">
        <v>198</v>
      </c>
      <c r="T451" t="s">
        <v>23</v>
      </c>
      <c r="U451" s="3">
        <v>19.46</v>
      </c>
    </row>
    <row r="452" spans="1:21" hidden="1" x14ac:dyDescent="0.2">
      <c r="A452" t="s">
        <v>564</v>
      </c>
      <c r="B452" t="s">
        <v>447</v>
      </c>
      <c r="C452" t="s">
        <v>14</v>
      </c>
      <c r="D452" t="str">
        <f t="shared" si="6"/>
        <v>CV0220</v>
      </c>
      <c r="E452" t="s">
        <v>560</v>
      </c>
      <c r="F452" t="s">
        <v>262</v>
      </c>
      <c r="G452" t="s">
        <v>262</v>
      </c>
      <c r="I452" t="s">
        <v>123</v>
      </c>
      <c r="J452" s="1">
        <v>44817</v>
      </c>
      <c r="K452" s="2">
        <v>-1</v>
      </c>
      <c r="L452" t="s">
        <v>197</v>
      </c>
      <c r="M452" s="3">
        <v>1</v>
      </c>
      <c r="N452" s="2">
        <v>20.149999999999999</v>
      </c>
      <c r="O452" t="s">
        <v>21</v>
      </c>
      <c r="P452" t="s">
        <v>24</v>
      </c>
      <c r="Q452" t="s">
        <v>23</v>
      </c>
      <c r="R452" s="3">
        <v>20.149999999999999</v>
      </c>
      <c r="S452" t="s">
        <v>198</v>
      </c>
      <c r="T452" t="s">
        <v>23</v>
      </c>
      <c r="U452" s="3">
        <v>20.149999999999999</v>
      </c>
    </row>
    <row r="453" spans="1:21" hidden="1" x14ac:dyDescent="0.2">
      <c r="A453" t="s">
        <v>564</v>
      </c>
      <c r="B453" t="s">
        <v>447</v>
      </c>
      <c r="C453" t="s">
        <v>14</v>
      </c>
      <c r="D453" t="str">
        <f t="shared" ref="D453:D516" si="7">LEFT(E453, 6)</f>
        <v>CV0520</v>
      </c>
      <c r="E453" t="s">
        <v>561</v>
      </c>
      <c r="F453" t="s">
        <v>18</v>
      </c>
      <c r="G453" t="s">
        <v>18</v>
      </c>
      <c r="I453" t="s">
        <v>123</v>
      </c>
      <c r="J453" s="1">
        <v>44817</v>
      </c>
      <c r="K453" s="2">
        <v>-1</v>
      </c>
      <c r="L453" t="s">
        <v>197</v>
      </c>
      <c r="M453" s="3">
        <v>1</v>
      </c>
      <c r="N453" s="2">
        <v>22.52</v>
      </c>
      <c r="O453" t="s">
        <v>21</v>
      </c>
      <c r="P453" t="s">
        <v>24</v>
      </c>
      <c r="Q453" t="s">
        <v>23</v>
      </c>
      <c r="R453" s="3">
        <v>22.52</v>
      </c>
      <c r="S453" t="s">
        <v>198</v>
      </c>
      <c r="T453" t="s">
        <v>23</v>
      </c>
      <c r="U453" s="3">
        <v>22.52</v>
      </c>
    </row>
    <row r="454" spans="1:21" hidden="1" x14ac:dyDescent="0.2">
      <c r="A454" t="s">
        <v>564</v>
      </c>
      <c r="B454" t="s">
        <v>447</v>
      </c>
      <c r="C454" t="s">
        <v>14</v>
      </c>
      <c r="D454" t="str">
        <f t="shared" si="7"/>
        <v>CV0520</v>
      </c>
      <c r="E454" t="s">
        <v>561</v>
      </c>
      <c r="F454" t="s">
        <v>262</v>
      </c>
      <c r="G454" t="s">
        <v>262</v>
      </c>
      <c r="I454" t="s">
        <v>123</v>
      </c>
      <c r="J454" s="1">
        <v>44817</v>
      </c>
      <c r="K454" s="2">
        <v>-1</v>
      </c>
      <c r="L454" t="s">
        <v>197</v>
      </c>
      <c r="M454" s="3">
        <v>1</v>
      </c>
      <c r="N454" s="2">
        <v>22.52</v>
      </c>
      <c r="O454" t="s">
        <v>21</v>
      </c>
      <c r="P454" t="s">
        <v>24</v>
      </c>
      <c r="Q454" t="s">
        <v>23</v>
      </c>
      <c r="R454" s="3">
        <v>22.52</v>
      </c>
      <c r="S454" t="s">
        <v>198</v>
      </c>
      <c r="T454" t="s">
        <v>23</v>
      </c>
      <c r="U454" s="3">
        <v>22.52</v>
      </c>
    </row>
    <row r="455" spans="1:21" hidden="1" x14ac:dyDescent="0.2">
      <c r="A455" t="s">
        <v>565</v>
      </c>
      <c r="B455" t="s">
        <v>447</v>
      </c>
      <c r="C455" t="s">
        <v>14</v>
      </c>
      <c r="D455" t="str">
        <f t="shared" si="7"/>
        <v>609100</v>
      </c>
      <c r="E455" t="s">
        <v>563</v>
      </c>
      <c r="F455" t="s">
        <v>262</v>
      </c>
      <c r="G455" t="s">
        <v>262</v>
      </c>
      <c r="I455" t="s">
        <v>123</v>
      </c>
      <c r="J455" s="1">
        <v>44817</v>
      </c>
      <c r="K455" s="2">
        <v>1</v>
      </c>
      <c r="L455" t="s">
        <v>197</v>
      </c>
      <c r="M455" s="3">
        <v>1</v>
      </c>
      <c r="N455" s="2">
        <v>25.99</v>
      </c>
      <c r="O455" t="s">
        <v>21</v>
      </c>
      <c r="P455" t="s">
        <v>198</v>
      </c>
      <c r="Q455" t="s">
        <v>23</v>
      </c>
      <c r="R455" s="3">
        <v>25.99</v>
      </c>
      <c r="S455" t="s">
        <v>24</v>
      </c>
      <c r="T455" t="s">
        <v>23</v>
      </c>
      <c r="U455" s="3">
        <v>25.99</v>
      </c>
    </row>
    <row r="456" spans="1:21" hidden="1" x14ac:dyDescent="0.2">
      <c r="A456" t="s">
        <v>566</v>
      </c>
      <c r="B456" t="s">
        <v>447</v>
      </c>
      <c r="C456" t="s">
        <v>14</v>
      </c>
      <c r="D456" t="str">
        <f t="shared" si="7"/>
        <v>609100</v>
      </c>
      <c r="E456" t="s">
        <v>563</v>
      </c>
      <c r="F456" t="s">
        <v>262</v>
      </c>
      <c r="G456" t="s">
        <v>262</v>
      </c>
      <c r="I456" t="s">
        <v>123</v>
      </c>
      <c r="J456" s="1">
        <v>44817</v>
      </c>
      <c r="K456" s="2">
        <v>-1</v>
      </c>
      <c r="L456" t="s">
        <v>197</v>
      </c>
      <c r="M456" s="3">
        <v>1</v>
      </c>
      <c r="N456" s="2">
        <v>25.99</v>
      </c>
      <c r="O456" t="s">
        <v>21</v>
      </c>
      <c r="P456" t="s">
        <v>24</v>
      </c>
      <c r="Q456" t="s">
        <v>23</v>
      </c>
      <c r="R456" s="3">
        <v>25.99</v>
      </c>
      <c r="S456" t="s">
        <v>198</v>
      </c>
      <c r="T456" t="s">
        <v>23</v>
      </c>
      <c r="U456" s="3">
        <v>25.99</v>
      </c>
    </row>
    <row r="457" spans="1:21" hidden="1" x14ac:dyDescent="0.2">
      <c r="A457" t="s">
        <v>567</v>
      </c>
      <c r="B457" t="s">
        <v>568</v>
      </c>
      <c r="C457" t="s">
        <v>14</v>
      </c>
      <c r="D457" t="str">
        <f t="shared" si="7"/>
        <v>SP1839</v>
      </c>
      <c r="E457" t="s">
        <v>569</v>
      </c>
      <c r="F457" t="s">
        <v>18</v>
      </c>
      <c r="G457" t="s">
        <v>18</v>
      </c>
      <c r="I457" t="s">
        <v>113</v>
      </c>
      <c r="J457" s="1">
        <v>44819</v>
      </c>
      <c r="K457" s="2">
        <v>70.201499999999996</v>
      </c>
      <c r="L457" t="s">
        <v>46</v>
      </c>
      <c r="M457" s="3">
        <v>1</v>
      </c>
      <c r="N457" s="2">
        <v>1.35382</v>
      </c>
      <c r="O457" t="s">
        <v>21</v>
      </c>
      <c r="P457" t="s">
        <v>22</v>
      </c>
      <c r="Q457" t="s">
        <v>23</v>
      </c>
      <c r="R457" s="3">
        <v>95.04</v>
      </c>
      <c r="S457" t="s">
        <v>24</v>
      </c>
      <c r="T457" t="s">
        <v>23</v>
      </c>
      <c r="U457" s="3">
        <v>95.04</v>
      </c>
    </row>
    <row r="458" spans="1:21" hidden="1" x14ac:dyDescent="0.2">
      <c r="A458" t="s">
        <v>570</v>
      </c>
      <c r="B458" t="s">
        <v>158</v>
      </c>
      <c r="C458" t="s">
        <v>14</v>
      </c>
      <c r="D458" t="str">
        <f t="shared" si="7"/>
        <v>LAAI03</v>
      </c>
      <c r="E458" t="s">
        <v>571</v>
      </c>
      <c r="F458" t="s">
        <v>18</v>
      </c>
      <c r="G458" t="s">
        <v>18</v>
      </c>
      <c r="I458" t="s">
        <v>19</v>
      </c>
      <c r="J458" s="1">
        <v>44819</v>
      </c>
      <c r="K458" s="2">
        <v>-12624.307500000001</v>
      </c>
      <c r="L458" t="s">
        <v>20</v>
      </c>
      <c r="M458" s="3">
        <v>1</v>
      </c>
      <c r="N458" s="2">
        <v>1.311E-2</v>
      </c>
      <c r="O458" t="s">
        <v>21</v>
      </c>
      <c r="P458" t="s">
        <v>24</v>
      </c>
      <c r="Q458" t="s">
        <v>23</v>
      </c>
      <c r="R458" s="3">
        <v>165.5</v>
      </c>
      <c r="S458" t="s">
        <v>22</v>
      </c>
      <c r="T458" t="s">
        <v>23</v>
      </c>
      <c r="U458" s="3">
        <v>165.5</v>
      </c>
    </row>
    <row r="459" spans="1:21" hidden="1" x14ac:dyDescent="0.2">
      <c r="A459" t="s">
        <v>570</v>
      </c>
      <c r="B459" t="s">
        <v>156</v>
      </c>
      <c r="C459" t="s">
        <v>14</v>
      </c>
      <c r="D459" t="str">
        <f t="shared" si="7"/>
        <v>BK3066</v>
      </c>
      <c r="E459" t="s">
        <v>572</v>
      </c>
      <c r="F459" t="s">
        <v>18</v>
      </c>
      <c r="G459" t="s">
        <v>18</v>
      </c>
      <c r="I459" t="s">
        <v>19</v>
      </c>
      <c r="J459" s="1">
        <v>44819</v>
      </c>
      <c r="K459" s="2">
        <v>-3</v>
      </c>
      <c r="L459" t="s">
        <v>20</v>
      </c>
      <c r="M459" s="3">
        <v>1</v>
      </c>
      <c r="N459" s="2">
        <v>0.49780999999999997</v>
      </c>
      <c r="O459" t="s">
        <v>21</v>
      </c>
      <c r="P459" t="s">
        <v>24</v>
      </c>
      <c r="Q459" t="s">
        <v>23</v>
      </c>
      <c r="R459" s="3">
        <v>1.49</v>
      </c>
      <c r="S459" t="s">
        <v>22</v>
      </c>
      <c r="T459" t="s">
        <v>23</v>
      </c>
      <c r="U459" s="3">
        <v>1.49</v>
      </c>
    </row>
    <row r="460" spans="1:21" hidden="1" x14ac:dyDescent="0.2">
      <c r="A460" t="s">
        <v>573</v>
      </c>
      <c r="B460" t="s">
        <v>116</v>
      </c>
      <c r="C460" t="s">
        <v>14</v>
      </c>
      <c r="D460" t="str">
        <f t="shared" si="7"/>
        <v>GL397-</v>
      </c>
      <c r="E460" t="s">
        <v>574</v>
      </c>
      <c r="F460" t="s">
        <v>18</v>
      </c>
      <c r="G460" t="s">
        <v>18</v>
      </c>
      <c r="J460" s="1">
        <v>44820</v>
      </c>
      <c r="K460" s="2">
        <v>-1326</v>
      </c>
      <c r="L460" t="s">
        <v>20</v>
      </c>
      <c r="M460" s="3">
        <v>1</v>
      </c>
      <c r="N460" s="2">
        <v>0.41843000000000002</v>
      </c>
      <c r="O460" t="s">
        <v>21</v>
      </c>
      <c r="P460" t="s">
        <v>24</v>
      </c>
      <c r="Q460" t="s">
        <v>23</v>
      </c>
      <c r="R460" s="3">
        <v>554.84</v>
      </c>
      <c r="S460" t="s">
        <v>22</v>
      </c>
      <c r="T460" t="s">
        <v>23</v>
      </c>
      <c r="U460" s="3">
        <v>554.84</v>
      </c>
    </row>
    <row r="461" spans="1:21" x14ac:dyDescent="0.2">
      <c r="A461" t="s">
        <v>573</v>
      </c>
      <c r="B461" t="s">
        <v>116</v>
      </c>
      <c r="C461" t="s">
        <v>14</v>
      </c>
      <c r="D461" t="str">
        <f t="shared" si="7"/>
        <v>GL9074</v>
      </c>
      <c r="E461" t="s">
        <v>575</v>
      </c>
      <c r="F461" t="s">
        <v>18</v>
      </c>
      <c r="G461" t="s">
        <v>18</v>
      </c>
      <c r="J461" s="1">
        <v>44820</v>
      </c>
      <c r="K461" s="2">
        <v>-2399</v>
      </c>
      <c r="L461" t="s">
        <v>20</v>
      </c>
      <c r="M461" s="3">
        <v>1</v>
      </c>
      <c r="N461" s="2">
        <v>0.26479999999999998</v>
      </c>
      <c r="O461" t="s">
        <v>21</v>
      </c>
      <c r="P461" t="s">
        <v>24</v>
      </c>
      <c r="Q461" t="s">
        <v>23</v>
      </c>
      <c r="R461" s="3">
        <v>635.26</v>
      </c>
      <c r="S461" t="s">
        <v>22</v>
      </c>
      <c r="T461" t="s">
        <v>23</v>
      </c>
      <c r="U461" s="3">
        <v>635.26</v>
      </c>
    </row>
    <row r="462" spans="1:21" hidden="1" x14ac:dyDescent="0.2">
      <c r="A462" t="s">
        <v>573</v>
      </c>
      <c r="B462" t="s">
        <v>116</v>
      </c>
      <c r="C462" t="s">
        <v>14</v>
      </c>
      <c r="D462" t="str">
        <f t="shared" si="7"/>
        <v>GL2458</v>
      </c>
      <c r="E462" t="s">
        <v>576</v>
      </c>
      <c r="F462" t="s">
        <v>18</v>
      </c>
      <c r="G462" t="s">
        <v>18</v>
      </c>
      <c r="J462" s="1">
        <v>44820</v>
      </c>
      <c r="K462" s="2">
        <v>-165</v>
      </c>
      <c r="L462" t="s">
        <v>20</v>
      </c>
      <c r="M462" s="3">
        <v>1</v>
      </c>
      <c r="N462" s="2">
        <v>0.31877</v>
      </c>
      <c r="O462" t="s">
        <v>21</v>
      </c>
      <c r="P462" t="s">
        <v>24</v>
      </c>
      <c r="Q462" t="s">
        <v>23</v>
      </c>
      <c r="R462" s="3">
        <v>52.6</v>
      </c>
      <c r="S462" t="s">
        <v>22</v>
      </c>
      <c r="T462" t="s">
        <v>23</v>
      </c>
      <c r="U462" s="3">
        <v>52.6</v>
      </c>
    </row>
    <row r="463" spans="1:21" hidden="1" x14ac:dyDescent="0.2">
      <c r="A463" t="s">
        <v>573</v>
      </c>
      <c r="B463" t="s">
        <v>116</v>
      </c>
      <c r="C463" t="s">
        <v>14</v>
      </c>
      <c r="D463" t="str">
        <f t="shared" si="7"/>
        <v>GL2460</v>
      </c>
      <c r="E463" t="s">
        <v>462</v>
      </c>
      <c r="F463" t="s">
        <v>18</v>
      </c>
      <c r="G463" t="s">
        <v>18</v>
      </c>
      <c r="J463" s="1">
        <v>44820</v>
      </c>
      <c r="K463" s="2">
        <v>-4550</v>
      </c>
      <c r="L463" t="s">
        <v>20</v>
      </c>
      <c r="M463" s="3">
        <v>1</v>
      </c>
      <c r="N463" s="2">
        <v>0.25720999999999999</v>
      </c>
      <c r="O463" t="s">
        <v>21</v>
      </c>
      <c r="P463" t="s">
        <v>24</v>
      </c>
      <c r="Q463" t="s">
        <v>23</v>
      </c>
      <c r="R463" s="3">
        <v>1170.31</v>
      </c>
      <c r="S463" t="s">
        <v>22</v>
      </c>
      <c r="T463" t="s">
        <v>23</v>
      </c>
      <c r="U463" s="3">
        <v>1170.31</v>
      </c>
    </row>
    <row r="464" spans="1:21" hidden="1" x14ac:dyDescent="0.2">
      <c r="A464" t="s">
        <v>573</v>
      </c>
      <c r="B464" t="s">
        <v>116</v>
      </c>
      <c r="C464" t="s">
        <v>14</v>
      </c>
      <c r="D464" t="str">
        <f t="shared" si="7"/>
        <v>GL313-</v>
      </c>
      <c r="E464" t="s">
        <v>401</v>
      </c>
      <c r="F464" t="s">
        <v>18</v>
      </c>
      <c r="G464" t="s">
        <v>18</v>
      </c>
      <c r="J464" s="1">
        <v>44820</v>
      </c>
      <c r="K464" s="2">
        <v>-12113</v>
      </c>
      <c r="L464" t="s">
        <v>20</v>
      </c>
      <c r="M464" s="3">
        <v>1</v>
      </c>
      <c r="N464" s="2">
        <v>0.28011000000000003</v>
      </c>
      <c r="O464" t="s">
        <v>21</v>
      </c>
      <c r="P464" t="s">
        <v>24</v>
      </c>
      <c r="Q464" t="s">
        <v>23</v>
      </c>
      <c r="R464" s="3">
        <v>3392.97</v>
      </c>
      <c r="S464" t="s">
        <v>22</v>
      </c>
      <c r="T464" t="s">
        <v>23</v>
      </c>
      <c r="U464" s="3">
        <v>3392.97</v>
      </c>
    </row>
    <row r="465" spans="1:21" hidden="1" x14ac:dyDescent="0.2">
      <c r="A465" t="s">
        <v>573</v>
      </c>
      <c r="B465" t="s">
        <v>116</v>
      </c>
      <c r="C465" t="s">
        <v>14</v>
      </c>
      <c r="D465" t="str">
        <f t="shared" si="7"/>
        <v>GL397-</v>
      </c>
      <c r="E465" t="s">
        <v>577</v>
      </c>
      <c r="F465" t="s">
        <v>18</v>
      </c>
      <c r="G465" t="s">
        <v>18</v>
      </c>
      <c r="J465" s="1">
        <v>44820</v>
      </c>
      <c r="K465" s="2">
        <v>684</v>
      </c>
      <c r="L465" t="s">
        <v>20</v>
      </c>
      <c r="M465" s="3">
        <v>1</v>
      </c>
      <c r="N465" s="2">
        <v>0.30264999999999997</v>
      </c>
      <c r="O465" t="s">
        <v>21</v>
      </c>
      <c r="P465" t="s">
        <v>22</v>
      </c>
      <c r="Q465" t="s">
        <v>23</v>
      </c>
      <c r="R465" s="3">
        <v>207.01</v>
      </c>
      <c r="S465" t="s">
        <v>24</v>
      </c>
      <c r="T465" t="s">
        <v>23</v>
      </c>
      <c r="U465" s="3">
        <v>207.01</v>
      </c>
    </row>
    <row r="466" spans="1:21" hidden="1" x14ac:dyDescent="0.2">
      <c r="A466" t="s">
        <v>578</v>
      </c>
      <c r="B466" t="s">
        <v>524</v>
      </c>
      <c r="C466" t="s">
        <v>14</v>
      </c>
      <c r="D466" t="str">
        <f t="shared" si="7"/>
        <v>MZ0080</v>
      </c>
      <c r="E466" t="s">
        <v>579</v>
      </c>
      <c r="F466" t="s">
        <v>18</v>
      </c>
      <c r="G466" t="s">
        <v>18</v>
      </c>
      <c r="I466" t="s">
        <v>19</v>
      </c>
      <c r="J466" s="1">
        <v>44819</v>
      </c>
      <c r="K466" s="2">
        <v>-46.051679999999998</v>
      </c>
      <c r="L466" t="s">
        <v>46</v>
      </c>
      <c r="M466" s="3">
        <v>1</v>
      </c>
      <c r="N466" s="2">
        <v>9.2992100000000004</v>
      </c>
      <c r="O466" t="s">
        <v>21</v>
      </c>
      <c r="P466" t="s">
        <v>24</v>
      </c>
      <c r="Q466" t="s">
        <v>23</v>
      </c>
      <c r="R466" s="3">
        <v>428.24</v>
      </c>
      <c r="S466" t="s">
        <v>22</v>
      </c>
      <c r="T466" t="s">
        <v>23</v>
      </c>
      <c r="U466" s="3">
        <v>428.24</v>
      </c>
    </row>
    <row r="467" spans="1:21" hidden="1" x14ac:dyDescent="0.2">
      <c r="A467" t="s">
        <v>580</v>
      </c>
      <c r="B467" t="s">
        <v>581</v>
      </c>
      <c r="C467" t="s">
        <v>14</v>
      </c>
      <c r="D467" t="str">
        <f t="shared" si="7"/>
        <v>CP2218</v>
      </c>
      <c r="E467" t="s">
        <v>279</v>
      </c>
      <c r="F467" t="s">
        <v>18</v>
      </c>
      <c r="G467" t="s">
        <v>18</v>
      </c>
      <c r="I467" t="s">
        <v>19</v>
      </c>
      <c r="J467" s="1">
        <v>44819</v>
      </c>
      <c r="K467" s="2">
        <v>-3468.18</v>
      </c>
      <c r="L467" t="s">
        <v>20</v>
      </c>
      <c r="M467" s="3">
        <v>1</v>
      </c>
      <c r="N467" s="2">
        <v>9.4209999999999988E-2</v>
      </c>
      <c r="O467" t="s">
        <v>21</v>
      </c>
      <c r="P467" t="s">
        <v>24</v>
      </c>
      <c r="Q467" t="s">
        <v>23</v>
      </c>
      <c r="R467" s="3">
        <v>326.74</v>
      </c>
      <c r="S467" t="s">
        <v>22</v>
      </c>
      <c r="T467" t="s">
        <v>23</v>
      </c>
      <c r="U467" s="3">
        <v>326.74</v>
      </c>
    </row>
    <row r="468" spans="1:21" hidden="1" x14ac:dyDescent="0.2">
      <c r="A468" t="s">
        <v>580</v>
      </c>
      <c r="B468" t="s">
        <v>158</v>
      </c>
      <c r="C468" t="s">
        <v>14</v>
      </c>
      <c r="D468" t="str">
        <f t="shared" si="7"/>
        <v>DV1917</v>
      </c>
      <c r="E468" t="s">
        <v>378</v>
      </c>
      <c r="F468" t="s">
        <v>18</v>
      </c>
      <c r="G468" t="s">
        <v>18</v>
      </c>
      <c r="I468" t="s">
        <v>19</v>
      </c>
      <c r="J468" s="1">
        <v>44819</v>
      </c>
      <c r="K468" s="2">
        <v>141</v>
      </c>
      <c r="L468" t="s">
        <v>46</v>
      </c>
      <c r="M468" s="3">
        <v>1</v>
      </c>
      <c r="N468" s="2">
        <v>0.76500000000000001</v>
      </c>
      <c r="O468" t="s">
        <v>21</v>
      </c>
      <c r="P468" t="s">
        <v>22</v>
      </c>
      <c r="Q468" t="s">
        <v>23</v>
      </c>
      <c r="R468" s="3">
        <v>107.87</v>
      </c>
      <c r="S468" t="s">
        <v>24</v>
      </c>
      <c r="T468" t="s">
        <v>23</v>
      </c>
      <c r="U468" s="3">
        <v>107.87</v>
      </c>
    </row>
    <row r="469" spans="1:21" hidden="1" x14ac:dyDescent="0.2">
      <c r="A469" t="s">
        <v>580</v>
      </c>
      <c r="B469" t="s">
        <v>158</v>
      </c>
      <c r="C469" t="s">
        <v>14</v>
      </c>
      <c r="D469" t="str">
        <f t="shared" si="7"/>
        <v>BK1639</v>
      </c>
      <c r="E469" t="s">
        <v>582</v>
      </c>
      <c r="F469" t="s">
        <v>18</v>
      </c>
      <c r="G469" t="s">
        <v>18</v>
      </c>
      <c r="I469" t="s">
        <v>19</v>
      </c>
      <c r="J469" s="1">
        <v>44819</v>
      </c>
      <c r="K469" s="2">
        <v>-1.0000000000000001E-5</v>
      </c>
      <c r="L469" t="s">
        <v>46</v>
      </c>
      <c r="M469" s="3">
        <v>1</v>
      </c>
      <c r="N469" s="2">
        <v>0.54178999999999999</v>
      </c>
      <c r="O469" t="s">
        <v>21</v>
      </c>
      <c r="P469" t="s">
        <v>24</v>
      </c>
      <c r="Q469" t="s">
        <v>23</v>
      </c>
      <c r="R469" s="3">
        <v>0</v>
      </c>
      <c r="S469" t="s">
        <v>22</v>
      </c>
      <c r="T469" t="s">
        <v>23</v>
      </c>
      <c r="U469" s="3">
        <v>0</v>
      </c>
    </row>
    <row r="470" spans="1:21" hidden="1" x14ac:dyDescent="0.2">
      <c r="A470" t="s">
        <v>583</v>
      </c>
      <c r="B470" t="s">
        <v>26</v>
      </c>
      <c r="C470" t="s">
        <v>14</v>
      </c>
      <c r="D470" t="str">
        <f t="shared" si="7"/>
        <v>GL349-</v>
      </c>
      <c r="E470" t="s">
        <v>172</v>
      </c>
      <c r="F470" t="s">
        <v>28</v>
      </c>
      <c r="G470" t="s">
        <v>28</v>
      </c>
      <c r="I470" t="s">
        <v>19</v>
      </c>
      <c r="J470" s="1">
        <v>44820</v>
      </c>
      <c r="K470" s="2">
        <v>-80</v>
      </c>
      <c r="L470" t="s">
        <v>20</v>
      </c>
      <c r="M470" s="3">
        <v>1</v>
      </c>
      <c r="N470" s="2">
        <v>0.34162999999999999</v>
      </c>
      <c r="O470" t="s">
        <v>21</v>
      </c>
      <c r="P470" t="s">
        <v>24</v>
      </c>
      <c r="Q470" t="s">
        <v>23</v>
      </c>
      <c r="R470" s="3">
        <v>27.33</v>
      </c>
      <c r="S470" t="s">
        <v>22</v>
      </c>
      <c r="T470" t="s">
        <v>23</v>
      </c>
      <c r="U470" s="3">
        <v>27.33</v>
      </c>
    </row>
    <row r="471" spans="1:21" hidden="1" x14ac:dyDescent="0.2">
      <c r="A471" t="s">
        <v>584</v>
      </c>
      <c r="B471" t="s">
        <v>585</v>
      </c>
      <c r="C471" t="s">
        <v>14</v>
      </c>
      <c r="D471" t="str">
        <f t="shared" si="7"/>
        <v>607901</v>
      </c>
      <c r="E471" t="s">
        <v>586</v>
      </c>
      <c r="F471" t="s">
        <v>262</v>
      </c>
      <c r="G471" t="s">
        <v>262</v>
      </c>
      <c r="I471" t="s">
        <v>123</v>
      </c>
      <c r="J471" s="1">
        <v>44820</v>
      </c>
      <c r="K471" s="2">
        <v>1</v>
      </c>
      <c r="L471" t="s">
        <v>197</v>
      </c>
      <c r="M471" s="3">
        <v>1</v>
      </c>
      <c r="N471" s="2">
        <v>23.045999999999999</v>
      </c>
      <c r="O471" t="s">
        <v>21</v>
      </c>
      <c r="P471" t="s">
        <v>198</v>
      </c>
      <c r="Q471" t="s">
        <v>23</v>
      </c>
      <c r="R471" s="3">
        <v>23.05</v>
      </c>
      <c r="S471" t="s">
        <v>24</v>
      </c>
      <c r="T471" t="s">
        <v>23</v>
      </c>
      <c r="U471" s="3">
        <v>23.05</v>
      </c>
    </row>
    <row r="472" spans="1:21" hidden="1" x14ac:dyDescent="0.2">
      <c r="A472" t="s">
        <v>587</v>
      </c>
      <c r="B472" t="s">
        <v>588</v>
      </c>
      <c r="C472" t="s">
        <v>14</v>
      </c>
      <c r="D472" t="str">
        <f t="shared" si="7"/>
        <v>607901</v>
      </c>
      <c r="E472" t="s">
        <v>586</v>
      </c>
      <c r="F472" t="s">
        <v>262</v>
      </c>
      <c r="G472" t="s">
        <v>262</v>
      </c>
      <c r="I472" t="s">
        <v>123</v>
      </c>
      <c r="J472" s="1">
        <v>44820</v>
      </c>
      <c r="K472" s="2">
        <v>-1</v>
      </c>
      <c r="L472" t="s">
        <v>197</v>
      </c>
      <c r="M472" s="3">
        <v>1</v>
      </c>
      <c r="N472" s="2">
        <v>23.05</v>
      </c>
      <c r="O472" t="s">
        <v>21</v>
      </c>
      <c r="P472" t="s">
        <v>24</v>
      </c>
      <c r="Q472" t="s">
        <v>23</v>
      </c>
      <c r="R472" s="3">
        <v>23.05</v>
      </c>
      <c r="S472" t="s">
        <v>198</v>
      </c>
      <c r="T472" t="s">
        <v>23</v>
      </c>
      <c r="U472" s="3">
        <v>23.05</v>
      </c>
    </row>
    <row r="473" spans="1:21" hidden="1" x14ac:dyDescent="0.2">
      <c r="A473" t="s">
        <v>589</v>
      </c>
      <c r="B473" t="s">
        <v>590</v>
      </c>
      <c r="C473" t="s">
        <v>14</v>
      </c>
      <c r="D473" t="str">
        <f t="shared" si="7"/>
        <v>CN8182</v>
      </c>
      <c r="E473" t="s">
        <v>591</v>
      </c>
      <c r="F473" t="s">
        <v>18</v>
      </c>
      <c r="G473" t="s">
        <v>18</v>
      </c>
      <c r="I473" t="s">
        <v>123</v>
      </c>
      <c r="J473" s="1">
        <v>44820</v>
      </c>
      <c r="K473" s="2">
        <v>1</v>
      </c>
      <c r="L473" t="s">
        <v>197</v>
      </c>
      <c r="M473" s="3">
        <v>1</v>
      </c>
      <c r="N473" s="2">
        <v>19.904</v>
      </c>
      <c r="O473" t="s">
        <v>21</v>
      </c>
      <c r="P473" t="s">
        <v>198</v>
      </c>
      <c r="Q473" t="s">
        <v>23</v>
      </c>
      <c r="R473" s="3">
        <v>19.899999999999999</v>
      </c>
      <c r="S473" t="s">
        <v>24</v>
      </c>
      <c r="T473" t="s">
        <v>23</v>
      </c>
      <c r="U473" s="3">
        <v>19.899999999999999</v>
      </c>
    </row>
    <row r="474" spans="1:21" hidden="1" x14ac:dyDescent="0.2">
      <c r="A474" t="s">
        <v>589</v>
      </c>
      <c r="B474" t="s">
        <v>590</v>
      </c>
      <c r="C474" t="s">
        <v>14</v>
      </c>
      <c r="D474" t="str">
        <f t="shared" si="7"/>
        <v>CN8182</v>
      </c>
      <c r="E474" t="s">
        <v>591</v>
      </c>
      <c r="F474" t="s">
        <v>262</v>
      </c>
      <c r="G474" t="s">
        <v>262</v>
      </c>
      <c r="I474" t="s">
        <v>123</v>
      </c>
      <c r="J474" s="1">
        <v>44820</v>
      </c>
      <c r="K474" s="2">
        <v>1</v>
      </c>
      <c r="L474" t="s">
        <v>197</v>
      </c>
      <c r="M474" s="3">
        <v>1</v>
      </c>
      <c r="N474" s="2">
        <v>19.904</v>
      </c>
      <c r="O474" t="s">
        <v>21</v>
      </c>
      <c r="P474" t="s">
        <v>198</v>
      </c>
      <c r="Q474" t="s">
        <v>23</v>
      </c>
      <c r="R474" s="3">
        <v>19.899999999999999</v>
      </c>
      <c r="S474" t="s">
        <v>24</v>
      </c>
      <c r="T474" t="s">
        <v>23</v>
      </c>
      <c r="U474" s="3">
        <v>19.899999999999999</v>
      </c>
    </row>
    <row r="475" spans="1:21" hidden="1" x14ac:dyDescent="0.2">
      <c r="A475" t="s">
        <v>589</v>
      </c>
      <c r="B475" t="s">
        <v>592</v>
      </c>
      <c r="C475" t="s">
        <v>14</v>
      </c>
      <c r="D475" t="str">
        <f t="shared" si="7"/>
        <v>CN8382</v>
      </c>
      <c r="E475" t="s">
        <v>593</v>
      </c>
      <c r="F475" t="s">
        <v>262</v>
      </c>
      <c r="G475" t="s">
        <v>262</v>
      </c>
      <c r="I475" t="s">
        <v>123</v>
      </c>
      <c r="J475" s="1">
        <v>44820</v>
      </c>
      <c r="K475" s="2">
        <v>1</v>
      </c>
      <c r="L475" t="s">
        <v>197</v>
      </c>
      <c r="M475" s="3">
        <v>1</v>
      </c>
      <c r="N475" s="2">
        <v>23.175999999999998</v>
      </c>
      <c r="O475" t="s">
        <v>21</v>
      </c>
      <c r="P475" t="s">
        <v>198</v>
      </c>
      <c r="Q475" t="s">
        <v>23</v>
      </c>
      <c r="R475" s="3">
        <v>23.18</v>
      </c>
      <c r="S475" t="s">
        <v>24</v>
      </c>
      <c r="T475" t="s">
        <v>23</v>
      </c>
      <c r="U475" s="3">
        <v>23.18</v>
      </c>
    </row>
    <row r="476" spans="1:21" hidden="1" x14ac:dyDescent="0.2">
      <c r="A476" t="s">
        <v>589</v>
      </c>
      <c r="B476" t="s">
        <v>592</v>
      </c>
      <c r="C476" t="s">
        <v>14</v>
      </c>
      <c r="D476" t="str">
        <f t="shared" si="7"/>
        <v>CN8382</v>
      </c>
      <c r="E476" t="s">
        <v>593</v>
      </c>
      <c r="F476" t="s">
        <v>18</v>
      </c>
      <c r="G476" t="s">
        <v>18</v>
      </c>
      <c r="I476" t="s">
        <v>123</v>
      </c>
      <c r="J476" s="1">
        <v>44820</v>
      </c>
      <c r="K476" s="2">
        <v>1</v>
      </c>
      <c r="L476" t="s">
        <v>197</v>
      </c>
      <c r="M476" s="3">
        <v>1</v>
      </c>
      <c r="N476" s="2">
        <v>23.175999999999998</v>
      </c>
      <c r="O476" t="s">
        <v>21</v>
      </c>
      <c r="P476" t="s">
        <v>198</v>
      </c>
      <c r="Q476" t="s">
        <v>23</v>
      </c>
      <c r="R476" s="3">
        <v>23.18</v>
      </c>
      <c r="S476" t="s">
        <v>24</v>
      </c>
      <c r="T476" t="s">
        <v>23</v>
      </c>
      <c r="U476" s="3">
        <v>23.18</v>
      </c>
    </row>
    <row r="477" spans="1:21" hidden="1" x14ac:dyDescent="0.2">
      <c r="A477" t="s">
        <v>594</v>
      </c>
      <c r="B477" t="s">
        <v>595</v>
      </c>
      <c r="C477" t="s">
        <v>14</v>
      </c>
      <c r="D477" t="str">
        <f t="shared" si="7"/>
        <v>CN8182</v>
      </c>
      <c r="E477" t="s">
        <v>591</v>
      </c>
      <c r="F477" t="s">
        <v>18</v>
      </c>
      <c r="G477" t="s">
        <v>18</v>
      </c>
      <c r="I477" t="s">
        <v>123</v>
      </c>
      <c r="J477" s="1">
        <v>44820</v>
      </c>
      <c r="K477" s="2">
        <v>-1</v>
      </c>
      <c r="L477" t="s">
        <v>197</v>
      </c>
      <c r="M477" s="3">
        <v>1</v>
      </c>
      <c r="N477" s="2">
        <v>19.899999999999999</v>
      </c>
      <c r="O477" t="s">
        <v>21</v>
      </c>
      <c r="P477" t="s">
        <v>24</v>
      </c>
      <c r="Q477" t="s">
        <v>23</v>
      </c>
      <c r="R477" s="3">
        <v>19.899999999999999</v>
      </c>
      <c r="S477" t="s">
        <v>198</v>
      </c>
      <c r="T477" t="s">
        <v>23</v>
      </c>
      <c r="U477" s="3">
        <v>19.899999999999999</v>
      </c>
    </row>
    <row r="478" spans="1:21" hidden="1" x14ac:dyDescent="0.2">
      <c r="A478" t="s">
        <v>594</v>
      </c>
      <c r="B478" t="s">
        <v>595</v>
      </c>
      <c r="C478" t="s">
        <v>14</v>
      </c>
      <c r="D478" t="str">
        <f t="shared" si="7"/>
        <v>CN8182</v>
      </c>
      <c r="E478" t="s">
        <v>591</v>
      </c>
      <c r="F478" t="s">
        <v>262</v>
      </c>
      <c r="G478" t="s">
        <v>262</v>
      </c>
      <c r="I478" t="s">
        <v>123</v>
      </c>
      <c r="J478" s="1">
        <v>44820</v>
      </c>
      <c r="K478" s="2">
        <v>-1</v>
      </c>
      <c r="L478" t="s">
        <v>197</v>
      </c>
      <c r="M478" s="3">
        <v>1</v>
      </c>
      <c r="N478" s="2">
        <v>19.899999999999999</v>
      </c>
      <c r="O478" t="s">
        <v>21</v>
      </c>
      <c r="P478" t="s">
        <v>24</v>
      </c>
      <c r="Q478" t="s">
        <v>23</v>
      </c>
      <c r="R478" s="3">
        <v>19.899999999999999</v>
      </c>
      <c r="S478" t="s">
        <v>198</v>
      </c>
      <c r="T478" t="s">
        <v>23</v>
      </c>
      <c r="U478" s="3">
        <v>19.899999999999999</v>
      </c>
    </row>
    <row r="479" spans="1:21" hidden="1" x14ac:dyDescent="0.2">
      <c r="A479" t="s">
        <v>594</v>
      </c>
      <c r="B479" t="s">
        <v>596</v>
      </c>
      <c r="C479" t="s">
        <v>14</v>
      </c>
      <c r="D479" t="str">
        <f t="shared" si="7"/>
        <v>CN8382</v>
      </c>
      <c r="E479" t="s">
        <v>593</v>
      </c>
      <c r="F479" t="s">
        <v>18</v>
      </c>
      <c r="G479" t="s">
        <v>18</v>
      </c>
      <c r="I479" t="s">
        <v>123</v>
      </c>
      <c r="J479" s="1">
        <v>44820</v>
      </c>
      <c r="K479" s="2">
        <v>-1</v>
      </c>
      <c r="L479" t="s">
        <v>197</v>
      </c>
      <c r="M479" s="3">
        <v>1</v>
      </c>
      <c r="N479" s="2">
        <v>23.17</v>
      </c>
      <c r="O479" t="s">
        <v>21</v>
      </c>
      <c r="P479" t="s">
        <v>24</v>
      </c>
      <c r="Q479" t="s">
        <v>23</v>
      </c>
      <c r="R479" s="3">
        <v>23.17</v>
      </c>
      <c r="S479" t="s">
        <v>198</v>
      </c>
      <c r="T479" t="s">
        <v>23</v>
      </c>
      <c r="U479" s="3">
        <v>23.17</v>
      </c>
    </row>
    <row r="480" spans="1:21" hidden="1" x14ac:dyDescent="0.2">
      <c r="A480" t="s">
        <v>594</v>
      </c>
      <c r="B480" t="s">
        <v>596</v>
      </c>
      <c r="C480" t="s">
        <v>14</v>
      </c>
      <c r="D480" t="str">
        <f t="shared" si="7"/>
        <v>CN8382</v>
      </c>
      <c r="E480" t="s">
        <v>593</v>
      </c>
      <c r="F480" t="s">
        <v>262</v>
      </c>
      <c r="G480" t="s">
        <v>262</v>
      </c>
      <c r="I480" t="s">
        <v>123</v>
      </c>
      <c r="J480" s="1">
        <v>44820</v>
      </c>
      <c r="K480" s="2">
        <v>-1</v>
      </c>
      <c r="L480" t="s">
        <v>197</v>
      </c>
      <c r="M480" s="3">
        <v>1</v>
      </c>
      <c r="N480" s="2">
        <v>22.734960000000001</v>
      </c>
      <c r="O480" t="s">
        <v>21</v>
      </c>
      <c r="P480" t="s">
        <v>24</v>
      </c>
      <c r="Q480" t="s">
        <v>23</v>
      </c>
      <c r="R480" s="3">
        <v>22.73</v>
      </c>
      <c r="S480" t="s">
        <v>198</v>
      </c>
      <c r="T480" t="s">
        <v>23</v>
      </c>
      <c r="U480" s="3">
        <v>22.73</v>
      </c>
    </row>
    <row r="481" spans="1:21" hidden="1" x14ac:dyDescent="0.2">
      <c r="A481" t="s">
        <v>597</v>
      </c>
      <c r="B481" t="s">
        <v>598</v>
      </c>
      <c r="C481" t="s">
        <v>14</v>
      </c>
      <c r="D481" t="str">
        <f t="shared" si="7"/>
        <v>AM1278</v>
      </c>
      <c r="E481" t="s">
        <v>599</v>
      </c>
      <c r="F481" t="s">
        <v>18</v>
      </c>
      <c r="G481" t="s">
        <v>18</v>
      </c>
      <c r="I481" t="s">
        <v>123</v>
      </c>
      <c r="J481" s="1">
        <v>44820</v>
      </c>
      <c r="K481" s="2">
        <v>1</v>
      </c>
      <c r="L481" t="s">
        <v>197</v>
      </c>
      <c r="M481" s="3">
        <v>1</v>
      </c>
      <c r="N481" s="2">
        <v>23.148000000000003</v>
      </c>
      <c r="O481" t="s">
        <v>21</v>
      </c>
      <c r="P481" t="s">
        <v>198</v>
      </c>
      <c r="Q481" t="s">
        <v>23</v>
      </c>
      <c r="R481" s="3">
        <v>23.15</v>
      </c>
      <c r="S481" t="s">
        <v>24</v>
      </c>
      <c r="T481" t="s">
        <v>23</v>
      </c>
      <c r="U481" s="3">
        <v>23.15</v>
      </c>
    </row>
    <row r="482" spans="1:21" hidden="1" x14ac:dyDescent="0.2">
      <c r="A482" t="s">
        <v>597</v>
      </c>
      <c r="B482" t="s">
        <v>598</v>
      </c>
      <c r="C482" t="s">
        <v>14</v>
      </c>
      <c r="D482" t="str">
        <f t="shared" si="7"/>
        <v>AM1278</v>
      </c>
      <c r="E482" t="s">
        <v>599</v>
      </c>
      <c r="F482" t="s">
        <v>262</v>
      </c>
      <c r="G482" t="s">
        <v>262</v>
      </c>
      <c r="I482" t="s">
        <v>123</v>
      </c>
      <c r="J482" s="1">
        <v>44820</v>
      </c>
      <c r="K482" s="2">
        <v>1</v>
      </c>
      <c r="L482" t="s">
        <v>197</v>
      </c>
      <c r="M482" s="3">
        <v>1</v>
      </c>
      <c r="N482" s="2">
        <v>23.148000000000003</v>
      </c>
      <c r="O482" t="s">
        <v>21</v>
      </c>
      <c r="P482" t="s">
        <v>198</v>
      </c>
      <c r="Q482" t="s">
        <v>23</v>
      </c>
      <c r="R482" s="3">
        <v>23.15</v>
      </c>
      <c r="S482" t="s">
        <v>24</v>
      </c>
      <c r="T482" t="s">
        <v>23</v>
      </c>
      <c r="U482" s="3">
        <v>23.15</v>
      </c>
    </row>
    <row r="483" spans="1:21" hidden="1" x14ac:dyDescent="0.2">
      <c r="A483" t="s">
        <v>600</v>
      </c>
      <c r="B483" t="s">
        <v>601</v>
      </c>
      <c r="C483" t="s">
        <v>14</v>
      </c>
      <c r="D483" t="str">
        <f t="shared" si="7"/>
        <v>AM1278</v>
      </c>
      <c r="E483" t="s">
        <v>599</v>
      </c>
      <c r="F483" t="s">
        <v>18</v>
      </c>
      <c r="G483" t="s">
        <v>18</v>
      </c>
      <c r="I483" t="s">
        <v>123</v>
      </c>
      <c r="J483" s="1">
        <v>44820</v>
      </c>
      <c r="K483" s="2">
        <v>-1</v>
      </c>
      <c r="L483" t="s">
        <v>197</v>
      </c>
      <c r="M483" s="3">
        <v>1</v>
      </c>
      <c r="N483" s="2">
        <v>23.15</v>
      </c>
      <c r="O483" t="s">
        <v>21</v>
      </c>
      <c r="P483" t="s">
        <v>24</v>
      </c>
      <c r="Q483" t="s">
        <v>23</v>
      </c>
      <c r="R483" s="3">
        <v>23.15</v>
      </c>
      <c r="S483" t="s">
        <v>198</v>
      </c>
      <c r="T483" t="s">
        <v>23</v>
      </c>
      <c r="U483" s="3">
        <v>23.15</v>
      </c>
    </row>
    <row r="484" spans="1:21" hidden="1" x14ac:dyDescent="0.2">
      <c r="A484" t="s">
        <v>600</v>
      </c>
      <c r="B484" t="s">
        <v>601</v>
      </c>
      <c r="C484" t="s">
        <v>14</v>
      </c>
      <c r="D484" t="str">
        <f t="shared" si="7"/>
        <v>AM1278</v>
      </c>
      <c r="E484" t="s">
        <v>599</v>
      </c>
      <c r="F484" t="s">
        <v>262</v>
      </c>
      <c r="G484" t="s">
        <v>262</v>
      </c>
      <c r="I484" t="s">
        <v>123</v>
      </c>
      <c r="J484" s="1">
        <v>44820</v>
      </c>
      <c r="K484" s="2">
        <v>-1</v>
      </c>
      <c r="L484" t="s">
        <v>197</v>
      </c>
      <c r="M484" s="3">
        <v>1</v>
      </c>
      <c r="N484" s="2">
        <v>23.15</v>
      </c>
      <c r="O484" t="s">
        <v>21</v>
      </c>
      <c r="P484" t="s">
        <v>24</v>
      </c>
      <c r="Q484" t="s">
        <v>23</v>
      </c>
      <c r="R484" s="3">
        <v>23.15</v>
      </c>
      <c r="S484" t="s">
        <v>198</v>
      </c>
      <c r="T484" t="s">
        <v>23</v>
      </c>
      <c r="U484" s="3">
        <v>23.15</v>
      </c>
    </row>
    <row r="485" spans="1:21" hidden="1" x14ac:dyDescent="0.2">
      <c r="A485" t="s">
        <v>602</v>
      </c>
      <c r="B485" t="s">
        <v>104</v>
      </c>
      <c r="C485" t="s">
        <v>14</v>
      </c>
      <c r="D485" t="str">
        <f t="shared" si="7"/>
        <v>OG1063</v>
      </c>
      <c r="E485" t="s">
        <v>603</v>
      </c>
      <c r="F485" t="s">
        <v>18</v>
      </c>
      <c r="G485" t="s">
        <v>18</v>
      </c>
      <c r="J485" s="1">
        <v>44819</v>
      </c>
      <c r="K485" s="2">
        <v>-76.913550000000001</v>
      </c>
      <c r="L485" t="s">
        <v>46</v>
      </c>
      <c r="M485" s="3">
        <v>1</v>
      </c>
      <c r="N485" s="2">
        <v>3.03003</v>
      </c>
      <c r="O485" t="s">
        <v>21</v>
      </c>
      <c r="P485" t="s">
        <v>24</v>
      </c>
      <c r="Q485" t="s">
        <v>23</v>
      </c>
      <c r="R485" s="3">
        <v>233.05</v>
      </c>
      <c r="S485" t="s">
        <v>22</v>
      </c>
      <c r="T485" t="s">
        <v>23</v>
      </c>
      <c r="U485" s="3">
        <v>233.05</v>
      </c>
    </row>
    <row r="486" spans="1:21" hidden="1" x14ac:dyDescent="0.2">
      <c r="A486" t="s">
        <v>604</v>
      </c>
      <c r="B486" t="s">
        <v>150</v>
      </c>
      <c r="C486" t="s">
        <v>14</v>
      </c>
      <c r="D486" t="str">
        <f t="shared" si="7"/>
        <v>713000</v>
      </c>
      <c r="E486" t="s">
        <v>481</v>
      </c>
      <c r="F486" t="s">
        <v>18</v>
      </c>
      <c r="G486" t="s">
        <v>18</v>
      </c>
      <c r="I486" t="s">
        <v>19</v>
      </c>
      <c r="J486" s="1">
        <v>44819</v>
      </c>
      <c r="K486" s="2">
        <v>2.3000000000000001E-4</v>
      </c>
      <c r="L486" t="s">
        <v>46</v>
      </c>
      <c r="M486" s="3">
        <v>1</v>
      </c>
      <c r="N486" s="2">
        <v>2.4996</v>
      </c>
      <c r="O486" t="s">
        <v>21</v>
      </c>
      <c r="P486" t="s">
        <v>22</v>
      </c>
      <c r="Q486" t="s">
        <v>23</v>
      </c>
      <c r="R486" s="3">
        <v>0</v>
      </c>
      <c r="S486" t="s">
        <v>24</v>
      </c>
      <c r="T486" t="s">
        <v>23</v>
      </c>
      <c r="U486" s="3">
        <v>0</v>
      </c>
    </row>
    <row r="487" spans="1:21" hidden="1" x14ac:dyDescent="0.2">
      <c r="A487" t="s">
        <v>604</v>
      </c>
      <c r="B487" t="s">
        <v>150</v>
      </c>
      <c r="C487" t="s">
        <v>14</v>
      </c>
      <c r="D487" t="str">
        <f t="shared" si="7"/>
        <v>GS1067</v>
      </c>
      <c r="E487" t="s">
        <v>404</v>
      </c>
      <c r="F487" t="s">
        <v>18</v>
      </c>
      <c r="G487" t="s">
        <v>18</v>
      </c>
      <c r="I487" t="s">
        <v>19</v>
      </c>
      <c r="J487" s="1">
        <v>44819</v>
      </c>
      <c r="K487" s="2">
        <v>-1</v>
      </c>
      <c r="L487" t="s">
        <v>46</v>
      </c>
      <c r="M487" s="3">
        <v>1</v>
      </c>
      <c r="N487" s="2">
        <v>3.7328899999999998</v>
      </c>
      <c r="O487" t="s">
        <v>21</v>
      </c>
      <c r="P487" t="s">
        <v>24</v>
      </c>
      <c r="Q487" t="s">
        <v>23</v>
      </c>
      <c r="R487" s="3">
        <v>3.73</v>
      </c>
      <c r="S487" t="s">
        <v>22</v>
      </c>
      <c r="T487" t="s">
        <v>23</v>
      </c>
      <c r="U487" s="3">
        <v>3.73</v>
      </c>
    </row>
    <row r="488" spans="1:21" hidden="1" x14ac:dyDescent="0.2">
      <c r="A488" t="s">
        <v>604</v>
      </c>
      <c r="B488" t="s">
        <v>150</v>
      </c>
      <c r="C488" t="s">
        <v>14</v>
      </c>
      <c r="D488" t="str">
        <f t="shared" si="7"/>
        <v>OG1416</v>
      </c>
      <c r="E488" t="s">
        <v>605</v>
      </c>
      <c r="F488" t="s">
        <v>18</v>
      </c>
      <c r="G488" t="s">
        <v>18</v>
      </c>
      <c r="I488" t="s">
        <v>19</v>
      </c>
      <c r="J488" s="1">
        <v>44819</v>
      </c>
      <c r="K488" s="2">
        <v>2.8193199999999994</v>
      </c>
      <c r="L488" t="s">
        <v>46</v>
      </c>
      <c r="M488" s="3">
        <v>1</v>
      </c>
      <c r="N488" s="2">
        <v>5.3059900000000004</v>
      </c>
      <c r="O488" t="s">
        <v>21</v>
      </c>
      <c r="P488" t="s">
        <v>22</v>
      </c>
      <c r="Q488" t="s">
        <v>23</v>
      </c>
      <c r="R488" s="3">
        <v>14.96</v>
      </c>
      <c r="S488" t="s">
        <v>24</v>
      </c>
      <c r="T488" t="s">
        <v>23</v>
      </c>
      <c r="U488" s="3">
        <v>14.96</v>
      </c>
    </row>
    <row r="489" spans="1:21" hidden="1" x14ac:dyDescent="0.2">
      <c r="A489" t="s">
        <v>604</v>
      </c>
      <c r="B489" t="s">
        <v>158</v>
      </c>
      <c r="C489" t="s">
        <v>14</v>
      </c>
      <c r="D489" t="str">
        <f t="shared" si="7"/>
        <v>LACA03</v>
      </c>
      <c r="E489" t="s">
        <v>395</v>
      </c>
      <c r="F489" t="s">
        <v>18</v>
      </c>
      <c r="G489" t="s">
        <v>18</v>
      </c>
      <c r="I489" t="s">
        <v>19</v>
      </c>
      <c r="J489" s="1">
        <v>44819</v>
      </c>
      <c r="K489" s="2">
        <v>-2000</v>
      </c>
      <c r="L489" t="s">
        <v>20</v>
      </c>
      <c r="M489" s="3">
        <v>1</v>
      </c>
      <c r="N489" s="2">
        <v>0</v>
      </c>
      <c r="O489" t="s">
        <v>21</v>
      </c>
      <c r="P489" t="s">
        <v>24</v>
      </c>
      <c r="Q489" t="s">
        <v>23</v>
      </c>
      <c r="R489" s="3">
        <v>0</v>
      </c>
      <c r="S489" t="s">
        <v>22</v>
      </c>
      <c r="T489" t="s">
        <v>23</v>
      </c>
      <c r="U489" s="3">
        <v>0</v>
      </c>
    </row>
    <row r="490" spans="1:21" hidden="1" x14ac:dyDescent="0.2">
      <c r="A490" t="s">
        <v>604</v>
      </c>
      <c r="B490" t="s">
        <v>158</v>
      </c>
      <c r="C490" t="s">
        <v>14</v>
      </c>
      <c r="D490" t="str">
        <f t="shared" si="7"/>
        <v>LAWM06</v>
      </c>
      <c r="E490" t="s">
        <v>606</v>
      </c>
      <c r="F490" t="s">
        <v>18</v>
      </c>
      <c r="G490" t="s">
        <v>18</v>
      </c>
      <c r="I490" t="s">
        <v>19</v>
      </c>
      <c r="J490" s="1">
        <v>44819</v>
      </c>
      <c r="K490" s="2">
        <v>1073.6250500000001</v>
      </c>
      <c r="L490" t="s">
        <v>20</v>
      </c>
      <c r="M490" s="3">
        <v>1</v>
      </c>
      <c r="N490" s="2">
        <v>1.2829999999999999E-2</v>
      </c>
      <c r="O490" t="s">
        <v>21</v>
      </c>
      <c r="P490" t="s">
        <v>22</v>
      </c>
      <c r="Q490" t="s">
        <v>23</v>
      </c>
      <c r="R490" s="3">
        <v>13.77</v>
      </c>
      <c r="S490" t="s">
        <v>24</v>
      </c>
      <c r="T490" t="s">
        <v>23</v>
      </c>
      <c r="U490" s="3">
        <v>13.77</v>
      </c>
    </row>
    <row r="491" spans="1:21" hidden="1" x14ac:dyDescent="0.2">
      <c r="A491" t="s">
        <v>604</v>
      </c>
      <c r="B491" t="s">
        <v>158</v>
      </c>
      <c r="C491" t="s">
        <v>14</v>
      </c>
      <c r="D491" t="str">
        <f t="shared" si="7"/>
        <v>LASO00</v>
      </c>
      <c r="E491" t="s">
        <v>381</v>
      </c>
      <c r="F491" t="s">
        <v>18</v>
      </c>
      <c r="G491" t="s">
        <v>18</v>
      </c>
      <c r="I491" t="s">
        <v>19</v>
      </c>
      <c r="J491" s="1">
        <v>44819</v>
      </c>
      <c r="K491" s="2">
        <v>-500</v>
      </c>
      <c r="L491" t="s">
        <v>20</v>
      </c>
      <c r="M491" s="3">
        <v>1</v>
      </c>
      <c r="N491" s="2">
        <v>1.222E-2</v>
      </c>
      <c r="O491" t="s">
        <v>21</v>
      </c>
      <c r="P491" t="s">
        <v>24</v>
      </c>
      <c r="Q491" t="s">
        <v>23</v>
      </c>
      <c r="R491" s="3">
        <v>6.11</v>
      </c>
      <c r="S491" t="s">
        <v>22</v>
      </c>
      <c r="T491" t="s">
        <v>23</v>
      </c>
      <c r="U491" s="3">
        <v>6.11</v>
      </c>
    </row>
    <row r="492" spans="1:21" hidden="1" x14ac:dyDescent="0.2">
      <c r="A492" t="s">
        <v>604</v>
      </c>
      <c r="B492" t="s">
        <v>156</v>
      </c>
      <c r="C492" t="s">
        <v>14</v>
      </c>
      <c r="D492" t="str">
        <f t="shared" si="7"/>
        <v>LARL00</v>
      </c>
      <c r="E492" t="s">
        <v>377</v>
      </c>
      <c r="F492" t="s">
        <v>18</v>
      </c>
      <c r="G492" t="s">
        <v>18</v>
      </c>
      <c r="I492" t="s">
        <v>19</v>
      </c>
      <c r="J492" s="1">
        <v>44819</v>
      </c>
      <c r="K492" s="2">
        <v>0</v>
      </c>
      <c r="L492" t="s">
        <v>20</v>
      </c>
      <c r="M492" s="3">
        <v>1</v>
      </c>
      <c r="N492" s="2">
        <v>1.3339999999999998E-2</v>
      </c>
      <c r="O492" t="s">
        <v>21</v>
      </c>
      <c r="P492" t="s">
        <v>22</v>
      </c>
      <c r="Q492" t="s">
        <v>23</v>
      </c>
      <c r="R492" s="3">
        <v>0</v>
      </c>
      <c r="S492" t="s">
        <v>24</v>
      </c>
      <c r="T492" t="s">
        <v>23</v>
      </c>
      <c r="U492" s="3">
        <v>0</v>
      </c>
    </row>
    <row r="493" spans="1:21" hidden="1" x14ac:dyDescent="0.2">
      <c r="A493" t="s">
        <v>607</v>
      </c>
      <c r="B493" t="s">
        <v>26</v>
      </c>
      <c r="C493" t="s">
        <v>14</v>
      </c>
      <c r="D493" t="str">
        <f t="shared" si="7"/>
        <v>MZ7534</v>
      </c>
      <c r="E493" t="s">
        <v>608</v>
      </c>
      <c r="F493" t="s">
        <v>18</v>
      </c>
      <c r="G493" t="s">
        <v>18</v>
      </c>
      <c r="I493" t="s">
        <v>19</v>
      </c>
      <c r="J493" s="1">
        <v>44820</v>
      </c>
      <c r="K493" s="2">
        <v>-6244.74172</v>
      </c>
      <c r="L493" t="s">
        <v>46</v>
      </c>
      <c r="M493" s="3">
        <v>1</v>
      </c>
      <c r="N493" s="2">
        <v>0.57208999999999999</v>
      </c>
      <c r="O493" t="s">
        <v>21</v>
      </c>
      <c r="P493" t="s">
        <v>24</v>
      </c>
      <c r="Q493" t="s">
        <v>23</v>
      </c>
      <c r="R493" s="3">
        <v>3572.55</v>
      </c>
      <c r="S493" t="s">
        <v>22</v>
      </c>
      <c r="T493" t="s">
        <v>23</v>
      </c>
      <c r="U493" s="3">
        <v>3572.55</v>
      </c>
    </row>
    <row r="494" spans="1:21" hidden="1" x14ac:dyDescent="0.2">
      <c r="A494" t="s">
        <v>609</v>
      </c>
      <c r="B494" t="s">
        <v>610</v>
      </c>
      <c r="C494" t="s">
        <v>14</v>
      </c>
      <c r="D494" t="str">
        <f t="shared" si="7"/>
        <v>GL9074</v>
      </c>
      <c r="E494" t="s">
        <v>174</v>
      </c>
      <c r="F494" t="s">
        <v>18</v>
      </c>
      <c r="G494" t="s">
        <v>18</v>
      </c>
      <c r="I494" t="s">
        <v>113</v>
      </c>
      <c r="J494" s="1">
        <v>44821</v>
      </c>
      <c r="K494" s="2">
        <v>6399.4</v>
      </c>
      <c r="L494" t="s">
        <v>20</v>
      </c>
      <c r="M494" s="3">
        <v>1</v>
      </c>
      <c r="N494" s="2">
        <v>0.25872000000000001</v>
      </c>
      <c r="O494" t="s">
        <v>21</v>
      </c>
      <c r="P494" t="s">
        <v>22</v>
      </c>
      <c r="Q494" t="s">
        <v>23</v>
      </c>
      <c r="R494" s="3">
        <v>1655.65</v>
      </c>
      <c r="S494" t="s">
        <v>24</v>
      </c>
      <c r="T494" t="s">
        <v>23</v>
      </c>
      <c r="U494" s="3">
        <v>1655.65</v>
      </c>
    </row>
    <row r="495" spans="1:21" hidden="1" x14ac:dyDescent="0.2">
      <c r="A495" t="s">
        <v>611</v>
      </c>
      <c r="B495" t="s">
        <v>612</v>
      </c>
      <c r="C495" t="s">
        <v>14</v>
      </c>
      <c r="D495" t="str">
        <f t="shared" si="7"/>
        <v>GL2460</v>
      </c>
      <c r="E495" t="s">
        <v>462</v>
      </c>
      <c r="F495" t="s">
        <v>18</v>
      </c>
      <c r="G495" t="s">
        <v>18</v>
      </c>
      <c r="I495" t="s">
        <v>113</v>
      </c>
      <c r="J495" s="1">
        <v>44821</v>
      </c>
      <c r="K495" s="2">
        <v>3894.32</v>
      </c>
      <c r="L495" t="s">
        <v>20</v>
      </c>
      <c r="M495" s="3">
        <v>1</v>
      </c>
      <c r="N495" s="2">
        <v>0.25719999999999998</v>
      </c>
      <c r="O495" t="s">
        <v>21</v>
      </c>
      <c r="P495" t="s">
        <v>22</v>
      </c>
      <c r="Q495" t="s">
        <v>23</v>
      </c>
      <c r="R495" s="3">
        <v>1001.62</v>
      </c>
      <c r="S495" t="s">
        <v>24</v>
      </c>
      <c r="T495" t="s">
        <v>23</v>
      </c>
      <c r="U495" s="3">
        <v>1001.62</v>
      </c>
    </row>
    <row r="496" spans="1:21" hidden="1" x14ac:dyDescent="0.2">
      <c r="A496" t="s">
        <v>613</v>
      </c>
      <c r="B496" t="s">
        <v>612</v>
      </c>
      <c r="C496" t="s">
        <v>14</v>
      </c>
      <c r="D496" t="str">
        <f t="shared" si="7"/>
        <v>GL2460</v>
      </c>
      <c r="E496" t="s">
        <v>462</v>
      </c>
      <c r="F496" t="s">
        <v>18</v>
      </c>
      <c r="G496" t="s">
        <v>18</v>
      </c>
      <c r="I496" t="s">
        <v>113</v>
      </c>
      <c r="J496" s="1">
        <v>44821</v>
      </c>
      <c r="K496" s="2">
        <v>254.52</v>
      </c>
      <c r="L496" t="s">
        <v>20</v>
      </c>
      <c r="M496" s="3">
        <v>1</v>
      </c>
      <c r="N496" s="2">
        <v>0.25719999999999998</v>
      </c>
      <c r="O496" t="s">
        <v>21</v>
      </c>
      <c r="P496" t="s">
        <v>22</v>
      </c>
      <c r="Q496" t="s">
        <v>23</v>
      </c>
      <c r="R496" s="3">
        <v>65.459999999999994</v>
      </c>
      <c r="S496" t="s">
        <v>24</v>
      </c>
      <c r="T496" t="s">
        <v>23</v>
      </c>
      <c r="U496" s="3">
        <v>65.459999999999994</v>
      </c>
    </row>
    <row r="497" spans="1:21" hidden="1" x14ac:dyDescent="0.2">
      <c r="A497" t="s">
        <v>614</v>
      </c>
      <c r="B497" t="s">
        <v>610</v>
      </c>
      <c r="C497" t="s">
        <v>14</v>
      </c>
      <c r="D497" t="str">
        <f t="shared" si="7"/>
        <v>GL9074</v>
      </c>
      <c r="E497" t="s">
        <v>174</v>
      </c>
      <c r="F497" t="s">
        <v>18</v>
      </c>
      <c r="G497" t="s">
        <v>18</v>
      </c>
      <c r="I497" t="s">
        <v>113</v>
      </c>
      <c r="J497" s="1">
        <v>44821</v>
      </c>
      <c r="K497" s="2">
        <v>148.08000000000001</v>
      </c>
      <c r="L497" t="s">
        <v>20</v>
      </c>
      <c r="M497" s="3">
        <v>1</v>
      </c>
      <c r="N497" s="2">
        <v>0.25872000000000001</v>
      </c>
      <c r="O497" t="s">
        <v>21</v>
      </c>
      <c r="P497" t="s">
        <v>22</v>
      </c>
      <c r="Q497" t="s">
        <v>23</v>
      </c>
      <c r="R497" s="3">
        <v>38.31</v>
      </c>
      <c r="S497" t="s">
        <v>24</v>
      </c>
      <c r="T497" t="s">
        <v>23</v>
      </c>
      <c r="U497" s="3">
        <v>38.31</v>
      </c>
    </row>
    <row r="498" spans="1:21" hidden="1" x14ac:dyDescent="0.2">
      <c r="A498" t="s">
        <v>615</v>
      </c>
      <c r="B498" t="s">
        <v>330</v>
      </c>
      <c r="C498" t="s">
        <v>14</v>
      </c>
      <c r="D498" t="str">
        <f t="shared" si="7"/>
        <v>BK1668</v>
      </c>
      <c r="E498" t="s">
        <v>616</v>
      </c>
      <c r="F498" t="s">
        <v>18</v>
      </c>
      <c r="G498" t="s">
        <v>18</v>
      </c>
      <c r="I498" t="s">
        <v>19</v>
      </c>
      <c r="J498" s="1">
        <v>44823</v>
      </c>
      <c r="K498" s="2">
        <v>572</v>
      </c>
      <c r="L498" t="s">
        <v>46</v>
      </c>
      <c r="M498" s="3">
        <v>1</v>
      </c>
      <c r="N498" s="2">
        <v>0.79500000000000004</v>
      </c>
      <c r="O498" t="s">
        <v>21</v>
      </c>
      <c r="P498" t="s">
        <v>22</v>
      </c>
      <c r="Q498" t="s">
        <v>23</v>
      </c>
      <c r="R498" s="3">
        <v>454.74</v>
      </c>
      <c r="S498" t="s">
        <v>24</v>
      </c>
      <c r="T498" t="s">
        <v>23</v>
      </c>
      <c r="U498" s="3">
        <v>454.74</v>
      </c>
    </row>
    <row r="499" spans="1:21" hidden="1" x14ac:dyDescent="0.2">
      <c r="A499" t="s">
        <v>615</v>
      </c>
      <c r="B499" t="s">
        <v>330</v>
      </c>
      <c r="C499" t="s">
        <v>14</v>
      </c>
      <c r="D499" t="str">
        <f t="shared" si="7"/>
        <v>BK1676</v>
      </c>
      <c r="E499" t="s">
        <v>312</v>
      </c>
      <c r="F499" t="s">
        <v>18</v>
      </c>
      <c r="G499" t="s">
        <v>18</v>
      </c>
      <c r="I499" t="s">
        <v>19</v>
      </c>
      <c r="J499" s="1">
        <v>44823</v>
      </c>
      <c r="K499" s="2">
        <v>8290.5490000000009</v>
      </c>
      <c r="L499" t="s">
        <v>46</v>
      </c>
      <c r="M499" s="3">
        <v>1</v>
      </c>
      <c r="N499" s="2">
        <v>0.38500000000000001</v>
      </c>
      <c r="O499" t="s">
        <v>21</v>
      </c>
      <c r="P499" t="s">
        <v>22</v>
      </c>
      <c r="Q499" t="s">
        <v>23</v>
      </c>
      <c r="R499" s="3">
        <v>3191.86</v>
      </c>
      <c r="S499" t="s">
        <v>24</v>
      </c>
      <c r="T499" t="s">
        <v>23</v>
      </c>
      <c r="U499" s="3">
        <v>3191.86</v>
      </c>
    </row>
    <row r="500" spans="1:21" hidden="1" x14ac:dyDescent="0.2">
      <c r="A500" t="s">
        <v>615</v>
      </c>
      <c r="B500" t="s">
        <v>330</v>
      </c>
      <c r="C500" t="s">
        <v>14</v>
      </c>
      <c r="D500" t="str">
        <f t="shared" si="7"/>
        <v>BK1669</v>
      </c>
      <c r="E500" t="s">
        <v>334</v>
      </c>
      <c r="F500" t="s">
        <v>18</v>
      </c>
      <c r="G500" t="s">
        <v>18</v>
      </c>
      <c r="I500" t="s">
        <v>19</v>
      </c>
      <c r="J500" s="1">
        <v>44823</v>
      </c>
      <c r="K500" s="2">
        <v>-1300</v>
      </c>
      <c r="L500" t="s">
        <v>46</v>
      </c>
      <c r="M500" s="3">
        <v>1</v>
      </c>
      <c r="N500" s="2">
        <v>0.48601</v>
      </c>
      <c r="O500" t="s">
        <v>21</v>
      </c>
      <c r="P500" t="s">
        <v>24</v>
      </c>
      <c r="Q500" t="s">
        <v>23</v>
      </c>
      <c r="R500" s="3">
        <v>631.80999999999995</v>
      </c>
      <c r="S500" t="s">
        <v>22</v>
      </c>
      <c r="T500" t="s">
        <v>23</v>
      </c>
      <c r="U500" s="3">
        <v>631.80999999999995</v>
      </c>
    </row>
    <row r="501" spans="1:21" hidden="1" x14ac:dyDescent="0.2">
      <c r="A501" t="s">
        <v>615</v>
      </c>
      <c r="B501" t="s">
        <v>330</v>
      </c>
      <c r="C501" t="s">
        <v>14</v>
      </c>
      <c r="D501" t="str">
        <f t="shared" si="7"/>
        <v>BK1682</v>
      </c>
      <c r="E501" t="s">
        <v>335</v>
      </c>
      <c r="F501" t="s">
        <v>18</v>
      </c>
      <c r="G501" t="s">
        <v>18</v>
      </c>
      <c r="I501" t="s">
        <v>19</v>
      </c>
      <c r="J501" s="1">
        <v>44823</v>
      </c>
      <c r="K501" s="2">
        <v>5557.6400199999998</v>
      </c>
      <c r="L501" t="s">
        <v>46</v>
      </c>
      <c r="M501" s="3">
        <v>1</v>
      </c>
      <c r="N501" s="2">
        <v>0.49341000000000002</v>
      </c>
      <c r="O501" t="s">
        <v>21</v>
      </c>
      <c r="P501" t="s">
        <v>22</v>
      </c>
      <c r="Q501" t="s">
        <v>23</v>
      </c>
      <c r="R501" s="3">
        <v>2742.2</v>
      </c>
      <c r="S501" t="s">
        <v>24</v>
      </c>
      <c r="T501" t="s">
        <v>23</v>
      </c>
      <c r="U501" s="3">
        <v>2742.2</v>
      </c>
    </row>
    <row r="502" spans="1:21" hidden="1" x14ac:dyDescent="0.2">
      <c r="A502" t="s">
        <v>615</v>
      </c>
      <c r="B502" t="s">
        <v>330</v>
      </c>
      <c r="C502" t="s">
        <v>14</v>
      </c>
      <c r="D502" t="str">
        <f t="shared" si="7"/>
        <v>OG1424</v>
      </c>
      <c r="E502" t="s">
        <v>333</v>
      </c>
      <c r="F502" t="s">
        <v>18</v>
      </c>
      <c r="G502" t="s">
        <v>18</v>
      </c>
      <c r="I502" t="s">
        <v>19</v>
      </c>
      <c r="J502" s="1">
        <v>44823</v>
      </c>
      <c r="K502" s="2">
        <v>565</v>
      </c>
      <c r="L502" t="s">
        <v>46</v>
      </c>
      <c r="M502" s="3">
        <v>1</v>
      </c>
      <c r="N502" s="2">
        <v>0.74858000000000002</v>
      </c>
      <c r="O502" t="s">
        <v>21</v>
      </c>
      <c r="P502" t="s">
        <v>22</v>
      </c>
      <c r="Q502" t="s">
        <v>23</v>
      </c>
      <c r="R502" s="3">
        <v>422.95</v>
      </c>
      <c r="S502" t="s">
        <v>24</v>
      </c>
      <c r="T502" t="s">
        <v>23</v>
      </c>
      <c r="U502" s="3">
        <v>422.95</v>
      </c>
    </row>
    <row r="503" spans="1:21" hidden="1" x14ac:dyDescent="0.2">
      <c r="A503" t="s">
        <v>617</v>
      </c>
      <c r="B503" t="s">
        <v>116</v>
      </c>
      <c r="C503" t="s">
        <v>14</v>
      </c>
      <c r="D503" t="str">
        <f t="shared" si="7"/>
        <v>GL2419</v>
      </c>
      <c r="E503" t="s">
        <v>506</v>
      </c>
      <c r="F503" t="s">
        <v>18</v>
      </c>
      <c r="G503" t="s">
        <v>18</v>
      </c>
      <c r="J503" s="1">
        <v>44823</v>
      </c>
      <c r="K503" s="2">
        <v>-8662</v>
      </c>
      <c r="L503" t="s">
        <v>20</v>
      </c>
      <c r="M503" s="3">
        <v>1</v>
      </c>
      <c r="N503" s="2">
        <v>0.17207</v>
      </c>
      <c r="O503" t="s">
        <v>21</v>
      </c>
      <c r="P503" t="s">
        <v>24</v>
      </c>
      <c r="Q503" t="s">
        <v>23</v>
      </c>
      <c r="R503" s="3">
        <v>1490.47</v>
      </c>
      <c r="S503" t="s">
        <v>22</v>
      </c>
      <c r="T503" t="s">
        <v>23</v>
      </c>
      <c r="U503" s="3">
        <v>1490.47</v>
      </c>
    </row>
    <row r="504" spans="1:21" hidden="1" x14ac:dyDescent="0.2">
      <c r="A504" t="s">
        <v>617</v>
      </c>
      <c r="B504" t="s">
        <v>116</v>
      </c>
      <c r="C504" t="s">
        <v>14</v>
      </c>
      <c r="D504" t="str">
        <f t="shared" si="7"/>
        <v>GL2457</v>
      </c>
      <c r="E504" t="s">
        <v>618</v>
      </c>
      <c r="F504" t="s">
        <v>18</v>
      </c>
      <c r="G504" t="s">
        <v>18</v>
      </c>
      <c r="J504" s="1">
        <v>44823</v>
      </c>
      <c r="K504" s="2">
        <v>-2656</v>
      </c>
      <c r="L504" t="s">
        <v>20</v>
      </c>
      <c r="M504" s="3">
        <v>1</v>
      </c>
      <c r="N504" s="2">
        <v>0.28844999999999998</v>
      </c>
      <c r="O504" t="s">
        <v>21</v>
      </c>
      <c r="P504" t="s">
        <v>24</v>
      </c>
      <c r="Q504" t="s">
        <v>23</v>
      </c>
      <c r="R504" s="3">
        <v>766.12</v>
      </c>
      <c r="S504" t="s">
        <v>22</v>
      </c>
      <c r="T504" t="s">
        <v>23</v>
      </c>
      <c r="U504" s="3">
        <v>766.12</v>
      </c>
    </row>
    <row r="505" spans="1:21" hidden="1" x14ac:dyDescent="0.2">
      <c r="A505" t="s">
        <v>619</v>
      </c>
      <c r="B505" t="s">
        <v>620</v>
      </c>
      <c r="C505" t="s">
        <v>14</v>
      </c>
      <c r="D505" t="str">
        <f t="shared" si="7"/>
        <v>SP1839</v>
      </c>
      <c r="E505" t="s">
        <v>569</v>
      </c>
      <c r="F505" t="s">
        <v>18</v>
      </c>
      <c r="G505" t="s">
        <v>18</v>
      </c>
      <c r="I505" t="s">
        <v>113</v>
      </c>
      <c r="J505" s="1">
        <v>44823</v>
      </c>
      <c r="K505" s="2">
        <v>2.0012300000000001</v>
      </c>
      <c r="L505" t="s">
        <v>46</v>
      </c>
      <c r="M505" s="3">
        <v>1</v>
      </c>
      <c r="N505" s="2">
        <v>0</v>
      </c>
      <c r="O505" t="s">
        <v>21</v>
      </c>
      <c r="P505" t="s">
        <v>22</v>
      </c>
      <c r="Q505" t="s">
        <v>23</v>
      </c>
      <c r="R505" s="3">
        <v>0</v>
      </c>
      <c r="S505" t="s">
        <v>24</v>
      </c>
      <c r="T505" t="s">
        <v>23</v>
      </c>
      <c r="U505" s="3">
        <v>0</v>
      </c>
    </row>
    <row r="506" spans="1:21" hidden="1" x14ac:dyDescent="0.2">
      <c r="A506" t="s">
        <v>621</v>
      </c>
      <c r="B506" t="s">
        <v>622</v>
      </c>
      <c r="C506" t="s">
        <v>14</v>
      </c>
      <c r="D506" t="str">
        <f t="shared" si="7"/>
        <v>CS7880</v>
      </c>
      <c r="E506" t="s">
        <v>623</v>
      </c>
      <c r="F506" t="s">
        <v>18</v>
      </c>
      <c r="G506" t="s">
        <v>18</v>
      </c>
      <c r="I506" t="s">
        <v>113</v>
      </c>
      <c r="J506" s="1">
        <v>44823</v>
      </c>
      <c r="K506" s="2">
        <v>-95</v>
      </c>
      <c r="L506" t="s">
        <v>197</v>
      </c>
      <c r="M506" s="3">
        <v>1</v>
      </c>
      <c r="N506" s="2">
        <v>17.464379999999998</v>
      </c>
      <c r="O506" t="s">
        <v>21</v>
      </c>
      <c r="P506" t="s">
        <v>24</v>
      </c>
      <c r="Q506" t="s">
        <v>23</v>
      </c>
      <c r="R506" s="3">
        <v>1659.12</v>
      </c>
      <c r="S506" t="s">
        <v>198</v>
      </c>
      <c r="T506" t="s">
        <v>23</v>
      </c>
      <c r="U506" s="3">
        <v>1659.12</v>
      </c>
    </row>
    <row r="507" spans="1:21" hidden="1" x14ac:dyDescent="0.2">
      <c r="A507" t="s">
        <v>621</v>
      </c>
      <c r="B507" t="s">
        <v>622</v>
      </c>
      <c r="C507" t="s">
        <v>14</v>
      </c>
      <c r="D507" t="str">
        <f t="shared" si="7"/>
        <v>LABORI</v>
      </c>
      <c r="E507" t="s">
        <v>201</v>
      </c>
      <c r="F507" t="s">
        <v>18</v>
      </c>
      <c r="G507" t="s">
        <v>18</v>
      </c>
      <c r="I507" t="s">
        <v>113</v>
      </c>
      <c r="J507" s="1">
        <v>44823</v>
      </c>
      <c r="K507" s="2">
        <v>334.00574999999998</v>
      </c>
      <c r="L507" t="s">
        <v>20</v>
      </c>
      <c r="M507" s="3">
        <v>1</v>
      </c>
      <c r="N507" s="2">
        <v>1.05</v>
      </c>
      <c r="O507" t="s">
        <v>21</v>
      </c>
      <c r="P507" t="s">
        <v>200</v>
      </c>
      <c r="Q507" t="s">
        <v>23</v>
      </c>
      <c r="R507" s="3">
        <v>350.71</v>
      </c>
      <c r="S507" t="s">
        <v>24</v>
      </c>
      <c r="T507" t="s">
        <v>23</v>
      </c>
      <c r="U507" s="3">
        <v>350.71</v>
      </c>
    </row>
    <row r="508" spans="1:21" hidden="1" x14ac:dyDescent="0.2">
      <c r="A508" t="s">
        <v>621</v>
      </c>
      <c r="B508" t="s">
        <v>622</v>
      </c>
      <c r="C508" t="s">
        <v>14</v>
      </c>
      <c r="D508" t="str">
        <f t="shared" si="7"/>
        <v>FREIGH</v>
      </c>
      <c r="E508" t="s">
        <v>199</v>
      </c>
      <c r="F508" t="s">
        <v>18</v>
      </c>
      <c r="G508" t="s">
        <v>18</v>
      </c>
      <c r="I508" t="s">
        <v>113</v>
      </c>
      <c r="J508" s="1">
        <v>44823</v>
      </c>
      <c r="K508" s="2">
        <v>84.444549999999992</v>
      </c>
      <c r="L508" t="s">
        <v>20</v>
      </c>
      <c r="M508" s="3">
        <v>1</v>
      </c>
      <c r="N508" s="2">
        <v>0.45</v>
      </c>
      <c r="O508" t="s">
        <v>21</v>
      </c>
      <c r="P508" t="s">
        <v>200</v>
      </c>
      <c r="Q508" t="s">
        <v>23</v>
      </c>
      <c r="R508" s="3">
        <v>38</v>
      </c>
      <c r="S508" t="s">
        <v>24</v>
      </c>
      <c r="T508" t="s">
        <v>23</v>
      </c>
      <c r="U508" s="3">
        <v>38</v>
      </c>
    </row>
    <row r="509" spans="1:21" hidden="1" x14ac:dyDescent="0.2">
      <c r="A509" t="s">
        <v>621</v>
      </c>
      <c r="B509" t="s">
        <v>622</v>
      </c>
      <c r="C509" t="s">
        <v>14</v>
      </c>
      <c r="D509" t="str">
        <f t="shared" si="7"/>
        <v>GL2423</v>
      </c>
      <c r="E509" t="s">
        <v>624</v>
      </c>
      <c r="F509" t="s">
        <v>18</v>
      </c>
      <c r="G509" t="s">
        <v>18</v>
      </c>
      <c r="I509" t="s">
        <v>113</v>
      </c>
      <c r="J509" s="1">
        <v>44823</v>
      </c>
      <c r="K509" s="2">
        <v>1727.1</v>
      </c>
      <c r="L509" t="s">
        <v>20</v>
      </c>
      <c r="M509" s="3">
        <v>1</v>
      </c>
      <c r="N509" s="2">
        <v>0.19155</v>
      </c>
      <c r="O509" t="s">
        <v>21</v>
      </c>
      <c r="P509" t="s">
        <v>22</v>
      </c>
      <c r="Q509" t="s">
        <v>23</v>
      </c>
      <c r="R509" s="3">
        <v>330.83</v>
      </c>
      <c r="S509" t="s">
        <v>24</v>
      </c>
      <c r="T509" t="s">
        <v>23</v>
      </c>
      <c r="U509" s="3">
        <v>330.83</v>
      </c>
    </row>
    <row r="510" spans="1:21" hidden="1" x14ac:dyDescent="0.2">
      <c r="A510" t="s">
        <v>621</v>
      </c>
      <c r="B510" t="s">
        <v>622</v>
      </c>
      <c r="C510" t="s">
        <v>14</v>
      </c>
      <c r="D510" t="str">
        <f t="shared" si="7"/>
        <v>LAAI07</v>
      </c>
      <c r="E510" t="s">
        <v>625</v>
      </c>
      <c r="F510" t="s">
        <v>18</v>
      </c>
      <c r="G510" t="s">
        <v>18</v>
      </c>
      <c r="I510" t="s">
        <v>113</v>
      </c>
      <c r="J510" s="1">
        <v>44823</v>
      </c>
      <c r="K510" s="2">
        <v>1761.89375</v>
      </c>
      <c r="L510" t="s">
        <v>20</v>
      </c>
      <c r="M510" s="3">
        <v>1</v>
      </c>
      <c r="N510" s="2">
        <v>2.9739999999999999E-2</v>
      </c>
      <c r="O510" t="s">
        <v>21</v>
      </c>
      <c r="P510" t="s">
        <v>22</v>
      </c>
      <c r="Q510" t="s">
        <v>23</v>
      </c>
      <c r="R510" s="3">
        <v>52.4</v>
      </c>
      <c r="S510" t="s">
        <v>24</v>
      </c>
      <c r="T510" t="s">
        <v>23</v>
      </c>
      <c r="U510" s="3">
        <v>52.4</v>
      </c>
    </row>
    <row r="511" spans="1:21" hidden="1" x14ac:dyDescent="0.2">
      <c r="A511" t="s">
        <v>621</v>
      </c>
      <c r="B511" t="s">
        <v>622</v>
      </c>
      <c r="C511" t="s">
        <v>14</v>
      </c>
      <c r="D511" t="str">
        <f t="shared" si="7"/>
        <v>BK1403</v>
      </c>
      <c r="E511" t="s">
        <v>626</v>
      </c>
      <c r="F511" t="s">
        <v>18</v>
      </c>
      <c r="G511" t="s">
        <v>18</v>
      </c>
      <c r="I511" t="s">
        <v>113</v>
      </c>
      <c r="J511" s="1">
        <v>44823</v>
      </c>
      <c r="K511" s="2">
        <v>95</v>
      </c>
      <c r="L511" t="s">
        <v>20</v>
      </c>
      <c r="M511" s="3">
        <v>1</v>
      </c>
      <c r="N511" s="2">
        <v>0.28205999999999998</v>
      </c>
      <c r="O511" t="s">
        <v>21</v>
      </c>
      <c r="P511" t="s">
        <v>22</v>
      </c>
      <c r="Q511" t="s">
        <v>23</v>
      </c>
      <c r="R511" s="3">
        <v>26.8</v>
      </c>
      <c r="S511" t="s">
        <v>24</v>
      </c>
      <c r="T511" t="s">
        <v>23</v>
      </c>
      <c r="U511" s="3">
        <v>26.8</v>
      </c>
    </row>
    <row r="512" spans="1:21" hidden="1" x14ac:dyDescent="0.2">
      <c r="A512" t="s">
        <v>621</v>
      </c>
      <c r="B512" t="s">
        <v>622</v>
      </c>
      <c r="C512" t="s">
        <v>14</v>
      </c>
      <c r="D512" t="str">
        <f t="shared" si="7"/>
        <v>CP2212</v>
      </c>
      <c r="E512" t="s">
        <v>627</v>
      </c>
      <c r="F512" t="s">
        <v>18</v>
      </c>
      <c r="G512" t="s">
        <v>18</v>
      </c>
      <c r="I512" t="s">
        <v>113</v>
      </c>
      <c r="J512" s="1">
        <v>44823</v>
      </c>
      <c r="K512" s="2">
        <v>1727.1</v>
      </c>
      <c r="L512" t="s">
        <v>20</v>
      </c>
      <c r="M512" s="3">
        <v>1</v>
      </c>
      <c r="N512" s="2">
        <v>6.3780000000000003E-2</v>
      </c>
      <c r="O512" t="s">
        <v>21</v>
      </c>
      <c r="P512" t="s">
        <v>22</v>
      </c>
      <c r="Q512" t="s">
        <v>23</v>
      </c>
      <c r="R512" s="3">
        <v>110.15</v>
      </c>
      <c r="S512" t="s">
        <v>24</v>
      </c>
      <c r="T512" t="s">
        <v>23</v>
      </c>
      <c r="U512" s="3">
        <v>110.15</v>
      </c>
    </row>
    <row r="513" spans="1:21" hidden="1" x14ac:dyDescent="0.2">
      <c r="A513" t="s">
        <v>621</v>
      </c>
      <c r="B513" t="s">
        <v>622</v>
      </c>
      <c r="C513" t="s">
        <v>14</v>
      </c>
      <c r="D513" t="str">
        <f t="shared" si="7"/>
        <v>MACHIN</v>
      </c>
      <c r="E513" t="s">
        <v>204</v>
      </c>
      <c r="F513" t="s">
        <v>18</v>
      </c>
      <c r="G513" t="s">
        <v>18</v>
      </c>
      <c r="I513" t="s">
        <v>113</v>
      </c>
      <c r="J513" s="1">
        <v>44823</v>
      </c>
      <c r="K513" s="2">
        <v>142.5</v>
      </c>
      <c r="L513" t="s">
        <v>20</v>
      </c>
      <c r="M513" s="3">
        <v>1</v>
      </c>
      <c r="N513" s="2">
        <v>2.5499999999999998</v>
      </c>
      <c r="O513" t="s">
        <v>21</v>
      </c>
      <c r="P513" t="s">
        <v>200</v>
      </c>
      <c r="Q513" t="s">
        <v>23</v>
      </c>
      <c r="R513" s="3">
        <v>363.38</v>
      </c>
      <c r="S513" t="s">
        <v>24</v>
      </c>
      <c r="T513" t="s">
        <v>23</v>
      </c>
      <c r="U513" s="3">
        <v>363.38</v>
      </c>
    </row>
    <row r="514" spans="1:21" hidden="1" x14ac:dyDescent="0.2">
      <c r="A514" t="s">
        <v>628</v>
      </c>
      <c r="B514" t="s">
        <v>622</v>
      </c>
      <c r="C514" t="s">
        <v>14</v>
      </c>
      <c r="D514" t="str">
        <f t="shared" si="7"/>
        <v>BK1403</v>
      </c>
      <c r="E514" t="s">
        <v>626</v>
      </c>
      <c r="F514" t="s">
        <v>18</v>
      </c>
      <c r="G514" t="s">
        <v>18</v>
      </c>
      <c r="I514" t="s">
        <v>113</v>
      </c>
      <c r="J514" s="1">
        <v>44823</v>
      </c>
      <c r="K514" s="2">
        <v>10</v>
      </c>
      <c r="L514" t="s">
        <v>20</v>
      </c>
      <c r="M514" s="3">
        <v>1</v>
      </c>
      <c r="N514" s="2">
        <v>0.28205999999999998</v>
      </c>
      <c r="O514" t="s">
        <v>21</v>
      </c>
      <c r="P514" t="s">
        <v>22</v>
      </c>
      <c r="Q514" t="s">
        <v>23</v>
      </c>
      <c r="R514" s="3">
        <v>2.82</v>
      </c>
      <c r="S514" t="s">
        <v>24</v>
      </c>
      <c r="T514" t="s">
        <v>23</v>
      </c>
      <c r="U514" s="3">
        <v>2.82</v>
      </c>
    </row>
    <row r="515" spans="1:21" hidden="1" x14ac:dyDescent="0.2">
      <c r="A515" t="s">
        <v>628</v>
      </c>
      <c r="B515" t="s">
        <v>622</v>
      </c>
      <c r="C515" t="s">
        <v>14</v>
      </c>
      <c r="D515" t="str">
        <f t="shared" si="7"/>
        <v>CP2212</v>
      </c>
      <c r="E515" t="s">
        <v>627</v>
      </c>
      <c r="F515" t="s">
        <v>18</v>
      </c>
      <c r="G515" t="s">
        <v>18</v>
      </c>
      <c r="I515" t="s">
        <v>113</v>
      </c>
      <c r="J515" s="1">
        <v>44823</v>
      </c>
      <c r="K515" s="2">
        <v>181.8</v>
      </c>
      <c r="L515" t="s">
        <v>20</v>
      </c>
      <c r="M515" s="3">
        <v>1</v>
      </c>
      <c r="N515" s="2">
        <v>6.3780000000000003E-2</v>
      </c>
      <c r="O515" t="s">
        <v>21</v>
      </c>
      <c r="P515" t="s">
        <v>22</v>
      </c>
      <c r="Q515" t="s">
        <v>23</v>
      </c>
      <c r="R515" s="3">
        <v>11.6</v>
      </c>
      <c r="S515" t="s">
        <v>24</v>
      </c>
      <c r="T515" t="s">
        <v>23</v>
      </c>
      <c r="U515" s="3">
        <v>11.6</v>
      </c>
    </row>
    <row r="516" spans="1:21" hidden="1" x14ac:dyDescent="0.2">
      <c r="A516" t="s">
        <v>628</v>
      </c>
      <c r="B516" t="s">
        <v>622</v>
      </c>
      <c r="C516" t="s">
        <v>14</v>
      </c>
      <c r="D516" t="str">
        <f t="shared" si="7"/>
        <v>MACHIN</v>
      </c>
      <c r="E516" t="s">
        <v>204</v>
      </c>
      <c r="F516" t="s">
        <v>18</v>
      </c>
      <c r="G516" t="s">
        <v>18</v>
      </c>
      <c r="I516" t="s">
        <v>113</v>
      </c>
      <c r="J516" s="1">
        <v>44823</v>
      </c>
      <c r="K516" s="2">
        <v>15</v>
      </c>
      <c r="L516" t="s">
        <v>20</v>
      </c>
      <c r="M516" s="3">
        <v>1</v>
      </c>
      <c r="N516" s="2">
        <v>2.5499999999999998</v>
      </c>
      <c r="O516" t="s">
        <v>21</v>
      </c>
      <c r="P516" t="s">
        <v>200</v>
      </c>
      <c r="Q516" t="s">
        <v>23</v>
      </c>
      <c r="R516" s="3">
        <v>38.25</v>
      </c>
      <c r="S516" t="s">
        <v>24</v>
      </c>
      <c r="T516" t="s">
        <v>23</v>
      </c>
      <c r="U516" s="3">
        <v>38.25</v>
      </c>
    </row>
    <row r="517" spans="1:21" hidden="1" x14ac:dyDescent="0.2">
      <c r="A517" t="s">
        <v>628</v>
      </c>
      <c r="B517" t="s">
        <v>622</v>
      </c>
      <c r="C517" t="s">
        <v>14</v>
      </c>
      <c r="D517" t="str">
        <f t="shared" ref="D517:D580" si="8">LEFT(E517, 6)</f>
        <v>CS7880</v>
      </c>
      <c r="E517" t="s">
        <v>623</v>
      </c>
      <c r="F517" t="s">
        <v>18</v>
      </c>
      <c r="G517" t="s">
        <v>18</v>
      </c>
      <c r="I517" t="s">
        <v>113</v>
      </c>
      <c r="J517" s="1">
        <v>44823</v>
      </c>
      <c r="K517" s="2">
        <v>-10</v>
      </c>
      <c r="L517" t="s">
        <v>197</v>
      </c>
      <c r="M517" s="3">
        <v>1</v>
      </c>
      <c r="N517" s="2">
        <v>17.463999999999999</v>
      </c>
      <c r="O517" t="s">
        <v>21</v>
      </c>
      <c r="P517" t="s">
        <v>24</v>
      </c>
      <c r="Q517" t="s">
        <v>23</v>
      </c>
      <c r="R517" s="3">
        <v>174.64</v>
      </c>
      <c r="S517" t="s">
        <v>198</v>
      </c>
      <c r="T517" t="s">
        <v>23</v>
      </c>
      <c r="U517" s="3">
        <v>174.64</v>
      </c>
    </row>
    <row r="518" spans="1:21" hidden="1" x14ac:dyDescent="0.2">
      <c r="A518" t="s">
        <v>628</v>
      </c>
      <c r="B518" t="s">
        <v>622</v>
      </c>
      <c r="C518" t="s">
        <v>14</v>
      </c>
      <c r="D518" t="str">
        <f t="shared" si="8"/>
        <v>FREIGH</v>
      </c>
      <c r="E518" t="s">
        <v>199</v>
      </c>
      <c r="F518" t="s">
        <v>18</v>
      </c>
      <c r="G518" t="s">
        <v>18</v>
      </c>
      <c r="I518" t="s">
        <v>113</v>
      </c>
      <c r="J518" s="1">
        <v>44823</v>
      </c>
      <c r="K518" s="2">
        <v>8.8888999999999996</v>
      </c>
      <c r="L518" t="s">
        <v>20</v>
      </c>
      <c r="M518" s="3">
        <v>1</v>
      </c>
      <c r="N518" s="2">
        <v>0.45</v>
      </c>
      <c r="O518" t="s">
        <v>21</v>
      </c>
      <c r="P518" t="s">
        <v>200</v>
      </c>
      <c r="Q518" t="s">
        <v>23</v>
      </c>
      <c r="R518" s="3">
        <v>4</v>
      </c>
      <c r="S518" t="s">
        <v>24</v>
      </c>
      <c r="T518" t="s">
        <v>23</v>
      </c>
      <c r="U518" s="3">
        <v>4</v>
      </c>
    </row>
    <row r="519" spans="1:21" hidden="1" x14ac:dyDescent="0.2">
      <c r="A519" t="s">
        <v>628</v>
      </c>
      <c r="B519" t="s">
        <v>622</v>
      </c>
      <c r="C519" t="s">
        <v>14</v>
      </c>
      <c r="D519" t="str">
        <f t="shared" si="8"/>
        <v>GL2423</v>
      </c>
      <c r="E519" t="s">
        <v>624</v>
      </c>
      <c r="F519" t="s">
        <v>18</v>
      </c>
      <c r="G519" t="s">
        <v>18</v>
      </c>
      <c r="I519" t="s">
        <v>113</v>
      </c>
      <c r="J519" s="1">
        <v>44823</v>
      </c>
      <c r="K519" s="2">
        <v>181.8</v>
      </c>
      <c r="L519" t="s">
        <v>20</v>
      </c>
      <c r="M519" s="3">
        <v>1</v>
      </c>
      <c r="N519" s="2">
        <v>0.19155</v>
      </c>
      <c r="O519" t="s">
        <v>21</v>
      </c>
      <c r="P519" t="s">
        <v>22</v>
      </c>
      <c r="Q519" t="s">
        <v>23</v>
      </c>
      <c r="R519" s="3">
        <v>34.82</v>
      </c>
      <c r="S519" t="s">
        <v>24</v>
      </c>
      <c r="T519" t="s">
        <v>23</v>
      </c>
      <c r="U519" s="3">
        <v>34.82</v>
      </c>
    </row>
    <row r="520" spans="1:21" hidden="1" x14ac:dyDescent="0.2">
      <c r="A520" t="s">
        <v>628</v>
      </c>
      <c r="B520" t="s">
        <v>622</v>
      </c>
      <c r="C520" t="s">
        <v>14</v>
      </c>
      <c r="D520" t="str">
        <f t="shared" si="8"/>
        <v>LABORI</v>
      </c>
      <c r="E520" t="s">
        <v>201</v>
      </c>
      <c r="F520" t="s">
        <v>18</v>
      </c>
      <c r="G520" t="s">
        <v>18</v>
      </c>
      <c r="I520" t="s">
        <v>113</v>
      </c>
      <c r="J520" s="1">
        <v>44823</v>
      </c>
      <c r="K520" s="2">
        <v>35.158499999999997</v>
      </c>
      <c r="L520" t="s">
        <v>20</v>
      </c>
      <c r="M520" s="3">
        <v>1</v>
      </c>
      <c r="N520" s="2">
        <v>1.05</v>
      </c>
      <c r="O520" t="s">
        <v>21</v>
      </c>
      <c r="P520" t="s">
        <v>200</v>
      </c>
      <c r="Q520" t="s">
        <v>23</v>
      </c>
      <c r="R520" s="3">
        <v>36.92</v>
      </c>
      <c r="S520" t="s">
        <v>24</v>
      </c>
      <c r="T520" t="s">
        <v>23</v>
      </c>
      <c r="U520" s="3">
        <v>36.92</v>
      </c>
    </row>
    <row r="521" spans="1:21" hidden="1" x14ac:dyDescent="0.2">
      <c r="A521" t="s">
        <v>628</v>
      </c>
      <c r="B521" t="s">
        <v>622</v>
      </c>
      <c r="C521" t="s">
        <v>14</v>
      </c>
      <c r="D521" t="str">
        <f t="shared" si="8"/>
        <v>LAAI07</v>
      </c>
      <c r="E521" t="s">
        <v>625</v>
      </c>
      <c r="F521" t="s">
        <v>18</v>
      </c>
      <c r="G521" t="s">
        <v>18</v>
      </c>
      <c r="I521" t="s">
        <v>113</v>
      </c>
      <c r="J521" s="1">
        <v>44823</v>
      </c>
      <c r="K521" s="2">
        <v>185.46250000000001</v>
      </c>
      <c r="L521" t="s">
        <v>20</v>
      </c>
      <c r="M521" s="3">
        <v>1</v>
      </c>
      <c r="N521" s="2">
        <v>2.9739999999999999E-2</v>
      </c>
      <c r="O521" t="s">
        <v>21</v>
      </c>
      <c r="P521" t="s">
        <v>22</v>
      </c>
      <c r="Q521" t="s">
        <v>23</v>
      </c>
      <c r="R521" s="3">
        <v>5.52</v>
      </c>
      <c r="S521" t="s">
        <v>24</v>
      </c>
      <c r="T521" t="s">
        <v>23</v>
      </c>
      <c r="U521" s="3">
        <v>5.52</v>
      </c>
    </row>
    <row r="522" spans="1:21" hidden="1" x14ac:dyDescent="0.2">
      <c r="A522" t="s">
        <v>629</v>
      </c>
      <c r="B522" t="s">
        <v>26</v>
      </c>
      <c r="C522" t="s">
        <v>14</v>
      </c>
      <c r="D522" t="str">
        <f t="shared" si="8"/>
        <v>CP2258</v>
      </c>
      <c r="E522" t="s">
        <v>630</v>
      </c>
      <c r="F522" t="s">
        <v>28</v>
      </c>
      <c r="G522" t="s">
        <v>28</v>
      </c>
      <c r="J522" s="1">
        <v>44823</v>
      </c>
      <c r="K522" s="2">
        <v>3054.54</v>
      </c>
      <c r="L522" t="s">
        <v>20</v>
      </c>
      <c r="M522" s="3">
        <v>1</v>
      </c>
      <c r="N522" s="2">
        <v>3.1800000000000002E-2</v>
      </c>
      <c r="O522" t="s">
        <v>21</v>
      </c>
      <c r="P522" t="s">
        <v>22</v>
      </c>
      <c r="Q522" t="s">
        <v>23</v>
      </c>
      <c r="R522" s="3">
        <v>97.13</v>
      </c>
      <c r="S522" t="s">
        <v>24</v>
      </c>
      <c r="T522" t="s">
        <v>23</v>
      </c>
      <c r="U522" s="3">
        <v>97.13</v>
      </c>
    </row>
    <row r="523" spans="1:21" hidden="1" x14ac:dyDescent="0.2">
      <c r="A523" t="s">
        <v>631</v>
      </c>
      <c r="B523" t="s">
        <v>632</v>
      </c>
      <c r="C523" t="s">
        <v>14</v>
      </c>
      <c r="D523" t="str">
        <f t="shared" si="8"/>
        <v>LACA04</v>
      </c>
      <c r="E523" t="s">
        <v>633</v>
      </c>
      <c r="F523" t="s">
        <v>18</v>
      </c>
      <c r="G523" t="s">
        <v>18</v>
      </c>
      <c r="I523" t="s">
        <v>113</v>
      </c>
      <c r="J523" s="1">
        <v>44823</v>
      </c>
      <c r="K523" s="2">
        <v>17142.75</v>
      </c>
      <c r="L523" t="s">
        <v>20</v>
      </c>
      <c r="M523" s="3">
        <v>1</v>
      </c>
      <c r="N523" s="2">
        <v>0</v>
      </c>
      <c r="O523" t="s">
        <v>21</v>
      </c>
      <c r="P523" t="s">
        <v>22</v>
      </c>
      <c r="Q523" t="s">
        <v>23</v>
      </c>
      <c r="R523" s="3">
        <v>0</v>
      </c>
      <c r="S523" t="s">
        <v>24</v>
      </c>
      <c r="T523" t="s">
        <v>23</v>
      </c>
      <c r="U523" s="3">
        <v>0</v>
      </c>
    </row>
    <row r="524" spans="1:21" hidden="1" x14ac:dyDescent="0.2">
      <c r="A524" t="s">
        <v>634</v>
      </c>
      <c r="B524" t="s">
        <v>518</v>
      </c>
      <c r="C524" t="s">
        <v>14</v>
      </c>
      <c r="D524" t="str">
        <f t="shared" si="8"/>
        <v>LASO02</v>
      </c>
      <c r="E524" t="s">
        <v>635</v>
      </c>
      <c r="F524" t="s">
        <v>18</v>
      </c>
      <c r="G524" t="s">
        <v>18</v>
      </c>
      <c r="I524" t="s">
        <v>19</v>
      </c>
      <c r="J524" s="1">
        <v>44823</v>
      </c>
      <c r="K524" s="2">
        <v>0</v>
      </c>
      <c r="L524" t="s">
        <v>20</v>
      </c>
      <c r="M524" s="3">
        <v>1</v>
      </c>
      <c r="N524" s="2">
        <v>1.24E-2</v>
      </c>
      <c r="O524" t="s">
        <v>21</v>
      </c>
      <c r="P524" t="s">
        <v>22</v>
      </c>
      <c r="Q524" t="s">
        <v>23</v>
      </c>
      <c r="R524" s="3">
        <v>0</v>
      </c>
      <c r="S524" t="s">
        <v>24</v>
      </c>
      <c r="T524" t="s">
        <v>23</v>
      </c>
      <c r="U524" s="3">
        <v>0</v>
      </c>
    </row>
    <row r="525" spans="1:21" hidden="1" x14ac:dyDescent="0.2">
      <c r="A525" t="s">
        <v>634</v>
      </c>
      <c r="B525" t="s">
        <v>518</v>
      </c>
      <c r="C525" t="s">
        <v>14</v>
      </c>
      <c r="D525" t="str">
        <f t="shared" si="8"/>
        <v>LAWM05</v>
      </c>
      <c r="E525" t="s">
        <v>636</v>
      </c>
      <c r="F525" t="s">
        <v>18</v>
      </c>
      <c r="G525" t="s">
        <v>18</v>
      </c>
      <c r="I525" t="s">
        <v>19</v>
      </c>
      <c r="J525" s="1">
        <v>44823</v>
      </c>
      <c r="K525" s="2">
        <v>-0.875</v>
      </c>
      <c r="L525" t="s">
        <v>20</v>
      </c>
      <c r="M525" s="3">
        <v>1</v>
      </c>
      <c r="N525" s="2">
        <v>8.2699999999999996E-2</v>
      </c>
      <c r="O525" t="s">
        <v>21</v>
      </c>
      <c r="P525" t="s">
        <v>24</v>
      </c>
      <c r="Q525" t="s">
        <v>23</v>
      </c>
      <c r="R525" s="3">
        <v>7.0000000000000007E-2</v>
      </c>
      <c r="S525" t="s">
        <v>22</v>
      </c>
      <c r="T525" t="s">
        <v>23</v>
      </c>
      <c r="U525" s="3">
        <v>7.0000000000000007E-2</v>
      </c>
    </row>
    <row r="526" spans="1:21" hidden="1" x14ac:dyDescent="0.2">
      <c r="A526" t="s">
        <v>634</v>
      </c>
      <c r="B526" t="s">
        <v>518</v>
      </c>
      <c r="C526" t="s">
        <v>14</v>
      </c>
      <c r="D526" t="str">
        <f t="shared" si="8"/>
        <v>LAWM06</v>
      </c>
      <c r="E526" t="s">
        <v>637</v>
      </c>
      <c r="F526" t="s">
        <v>18</v>
      </c>
      <c r="G526" t="s">
        <v>18</v>
      </c>
      <c r="I526" t="s">
        <v>19</v>
      </c>
      <c r="J526" s="1">
        <v>44823</v>
      </c>
      <c r="K526" s="2">
        <v>1509.375</v>
      </c>
      <c r="L526" t="s">
        <v>20</v>
      </c>
      <c r="M526" s="3">
        <v>1</v>
      </c>
      <c r="N526" s="2">
        <v>2.282E-2</v>
      </c>
      <c r="O526" t="s">
        <v>21</v>
      </c>
      <c r="P526" t="s">
        <v>22</v>
      </c>
      <c r="Q526" t="s">
        <v>23</v>
      </c>
      <c r="R526" s="3">
        <v>34.44</v>
      </c>
      <c r="S526" t="s">
        <v>24</v>
      </c>
      <c r="T526" t="s">
        <v>23</v>
      </c>
      <c r="U526" s="3">
        <v>34.44</v>
      </c>
    </row>
    <row r="527" spans="1:21" hidden="1" x14ac:dyDescent="0.2">
      <c r="A527" t="s">
        <v>634</v>
      </c>
      <c r="B527" t="s">
        <v>518</v>
      </c>
      <c r="C527" t="s">
        <v>14</v>
      </c>
      <c r="D527" t="str">
        <f t="shared" si="8"/>
        <v>OG1400</v>
      </c>
      <c r="E527" t="s">
        <v>638</v>
      </c>
      <c r="F527" t="s">
        <v>18</v>
      </c>
      <c r="G527" t="s">
        <v>18</v>
      </c>
      <c r="I527" t="s">
        <v>19</v>
      </c>
      <c r="J527" s="1">
        <v>44823</v>
      </c>
      <c r="K527" s="2">
        <v>1.0000000000000001E-5</v>
      </c>
      <c r="L527" t="s">
        <v>46</v>
      </c>
      <c r="M527" s="3">
        <v>1</v>
      </c>
      <c r="N527" s="2">
        <v>7.3309600000000001</v>
      </c>
      <c r="O527" t="s">
        <v>21</v>
      </c>
      <c r="P527" t="s">
        <v>22</v>
      </c>
      <c r="Q527" t="s">
        <v>23</v>
      </c>
      <c r="R527" s="3">
        <v>0</v>
      </c>
      <c r="S527" t="s">
        <v>24</v>
      </c>
      <c r="T527" t="s">
        <v>23</v>
      </c>
      <c r="U527" s="3">
        <v>0</v>
      </c>
    </row>
    <row r="528" spans="1:21" hidden="1" x14ac:dyDescent="0.2">
      <c r="A528" t="s">
        <v>634</v>
      </c>
      <c r="B528" t="s">
        <v>518</v>
      </c>
      <c r="C528" t="s">
        <v>14</v>
      </c>
      <c r="D528" t="str">
        <f t="shared" si="8"/>
        <v>OG1357</v>
      </c>
      <c r="E528" t="s">
        <v>639</v>
      </c>
      <c r="F528" t="s">
        <v>18</v>
      </c>
      <c r="G528" t="s">
        <v>18</v>
      </c>
      <c r="I528" t="s">
        <v>19</v>
      </c>
      <c r="J528" s="1">
        <v>44823</v>
      </c>
      <c r="K528" s="2">
        <v>0</v>
      </c>
      <c r="L528" t="s">
        <v>46</v>
      </c>
      <c r="M528" s="3">
        <v>1</v>
      </c>
      <c r="N528" s="2">
        <v>2.7230799999999999</v>
      </c>
      <c r="O528" t="s">
        <v>21</v>
      </c>
      <c r="P528" t="s">
        <v>22</v>
      </c>
      <c r="Q528" t="s">
        <v>23</v>
      </c>
      <c r="R528" s="3">
        <v>0</v>
      </c>
      <c r="S528" t="s">
        <v>24</v>
      </c>
      <c r="T528" t="s">
        <v>23</v>
      </c>
      <c r="U528" s="3">
        <v>0</v>
      </c>
    </row>
    <row r="529" spans="1:21" hidden="1" x14ac:dyDescent="0.2">
      <c r="A529" t="s">
        <v>634</v>
      </c>
      <c r="B529" t="s">
        <v>518</v>
      </c>
      <c r="C529" t="s">
        <v>14</v>
      </c>
      <c r="D529" t="str">
        <f t="shared" si="8"/>
        <v>LAWM06</v>
      </c>
      <c r="E529" t="s">
        <v>640</v>
      </c>
      <c r="F529" t="s">
        <v>18</v>
      </c>
      <c r="G529" t="s">
        <v>18</v>
      </c>
      <c r="I529" t="s">
        <v>19</v>
      </c>
      <c r="J529" s="1">
        <v>44823</v>
      </c>
      <c r="K529" s="2">
        <v>409.375</v>
      </c>
      <c r="L529" t="s">
        <v>20</v>
      </c>
      <c r="M529" s="3">
        <v>1</v>
      </c>
      <c r="N529" s="2">
        <v>2.282E-2</v>
      </c>
      <c r="O529" t="s">
        <v>21</v>
      </c>
      <c r="P529" t="s">
        <v>22</v>
      </c>
      <c r="Q529" t="s">
        <v>23</v>
      </c>
      <c r="R529" s="3">
        <v>9.34</v>
      </c>
      <c r="S529" t="s">
        <v>24</v>
      </c>
      <c r="T529" t="s">
        <v>23</v>
      </c>
      <c r="U529" s="3">
        <v>9.34</v>
      </c>
    </row>
    <row r="530" spans="1:21" hidden="1" x14ac:dyDescent="0.2">
      <c r="A530" t="s">
        <v>634</v>
      </c>
      <c r="B530" t="s">
        <v>518</v>
      </c>
      <c r="C530" t="s">
        <v>14</v>
      </c>
      <c r="D530" t="str">
        <f t="shared" si="8"/>
        <v>DV1936</v>
      </c>
      <c r="E530" t="s">
        <v>641</v>
      </c>
      <c r="F530" t="s">
        <v>18</v>
      </c>
      <c r="G530" t="s">
        <v>18</v>
      </c>
      <c r="I530" t="s">
        <v>19</v>
      </c>
      <c r="J530" s="1">
        <v>44823</v>
      </c>
      <c r="K530" s="2">
        <v>-1.0000000000000001E-5</v>
      </c>
      <c r="L530" t="s">
        <v>46</v>
      </c>
      <c r="M530" s="3">
        <v>1</v>
      </c>
      <c r="N530" s="2">
        <v>22.636279999999996</v>
      </c>
      <c r="O530" t="s">
        <v>21</v>
      </c>
      <c r="P530" t="s">
        <v>24</v>
      </c>
      <c r="Q530" t="s">
        <v>23</v>
      </c>
      <c r="R530" s="3">
        <v>0</v>
      </c>
      <c r="S530" t="s">
        <v>22</v>
      </c>
      <c r="T530" t="s">
        <v>23</v>
      </c>
      <c r="U530" s="3">
        <v>0</v>
      </c>
    </row>
    <row r="531" spans="1:21" hidden="1" x14ac:dyDescent="0.2">
      <c r="A531" t="s">
        <v>634</v>
      </c>
      <c r="B531" t="s">
        <v>158</v>
      </c>
      <c r="C531" t="s">
        <v>14</v>
      </c>
      <c r="D531" t="str">
        <f t="shared" si="8"/>
        <v>MZ1100</v>
      </c>
      <c r="E531" t="s">
        <v>170</v>
      </c>
      <c r="F531" t="s">
        <v>18</v>
      </c>
      <c r="G531" t="s">
        <v>18</v>
      </c>
      <c r="I531" t="s">
        <v>19</v>
      </c>
      <c r="J531" s="1">
        <v>44823</v>
      </c>
      <c r="K531" s="2">
        <v>-2960</v>
      </c>
      <c r="L531" t="s">
        <v>46</v>
      </c>
      <c r="M531" s="3">
        <v>1</v>
      </c>
      <c r="N531" s="2">
        <v>0.39988000000000001</v>
      </c>
      <c r="O531" t="s">
        <v>21</v>
      </c>
      <c r="P531" t="s">
        <v>24</v>
      </c>
      <c r="Q531" t="s">
        <v>23</v>
      </c>
      <c r="R531" s="3">
        <v>1183.6400000000001</v>
      </c>
      <c r="S531" t="s">
        <v>22</v>
      </c>
      <c r="T531" t="s">
        <v>23</v>
      </c>
      <c r="U531" s="3">
        <v>1183.6400000000001</v>
      </c>
    </row>
    <row r="532" spans="1:21" hidden="1" x14ac:dyDescent="0.2">
      <c r="A532" t="s">
        <v>634</v>
      </c>
      <c r="B532" t="s">
        <v>158</v>
      </c>
      <c r="C532" t="s">
        <v>14</v>
      </c>
      <c r="D532" t="str">
        <f t="shared" si="8"/>
        <v>WN2058</v>
      </c>
      <c r="E532" t="s">
        <v>436</v>
      </c>
      <c r="F532" t="s">
        <v>18</v>
      </c>
      <c r="G532" t="s">
        <v>18</v>
      </c>
      <c r="I532" t="s">
        <v>19</v>
      </c>
      <c r="J532" s="1">
        <v>44823</v>
      </c>
      <c r="K532" s="2">
        <v>52</v>
      </c>
      <c r="L532" t="s">
        <v>46</v>
      </c>
      <c r="M532" s="3">
        <v>1</v>
      </c>
      <c r="N532" s="2">
        <v>1.0364</v>
      </c>
      <c r="O532" t="s">
        <v>21</v>
      </c>
      <c r="P532" t="s">
        <v>22</v>
      </c>
      <c r="Q532" t="s">
        <v>23</v>
      </c>
      <c r="R532" s="3">
        <v>53.89</v>
      </c>
      <c r="S532" t="s">
        <v>24</v>
      </c>
      <c r="T532" t="s">
        <v>23</v>
      </c>
      <c r="U532" s="3">
        <v>53.89</v>
      </c>
    </row>
    <row r="533" spans="1:21" hidden="1" x14ac:dyDescent="0.2">
      <c r="A533" t="s">
        <v>634</v>
      </c>
      <c r="B533" t="s">
        <v>158</v>
      </c>
      <c r="C533" t="s">
        <v>14</v>
      </c>
      <c r="D533" t="str">
        <f t="shared" si="8"/>
        <v>MZ2652</v>
      </c>
      <c r="E533" t="s">
        <v>435</v>
      </c>
      <c r="F533" t="s">
        <v>18</v>
      </c>
      <c r="G533" t="s">
        <v>18</v>
      </c>
      <c r="I533" t="s">
        <v>19</v>
      </c>
      <c r="J533" s="1">
        <v>44823</v>
      </c>
      <c r="K533" s="2">
        <v>-45</v>
      </c>
      <c r="L533" t="s">
        <v>46</v>
      </c>
      <c r="M533" s="3">
        <v>1</v>
      </c>
      <c r="N533" s="2">
        <v>8.6278100000000002</v>
      </c>
      <c r="O533" t="s">
        <v>21</v>
      </c>
      <c r="P533" t="s">
        <v>24</v>
      </c>
      <c r="Q533" t="s">
        <v>23</v>
      </c>
      <c r="R533" s="3">
        <v>388.25</v>
      </c>
      <c r="S533" t="s">
        <v>22</v>
      </c>
      <c r="T533" t="s">
        <v>23</v>
      </c>
      <c r="U533" s="3">
        <v>388.25</v>
      </c>
    </row>
    <row r="534" spans="1:21" hidden="1" x14ac:dyDescent="0.2">
      <c r="A534" t="s">
        <v>634</v>
      </c>
      <c r="B534" t="s">
        <v>156</v>
      </c>
      <c r="C534" t="s">
        <v>14</v>
      </c>
      <c r="D534" t="str">
        <f t="shared" si="8"/>
        <v>OG1017</v>
      </c>
      <c r="E534" t="s">
        <v>532</v>
      </c>
      <c r="F534" t="s">
        <v>18</v>
      </c>
      <c r="G534" t="s">
        <v>18</v>
      </c>
      <c r="I534" t="s">
        <v>19</v>
      </c>
      <c r="J534" s="1">
        <v>44823</v>
      </c>
      <c r="K534" s="2">
        <v>11.09</v>
      </c>
      <c r="L534" t="s">
        <v>46</v>
      </c>
      <c r="M534" s="3">
        <v>1</v>
      </c>
      <c r="N534" s="2">
        <v>2.15916</v>
      </c>
      <c r="O534" t="s">
        <v>21</v>
      </c>
      <c r="P534" t="s">
        <v>22</v>
      </c>
      <c r="Q534" t="s">
        <v>23</v>
      </c>
      <c r="R534" s="3">
        <v>23.95</v>
      </c>
      <c r="S534" t="s">
        <v>24</v>
      </c>
      <c r="T534" t="s">
        <v>23</v>
      </c>
      <c r="U534" s="3">
        <v>23.95</v>
      </c>
    </row>
    <row r="535" spans="1:21" hidden="1" x14ac:dyDescent="0.2">
      <c r="A535" t="s">
        <v>642</v>
      </c>
      <c r="B535" t="s">
        <v>150</v>
      </c>
      <c r="C535" t="s">
        <v>14</v>
      </c>
      <c r="D535" t="str">
        <f t="shared" si="8"/>
        <v>OG1435</v>
      </c>
      <c r="E535" t="s">
        <v>643</v>
      </c>
      <c r="F535" t="s">
        <v>18</v>
      </c>
      <c r="G535" t="s">
        <v>18</v>
      </c>
      <c r="I535" t="s">
        <v>19</v>
      </c>
      <c r="J535" s="1">
        <v>44823</v>
      </c>
      <c r="K535" s="2">
        <v>-16.730519999999999</v>
      </c>
      <c r="L535" t="s">
        <v>46</v>
      </c>
      <c r="M535" s="3">
        <v>1</v>
      </c>
      <c r="N535" s="2">
        <v>1.7854300000000001</v>
      </c>
      <c r="O535" t="s">
        <v>21</v>
      </c>
      <c r="P535" t="s">
        <v>24</v>
      </c>
      <c r="Q535" t="s">
        <v>23</v>
      </c>
      <c r="R535" s="3">
        <v>29.87</v>
      </c>
      <c r="S535" t="s">
        <v>22</v>
      </c>
      <c r="T535" t="s">
        <v>23</v>
      </c>
      <c r="U535" s="3">
        <v>29.87</v>
      </c>
    </row>
    <row r="536" spans="1:21" hidden="1" x14ac:dyDescent="0.2">
      <c r="A536" t="s">
        <v>642</v>
      </c>
      <c r="B536" t="s">
        <v>150</v>
      </c>
      <c r="C536" t="s">
        <v>14</v>
      </c>
      <c r="D536" t="str">
        <f t="shared" si="8"/>
        <v>OG1270</v>
      </c>
      <c r="E536" t="s">
        <v>276</v>
      </c>
      <c r="F536" t="s">
        <v>18</v>
      </c>
      <c r="G536" t="s">
        <v>18</v>
      </c>
      <c r="I536" t="s">
        <v>19</v>
      </c>
      <c r="J536" s="1">
        <v>44823</v>
      </c>
      <c r="K536" s="2">
        <v>-5.9275099999999998</v>
      </c>
      <c r="L536" t="s">
        <v>46</v>
      </c>
      <c r="M536" s="3">
        <v>1</v>
      </c>
      <c r="N536" s="2">
        <v>2.9335200000000001</v>
      </c>
      <c r="O536" t="s">
        <v>21</v>
      </c>
      <c r="P536" t="s">
        <v>24</v>
      </c>
      <c r="Q536" t="s">
        <v>23</v>
      </c>
      <c r="R536" s="3">
        <v>17.39</v>
      </c>
      <c r="S536" t="s">
        <v>22</v>
      </c>
      <c r="T536" t="s">
        <v>23</v>
      </c>
      <c r="U536" s="3">
        <v>17.39</v>
      </c>
    </row>
    <row r="537" spans="1:21" hidden="1" x14ac:dyDescent="0.2">
      <c r="A537" t="s">
        <v>642</v>
      </c>
      <c r="B537" t="s">
        <v>150</v>
      </c>
      <c r="C537" t="s">
        <v>14</v>
      </c>
      <c r="D537" t="str">
        <f t="shared" si="8"/>
        <v>OG1410</v>
      </c>
      <c r="E537" t="s">
        <v>644</v>
      </c>
      <c r="F537" t="s">
        <v>18</v>
      </c>
      <c r="G537" t="s">
        <v>18</v>
      </c>
      <c r="I537" t="s">
        <v>19</v>
      </c>
      <c r="J537" s="1">
        <v>44823</v>
      </c>
      <c r="K537" s="2">
        <v>-1054.82953</v>
      </c>
      <c r="L537" t="s">
        <v>46</v>
      </c>
      <c r="M537" s="3">
        <v>1</v>
      </c>
      <c r="N537" s="2">
        <v>1.0761700000000001</v>
      </c>
      <c r="O537" t="s">
        <v>21</v>
      </c>
      <c r="P537" t="s">
        <v>24</v>
      </c>
      <c r="Q537" t="s">
        <v>23</v>
      </c>
      <c r="R537" s="3">
        <v>1135.18</v>
      </c>
      <c r="S537" t="s">
        <v>22</v>
      </c>
      <c r="T537" t="s">
        <v>23</v>
      </c>
      <c r="U537" s="3">
        <v>1135.18</v>
      </c>
    </row>
    <row r="538" spans="1:21" hidden="1" x14ac:dyDescent="0.2">
      <c r="A538" t="s">
        <v>642</v>
      </c>
      <c r="B538" t="s">
        <v>150</v>
      </c>
      <c r="C538" t="s">
        <v>14</v>
      </c>
      <c r="D538" t="str">
        <f t="shared" si="8"/>
        <v>OG1153</v>
      </c>
      <c r="E538" t="s">
        <v>645</v>
      </c>
      <c r="F538" t="s">
        <v>18</v>
      </c>
      <c r="G538" t="s">
        <v>18</v>
      </c>
      <c r="I538" t="s">
        <v>19</v>
      </c>
      <c r="J538" s="1">
        <v>44823</v>
      </c>
      <c r="K538" s="2">
        <v>-91.408389999999997</v>
      </c>
      <c r="L538" t="s">
        <v>46</v>
      </c>
      <c r="M538" s="3">
        <v>1</v>
      </c>
      <c r="N538" s="2">
        <v>3.0600700000000001</v>
      </c>
      <c r="O538" t="s">
        <v>21</v>
      </c>
      <c r="P538" t="s">
        <v>24</v>
      </c>
      <c r="Q538" t="s">
        <v>23</v>
      </c>
      <c r="R538" s="3">
        <v>279.72000000000003</v>
      </c>
      <c r="S538" t="s">
        <v>22</v>
      </c>
      <c r="T538" t="s">
        <v>23</v>
      </c>
      <c r="U538" s="3">
        <v>279.72000000000003</v>
      </c>
    </row>
    <row r="539" spans="1:21" hidden="1" x14ac:dyDescent="0.2">
      <c r="A539" t="s">
        <v>642</v>
      </c>
      <c r="B539" t="s">
        <v>150</v>
      </c>
      <c r="C539" t="s">
        <v>14</v>
      </c>
      <c r="D539" t="str">
        <f t="shared" si="8"/>
        <v>OG1344</v>
      </c>
      <c r="E539" t="s">
        <v>227</v>
      </c>
      <c r="F539" t="s">
        <v>18</v>
      </c>
      <c r="G539" t="s">
        <v>18</v>
      </c>
      <c r="I539" t="s">
        <v>19</v>
      </c>
      <c r="J539" s="1">
        <v>44823</v>
      </c>
      <c r="K539" s="2">
        <v>6.9999900000000013</v>
      </c>
      <c r="L539" t="s">
        <v>46</v>
      </c>
      <c r="M539" s="3">
        <v>1</v>
      </c>
      <c r="N539" s="2">
        <v>5.07667</v>
      </c>
      <c r="O539" t="s">
        <v>21</v>
      </c>
      <c r="P539" t="s">
        <v>22</v>
      </c>
      <c r="Q539" t="s">
        <v>23</v>
      </c>
      <c r="R539" s="3">
        <v>35.54</v>
      </c>
      <c r="S539" t="s">
        <v>24</v>
      </c>
      <c r="T539" t="s">
        <v>23</v>
      </c>
      <c r="U539" s="3">
        <v>35.54</v>
      </c>
    </row>
    <row r="540" spans="1:21" hidden="1" x14ac:dyDescent="0.2">
      <c r="A540" t="s">
        <v>642</v>
      </c>
      <c r="B540" t="s">
        <v>158</v>
      </c>
      <c r="C540" t="s">
        <v>14</v>
      </c>
      <c r="D540" t="str">
        <f t="shared" si="8"/>
        <v>LACH00</v>
      </c>
      <c r="E540" t="s">
        <v>551</v>
      </c>
      <c r="F540" t="s">
        <v>18</v>
      </c>
      <c r="G540" t="s">
        <v>18</v>
      </c>
      <c r="I540" t="s">
        <v>19</v>
      </c>
      <c r="J540" s="1">
        <v>44823</v>
      </c>
      <c r="K540" s="2">
        <v>500</v>
      </c>
      <c r="L540" t="s">
        <v>20</v>
      </c>
      <c r="M540" s="3">
        <v>1</v>
      </c>
      <c r="N540" s="2">
        <v>1.0540000000000001E-2</v>
      </c>
      <c r="O540" t="s">
        <v>21</v>
      </c>
      <c r="P540" t="s">
        <v>22</v>
      </c>
      <c r="Q540" t="s">
        <v>23</v>
      </c>
      <c r="R540" s="3">
        <v>5.27</v>
      </c>
      <c r="S540" t="s">
        <v>24</v>
      </c>
      <c r="T540" t="s">
        <v>23</v>
      </c>
      <c r="U540" s="3">
        <v>5.27</v>
      </c>
    </row>
    <row r="541" spans="1:21" hidden="1" x14ac:dyDescent="0.2">
      <c r="A541" t="s">
        <v>642</v>
      </c>
      <c r="B541" t="s">
        <v>158</v>
      </c>
      <c r="C541" t="s">
        <v>14</v>
      </c>
      <c r="D541" t="str">
        <f t="shared" si="8"/>
        <v>LAWM04</v>
      </c>
      <c r="E541" t="s">
        <v>552</v>
      </c>
      <c r="F541" t="s">
        <v>18</v>
      </c>
      <c r="G541" t="s">
        <v>18</v>
      </c>
      <c r="I541" t="s">
        <v>19</v>
      </c>
      <c r="J541" s="1">
        <v>44823</v>
      </c>
      <c r="K541" s="2">
        <v>0</v>
      </c>
      <c r="L541" t="s">
        <v>20</v>
      </c>
      <c r="M541" s="3">
        <v>1</v>
      </c>
      <c r="N541" s="2">
        <v>1.0489999999999999E-2</v>
      </c>
      <c r="O541" t="s">
        <v>21</v>
      </c>
      <c r="P541" t="s">
        <v>22</v>
      </c>
      <c r="Q541" t="s">
        <v>23</v>
      </c>
      <c r="R541" s="3">
        <v>0</v>
      </c>
      <c r="S541" t="s">
        <v>24</v>
      </c>
      <c r="T541" t="s">
        <v>23</v>
      </c>
      <c r="U541" s="3">
        <v>0</v>
      </c>
    </row>
    <row r="542" spans="1:21" hidden="1" x14ac:dyDescent="0.2">
      <c r="A542" t="s">
        <v>646</v>
      </c>
      <c r="B542" t="s">
        <v>647</v>
      </c>
      <c r="C542" t="s">
        <v>14</v>
      </c>
      <c r="D542" t="str">
        <f t="shared" si="8"/>
        <v>BK1533</v>
      </c>
      <c r="E542" t="s">
        <v>648</v>
      </c>
      <c r="F542" t="s">
        <v>18</v>
      </c>
      <c r="G542" t="s">
        <v>18</v>
      </c>
      <c r="I542" t="s">
        <v>113</v>
      </c>
      <c r="J542" s="1">
        <v>44824</v>
      </c>
      <c r="K542" s="2">
        <v>240</v>
      </c>
      <c r="L542" t="s">
        <v>46</v>
      </c>
      <c r="M542" s="3">
        <v>1</v>
      </c>
      <c r="N542" s="2">
        <v>0</v>
      </c>
      <c r="O542" t="s">
        <v>21</v>
      </c>
      <c r="P542" t="s">
        <v>22</v>
      </c>
      <c r="Q542" t="s">
        <v>23</v>
      </c>
      <c r="R542" s="3">
        <v>0</v>
      </c>
      <c r="S542" t="s">
        <v>24</v>
      </c>
      <c r="T542" t="s">
        <v>23</v>
      </c>
      <c r="U542" s="3">
        <v>0</v>
      </c>
    </row>
    <row r="543" spans="1:21" hidden="1" x14ac:dyDescent="0.2">
      <c r="A543" t="s">
        <v>649</v>
      </c>
      <c r="B543" t="s">
        <v>650</v>
      </c>
      <c r="C543" t="s">
        <v>14</v>
      </c>
      <c r="D543" t="str">
        <f t="shared" si="8"/>
        <v>CP2212</v>
      </c>
      <c r="E543" t="s">
        <v>627</v>
      </c>
      <c r="F543" t="s">
        <v>18</v>
      </c>
      <c r="G543" t="s">
        <v>18</v>
      </c>
      <c r="I543" t="s">
        <v>19</v>
      </c>
      <c r="J543" s="1">
        <v>44823</v>
      </c>
      <c r="K543" s="2">
        <v>-11790</v>
      </c>
      <c r="L543" t="s">
        <v>20</v>
      </c>
      <c r="M543" s="3">
        <v>1</v>
      </c>
      <c r="N543" s="2">
        <v>6.3780000000000003E-2</v>
      </c>
      <c r="O543" t="s">
        <v>21</v>
      </c>
      <c r="P543" t="s">
        <v>24</v>
      </c>
      <c r="Q543" t="s">
        <v>23</v>
      </c>
      <c r="R543" s="3">
        <v>751.97</v>
      </c>
      <c r="S543" t="s">
        <v>22</v>
      </c>
      <c r="T543" t="s">
        <v>23</v>
      </c>
      <c r="U543" s="3">
        <v>751.97</v>
      </c>
    </row>
    <row r="544" spans="1:21" hidden="1" x14ac:dyDescent="0.2">
      <c r="A544" t="s">
        <v>649</v>
      </c>
      <c r="B544" t="s">
        <v>650</v>
      </c>
      <c r="C544" t="s">
        <v>14</v>
      </c>
      <c r="D544" t="str">
        <f t="shared" si="8"/>
        <v>LATJ01</v>
      </c>
      <c r="E544" t="s">
        <v>651</v>
      </c>
      <c r="F544" t="s">
        <v>18</v>
      </c>
      <c r="G544" t="s">
        <v>18</v>
      </c>
      <c r="I544" t="s">
        <v>19</v>
      </c>
      <c r="J544" s="1">
        <v>44823</v>
      </c>
      <c r="K544" s="2">
        <v>20410.375</v>
      </c>
      <c r="L544" t="s">
        <v>20</v>
      </c>
      <c r="M544" s="3">
        <v>1</v>
      </c>
      <c r="N544" s="2">
        <v>1.0670000000000002E-2</v>
      </c>
      <c r="O544" t="s">
        <v>21</v>
      </c>
      <c r="P544" t="s">
        <v>22</v>
      </c>
      <c r="Q544" t="s">
        <v>23</v>
      </c>
      <c r="R544" s="3">
        <v>217.78</v>
      </c>
      <c r="S544" t="s">
        <v>24</v>
      </c>
      <c r="T544" t="s">
        <v>23</v>
      </c>
      <c r="U544" s="3">
        <v>217.78</v>
      </c>
    </row>
    <row r="545" spans="1:21" hidden="1" x14ac:dyDescent="0.2">
      <c r="A545" t="s">
        <v>649</v>
      </c>
      <c r="B545" t="s">
        <v>652</v>
      </c>
      <c r="C545" t="s">
        <v>14</v>
      </c>
      <c r="D545" t="str">
        <f t="shared" si="8"/>
        <v>231233</v>
      </c>
      <c r="E545" t="s">
        <v>653</v>
      </c>
      <c r="F545" t="s">
        <v>18</v>
      </c>
      <c r="G545" t="s">
        <v>18</v>
      </c>
      <c r="I545" t="s">
        <v>19</v>
      </c>
      <c r="J545" s="1">
        <v>44823</v>
      </c>
      <c r="K545" s="2">
        <v>-3001.0000100000007</v>
      </c>
      <c r="L545" t="s">
        <v>46</v>
      </c>
      <c r="M545" s="3">
        <v>1</v>
      </c>
      <c r="N545" s="2">
        <v>2.1713399999999998</v>
      </c>
      <c r="O545" t="s">
        <v>21</v>
      </c>
      <c r="P545" t="s">
        <v>24</v>
      </c>
      <c r="Q545" t="s">
        <v>23</v>
      </c>
      <c r="R545" s="3">
        <v>6516.19</v>
      </c>
      <c r="S545" t="s">
        <v>22</v>
      </c>
      <c r="T545" t="s">
        <v>23</v>
      </c>
      <c r="U545" s="3">
        <v>6516.19</v>
      </c>
    </row>
    <row r="546" spans="1:21" hidden="1" x14ac:dyDescent="0.2">
      <c r="A546" t="s">
        <v>649</v>
      </c>
      <c r="B546" t="s">
        <v>654</v>
      </c>
      <c r="C546" t="s">
        <v>14</v>
      </c>
      <c r="D546" t="str">
        <f t="shared" si="8"/>
        <v>LATJ01</v>
      </c>
      <c r="E546" t="s">
        <v>655</v>
      </c>
      <c r="F546" t="s">
        <v>18</v>
      </c>
      <c r="G546" t="s">
        <v>18</v>
      </c>
      <c r="I546" t="s">
        <v>19</v>
      </c>
      <c r="J546" s="1">
        <v>44823</v>
      </c>
      <c r="K546" s="2">
        <v>-25730.625</v>
      </c>
      <c r="L546" t="s">
        <v>20</v>
      </c>
      <c r="M546" s="3">
        <v>1</v>
      </c>
      <c r="N546" s="2">
        <v>1.209E-2</v>
      </c>
      <c r="O546" t="s">
        <v>21</v>
      </c>
      <c r="P546" t="s">
        <v>24</v>
      </c>
      <c r="Q546" t="s">
        <v>23</v>
      </c>
      <c r="R546" s="3">
        <v>311.08</v>
      </c>
      <c r="S546" t="s">
        <v>22</v>
      </c>
      <c r="T546" t="s">
        <v>23</v>
      </c>
      <c r="U546" s="3">
        <v>311.08</v>
      </c>
    </row>
    <row r="547" spans="1:21" hidden="1" x14ac:dyDescent="0.2">
      <c r="A547" t="s">
        <v>649</v>
      </c>
      <c r="B547" t="s">
        <v>656</v>
      </c>
      <c r="C547" t="s">
        <v>14</v>
      </c>
      <c r="D547" t="str">
        <f t="shared" si="8"/>
        <v>MZ3350</v>
      </c>
      <c r="E547" t="s">
        <v>413</v>
      </c>
      <c r="F547" t="s">
        <v>18</v>
      </c>
      <c r="G547" t="s">
        <v>18</v>
      </c>
      <c r="I547" t="s">
        <v>19</v>
      </c>
      <c r="J547" s="1">
        <v>44823</v>
      </c>
      <c r="K547" s="2">
        <v>-29.128080000000001</v>
      </c>
      <c r="L547" t="s">
        <v>46</v>
      </c>
      <c r="M547" s="3">
        <v>1</v>
      </c>
      <c r="N547" s="2">
        <v>6.6932400000000003</v>
      </c>
      <c r="O547" t="s">
        <v>21</v>
      </c>
      <c r="P547" t="s">
        <v>24</v>
      </c>
      <c r="Q547" t="s">
        <v>23</v>
      </c>
      <c r="R547" s="3">
        <v>194.96</v>
      </c>
      <c r="S547" t="s">
        <v>22</v>
      </c>
      <c r="T547" t="s">
        <v>23</v>
      </c>
      <c r="U547" s="3">
        <v>194.96</v>
      </c>
    </row>
    <row r="548" spans="1:21" hidden="1" x14ac:dyDescent="0.2">
      <c r="A548" t="s">
        <v>649</v>
      </c>
      <c r="B548" t="s">
        <v>657</v>
      </c>
      <c r="C548" t="s">
        <v>14</v>
      </c>
      <c r="D548" t="str">
        <f t="shared" si="8"/>
        <v>OG1024</v>
      </c>
      <c r="E548" t="s">
        <v>555</v>
      </c>
      <c r="F548" t="s">
        <v>18</v>
      </c>
      <c r="G548" t="s">
        <v>18</v>
      </c>
      <c r="I548" t="s">
        <v>19</v>
      </c>
      <c r="J548" s="1">
        <v>44823</v>
      </c>
      <c r="K548" s="2">
        <v>-19.8</v>
      </c>
      <c r="L548" t="s">
        <v>46</v>
      </c>
      <c r="M548" s="3">
        <v>1</v>
      </c>
      <c r="N548" s="2">
        <v>87.696330000000003</v>
      </c>
      <c r="O548" t="s">
        <v>21</v>
      </c>
      <c r="P548" t="s">
        <v>24</v>
      </c>
      <c r="Q548" t="s">
        <v>23</v>
      </c>
      <c r="R548" s="3">
        <v>1736.39</v>
      </c>
      <c r="S548" t="s">
        <v>22</v>
      </c>
      <c r="T548" t="s">
        <v>23</v>
      </c>
      <c r="U548" s="3">
        <v>1736.39</v>
      </c>
    </row>
    <row r="549" spans="1:21" hidden="1" x14ac:dyDescent="0.2">
      <c r="A549" t="s">
        <v>658</v>
      </c>
      <c r="B549" t="s">
        <v>164</v>
      </c>
      <c r="C549" t="s">
        <v>14</v>
      </c>
      <c r="D549" t="str">
        <f t="shared" si="8"/>
        <v>LASO02</v>
      </c>
      <c r="E549" t="s">
        <v>659</v>
      </c>
      <c r="F549" t="s">
        <v>18</v>
      </c>
      <c r="G549" t="s">
        <v>18</v>
      </c>
      <c r="I549" t="s">
        <v>19</v>
      </c>
      <c r="J549" s="1">
        <v>44823</v>
      </c>
      <c r="K549" s="2">
        <v>-13600</v>
      </c>
      <c r="L549" t="s">
        <v>20</v>
      </c>
      <c r="M549" s="3">
        <v>1</v>
      </c>
      <c r="N549" s="2">
        <v>1.244E-2</v>
      </c>
      <c r="O549" t="s">
        <v>21</v>
      </c>
      <c r="P549" t="s">
        <v>24</v>
      </c>
      <c r="Q549" t="s">
        <v>23</v>
      </c>
      <c r="R549" s="3">
        <v>169.18</v>
      </c>
      <c r="S549" t="s">
        <v>22</v>
      </c>
      <c r="T549" t="s">
        <v>23</v>
      </c>
      <c r="U549" s="3">
        <v>169.18</v>
      </c>
    </row>
    <row r="550" spans="1:21" hidden="1" x14ac:dyDescent="0.2">
      <c r="A550" t="s">
        <v>658</v>
      </c>
      <c r="B550" t="s">
        <v>164</v>
      </c>
      <c r="C550" t="s">
        <v>14</v>
      </c>
      <c r="D550" t="str">
        <f t="shared" si="8"/>
        <v>DV2037</v>
      </c>
      <c r="E550" t="s">
        <v>660</v>
      </c>
      <c r="F550" t="s">
        <v>18</v>
      </c>
      <c r="G550" t="s">
        <v>18</v>
      </c>
      <c r="I550" t="s">
        <v>19</v>
      </c>
      <c r="J550" s="1">
        <v>44823</v>
      </c>
      <c r="K550" s="2">
        <v>3465</v>
      </c>
      <c r="L550" t="s">
        <v>46</v>
      </c>
      <c r="M550" s="3">
        <v>1</v>
      </c>
      <c r="N550" s="2">
        <v>1.1702999999999999</v>
      </c>
      <c r="O550" t="s">
        <v>21</v>
      </c>
      <c r="P550" t="s">
        <v>22</v>
      </c>
      <c r="Q550" t="s">
        <v>23</v>
      </c>
      <c r="R550" s="3">
        <v>4055.09</v>
      </c>
      <c r="S550" t="s">
        <v>24</v>
      </c>
      <c r="T550" t="s">
        <v>23</v>
      </c>
      <c r="U550" s="3">
        <v>4055.09</v>
      </c>
    </row>
    <row r="551" spans="1:21" hidden="1" x14ac:dyDescent="0.2">
      <c r="A551" t="s">
        <v>658</v>
      </c>
      <c r="B551" t="s">
        <v>164</v>
      </c>
      <c r="C551" t="s">
        <v>14</v>
      </c>
      <c r="D551" t="str">
        <f t="shared" si="8"/>
        <v>LAWM04</v>
      </c>
      <c r="E551" t="s">
        <v>661</v>
      </c>
      <c r="F551" t="s">
        <v>18</v>
      </c>
      <c r="G551" t="s">
        <v>18</v>
      </c>
      <c r="I551" t="s">
        <v>19</v>
      </c>
      <c r="J551" s="1">
        <v>44823</v>
      </c>
      <c r="K551" s="2">
        <v>2320.56</v>
      </c>
      <c r="L551" t="s">
        <v>20</v>
      </c>
      <c r="M551" s="3">
        <v>1</v>
      </c>
      <c r="N551" s="2">
        <v>4.811E-2</v>
      </c>
      <c r="O551" t="s">
        <v>21</v>
      </c>
      <c r="P551" t="s">
        <v>22</v>
      </c>
      <c r="Q551" t="s">
        <v>23</v>
      </c>
      <c r="R551" s="3">
        <v>111.64</v>
      </c>
      <c r="S551" t="s">
        <v>24</v>
      </c>
      <c r="T551" t="s">
        <v>23</v>
      </c>
      <c r="U551" s="3">
        <v>111.64</v>
      </c>
    </row>
    <row r="552" spans="1:21" hidden="1" x14ac:dyDescent="0.2">
      <c r="A552" t="s">
        <v>658</v>
      </c>
      <c r="B552" t="s">
        <v>139</v>
      </c>
      <c r="C552" t="s">
        <v>14</v>
      </c>
      <c r="D552" t="str">
        <f t="shared" si="8"/>
        <v>LATC01</v>
      </c>
      <c r="E552" t="s">
        <v>662</v>
      </c>
      <c r="F552" t="s">
        <v>18</v>
      </c>
      <c r="G552" t="s">
        <v>18</v>
      </c>
      <c r="I552" t="s">
        <v>19</v>
      </c>
      <c r="J552" s="1">
        <v>44823</v>
      </c>
      <c r="K552" s="2">
        <v>5663.25</v>
      </c>
      <c r="L552" t="s">
        <v>20</v>
      </c>
      <c r="M552" s="3">
        <v>1</v>
      </c>
      <c r="N552" s="2">
        <v>1.282E-2</v>
      </c>
      <c r="O552" t="s">
        <v>21</v>
      </c>
      <c r="P552" t="s">
        <v>22</v>
      </c>
      <c r="Q552" t="s">
        <v>23</v>
      </c>
      <c r="R552" s="3">
        <v>72.599999999999994</v>
      </c>
      <c r="S552" t="s">
        <v>24</v>
      </c>
      <c r="T552" t="s">
        <v>23</v>
      </c>
      <c r="U552" s="3">
        <v>72.599999999999994</v>
      </c>
    </row>
    <row r="553" spans="1:21" hidden="1" x14ac:dyDescent="0.2">
      <c r="A553" t="s">
        <v>658</v>
      </c>
      <c r="B553" t="s">
        <v>139</v>
      </c>
      <c r="C553" t="s">
        <v>14</v>
      </c>
      <c r="D553" t="str">
        <f t="shared" si="8"/>
        <v>LAWM03</v>
      </c>
      <c r="E553" t="s">
        <v>663</v>
      </c>
      <c r="F553" t="s">
        <v>18</v>
      </c>
      <c r="G553" t="s">
        <v>18</v>
      </c>
      <c r="I553" t="s">
        <v>19</v>
      </c>
      <c r="J553" s="1">
        <v>44823</v>
      </c>
      <c r="K553" s="2">
        <v>17311.88</v>
      </c>
      <c r="L553" t="s">
        <v>20</v>
      </c>
      <c r="M553" s="3">
        <v>1</v>
      </c>
      <c r="N553" s="2">
        <v>1.298E-2</v>
      </c>
      <c r="O553" t="s">
        <v>21</v>
      </c>
      <c r="P553" t="s">
        <v>22</v>
      </c>
      <c r="Q553" t="s">
        <v>23</v>
      </c>
      <c r="R553" s="3">
        <v>224.71</v>
      </c>
      <c r="S553" t="s">
        <v>24</v>
      </c>
      <c r="T553" t="s">
        <v>23</v>
      </c>
      <c r="U553" s="3">
        <v>224.71</v>
      </c>
    </row>
    <row r="554" spans="1:21" hidden="1" x14ac:dyDescent="0.2">
      <c r="A554" t="s">
        <v>664</v>
      </c>
      <c r="B554" t="s">
        <v>116</v>
      </c>
      <c r="C554" t="s">
        <v>14</v>
      </c>
      <c r="D554" t="str">
        <f t="shared" si="8"/>
        <v>GL2428</v>
      </c>
      <c r="E554" t="s">
        <v>17</v>
      </c>
      <c r="F554" t="s">
        <v>18</v>
      </c>
      <c r="G554" t="s">
        <v>18</v>
      </c>
      <c r="J554" s="1">
        <v>44823</v>
      </c>
      <c r="K554" s="2">
        <v>-4563</v>
      </c>
      <c r="L554" t="s">
        <v>20</v>
      </c>
      <c r="M554" s="3">
        <v>1</v>
      </c>
      <c r="N554" s="2">
        <v>0.21854000000000004</v>
      </c>
      <c r="O554" t="s">
        <v>21</v>
      </c>
      <c r="P554" t="s">
        <v>24</v>
      </c>
      <c r="Q554" t="s">
        <v>23</v>
      </c>
      <c r="R554" s="3">
        <v>997.2</v>
      </c>
      <c r="S554" t="s">
        <v>22</v>
      </c>
      <c r="T554" t="s">
        <v>23</v>
      </c>
      <c r="U554" s="3">
        <v>997.2</v>
      </c>
    </row>
    <row r="555" spans="1:21" hidden="1" x14ac:dyDescent="0.2">
      <c r="A555" t="s">
        <v>664</v>
      </c>
      <c r="B555" t="s">
        <v>116</v>
      </c>
      <c r="C555" t="s">
        <v>14</v>
      </c>
      <c r="D555" t="str">
        <f t="shared" si="8"/>
        <v>GL2458</v>
      </c>
      <c r="E555" t="s">
        <v>576</v>
      </c>
      <c r="F555" t="s">
        <v>18</v>
      </c>
      <c r="G555" t="s">
        <v>18</v>
      </c>
      <c r="J555" s="1">
        <v>44823</v>
      </c>
      <c r="K555" s="2">
        <v>-3203</v>
      </c>
      <c r="L555" t="s">
        <v>20</v>
      </c>
      <c r="M555" s="3">
        <v>1</v>
      </c>
      <c r="N555" s="2">
        <v>0.31878000000000001</v>
      </c>
      <c r="O555" t="s">
        <v>21</v>
      </c>
      <c r="P555" t="s">
        <v>24</v>
      </c>
      <c r="Q555" t="s">
        <v>23</v>
      </c>
      <c r="R555" s="3">
        <v>1021.05</v>
      </c>
      <c r="S555" t="s">
        <v>22</v>
      </c>
      <c r="T555" t="s">
        <v>23</v>
      </c>
      <c r="U555" s="3">
        <v>1021.05</v>
      </c>
    </row>
    <row r="556" spans="1:21" hidden="1" x14ac:dyDescent="0.2">
      <c r="A556" t="s">
        <v>664</v>
      </c>
      <c r="B556" t="s">
        <v>116</v>
      </c>
      <c r="C556" t="s">
        <v>14</v>
      </c>
      <c r="D556" t="str">
        <f t="shared" si="8"/>
        <v>GL9062</v>
      </c>
      <c r="E556" t="s">
        <v>665</v>
      </c>
      <c r="F556" t="s">
        <v>18</v>
      </c>
      <c r="G556" t="s">
        <v>18</v>
      </c>
      <c r="J556" s="1">
        <v>44823</v>
      </c>
      <c r="K556" s="2">
        <v>-2378</v>
      </c>
      <c r="L556" t="s">
        <v>20</v>
      </c>
      <c r="M556" s="3">
        <v>1</v>
      </c>
      <c r="N556" s="2">
        <v>0.23250999999999997</v>
      </c>
      <c r="O556" t="s">
        <v>21</v>
      </c>
      <c r="P556" t="s">
        <v>24</v>
      </c>
      <c r="Q556" t="s">
        <v>23</v>
      </c>
      <c r="R556" s="3">
        <v>552.91</v>
      </c>
      <c r="S556" t="s">
        <v>22</v>
      </c>
      <c r="T556" t="s">
        <v>23</v>
      </c>
      <c r="U556" s="3">
        <v>552.91</v>
      </c>
    </row>
    <row r="557" spans="1:21" hidden="1" x14ac:dyDescent="0.2">
      <c r="A557" t="s">
        <v>664</v>
      </c>
      <c r="B557" t="s">
        <v>116</v>
      </c>
      <c r="C557" t="s">
        <v>14</v>
      </c>
      <c r="D557" t="str">
        <f t="shared" si="8"/>
        <v>GL2419</v>
      </c>
      <c r="E557" t="s">
        <v>506</v>
      </c>
      <c r="F557" t="s">
        <v>18</v>
      </c>
      <c r="G557" t="s">
        <v>18</v>
      </c>
      <c r="J557" s="1">
        <v>44823</v>
      </c>
      <c r="K557" s="2">
        <v>-9426</v>
      </c>
      <c r="L557" t="s">
        <v>20</v>
      </c>
      <c r="M557" s="3">
        <v>1</v>
      </c>
      <c r="N557" s="2">
        <v>0.17706</v>
      </c>
      <c r="O557" t="s">
        <v>21</v>
      </c>
      <c r="P557" t="s">
        <v>24</v>
      </c>
      <c r="Q557" t="s">
        <v>23</v>
      </c>
      <c r="R557" s="3">
        <v>1668.97</v>
      </c>
      <c r="S557" t="s">
        <v>22</v>
      </c>
      <c r="T557" t="s">
        <v>23</v>
      </c>
      <c r="U557" s="3">
        <v>1668.97</v>
      </c>
    </row>
    <row r="558" spans="1:21" hidden="1" x14ac:dyDescent="0.2">
      <c r="A558" t="s">
        <v>666</v>
      </c>
      <c r="B558" t="s">
        <v>26</v>
      </c>
      <c r="C558" t="s">
        <v>14</v>
      </c>
      <c r="D558" t="str">
        <f t="shared" si="8"/>
        <v>GL2423</v>
      </c>
      <c r="E558" t="s">
        <v>624</v>
      </c>
      <c r="F558" t="s">
        <v>18</v>
      </c>
      <c r="G558" t="s">
        <v>18</v>
      </c>
      <c r="I558" t="s">
        <v>19</v>
      </c>
      <c r="J558" s="1">
        <v>44823</v>
      </c>
      <c r="K558" s="2">
        <v>241.98</v>
      </c>
      <c r="L558" t="s">
        <v>20</v>
      </c>
      <c r="M558" s="3">
        <v>1</v>
      </c>
      <c r="N558" s="2">
        <v>0.19155</v>
      </c>
      <c r="O558" t="s">
        <v>21</v>
      </c>
      <c r="P558" t="s">
        <v>22</v>
      </c>
      <c r="Q558" t="s">
        <v>23</v>
      </c>
      <c r="R558" s="3">
        <v>46.35</v>
      </c>
      <c r="S558" t="s">
        <v>24</v>
      </c>
      <c r="T558" t="s">
        <v>23</v>
      </c>
      <c r="U558" s="3">
        <v>46.35</v>
      </c>
    </row>
    <row r="559" spans="1:21" hidden="1" x14ac:dyDescent="0.2">
      <c r="A559" t="s">
        <v>667</v>
      </c>
      <c r="B559" t="s">
        <v>104</v>
      </c>
      <c r="C559" t="s">
        <v>14</v>
      </c>
      <c r="D559" t="str">
        <f t="shared" si="8"/>
        <v>711000</v>
      </c>
      <c r="E559" t="s">
        <v>668</v>
      </c>
      <c r="F559" t="s">
        <v>18</v>
      </c>
      <c r="G559" t="s">
        <v>18</v>
      </c>
      <c r="J559" s="1">
        <v>44824</v>
      </c>
      <c r="K559" s="2">
        <v>-0.50839000000000001</v>
      </c>
      <c r="L559" t="s">
        <v>46</v>
      </c>
      <c r="M559" s="3">
        <v>1</v>
      </c>
      <c r="N559" s="2">
        <v>9.1661900000000003</v>
      </c>
      <c r="O559" t="s">
        <v>21</v>
      </c>
      <c r="P559" t="s">
        <v>24</v>
      </c>
      <c r="Q559" t="s">
        <v>23</v>
      </c>
      <c r="R559" s="3">
        <v>4.66</v>
      </c>
      <c r="S559" t="s">
        <v>22</v>
      </c>
      <c r="T559" t="s">
        <v>23</v>
      </c>
      <c r="U559" s="3">
        <v>4.66</v>
      </c>
    </row>
    <row r="560" spans="1:21" hidden="1" x14ac:dyDescent="0.2">
      <c r="A560" t="s">
        <v>669</v>
      </c>
      <c r="B560" t="s">
        <v>670</v>
      </c>
      <c r="C560" t="s">
        <v>14</v>
      </c>
      <c r="D560" t="str">
        <f t="shared" si="8"/>
        <v>OG1355</v>
      </c>
      <c r="E560" t="s">
        <v>671</v>
      </c>
      <c r="F560" t="s">
        <v>18</v>
      </c>
      <c r="G560" t="s">
        <v>18</v>
      </c>
      <c r="I560" t="s">
        <v>19</v>
      </c>
      <c r="J560" s="1">
        <v>44824</v>
      </c>
      <c r="K560" s="2">
        <v>-210</v>
      </c>
      <c r="L560" t="s">
        <v>46</v>
      </c>
      <c r="M560" s="3">
        <v>1</v>
      </c>
      <c r="N560" s="2">
        <v>1.64255</v>
      </c>
      <c r="O560" t="s">
        <v>21</v>
      </c>
      <c r="P560" t="s">
        <v>24</v>
      </c>
      <c r="Q560" t="s">
        <v>23</v>
      </c>
      <c r="R560" s="3">
        <v>344.94</v>
      </c>
      <c r="S560" t="s">
        <v>22</v>
      </c>
      <c r="T560" t="s">
        <v>23</v>
      </c>
      <c r="U560" s="3">
        <v>344.94</v>
      </c>
    </row>
    <row r="561" spans="1:21" hidden="1" x14ac:dyDescent="0.2">
      <c r="A561" t="s">
        <v>672</v>
      </c>
      <c r="B561" t="s">
        <v>673</v>
      </c>
      <c r="C561" t="s">
        <v>14</v>
      </c>
      <c r="D561" t="str">
        <f t="shared" si="8"/>
        <v>FREIGH</v>
      </c>
      <c r="E561" t="s">
        <v>199</v>
      </c>
      <c r="F561" t="s">
        <v>18</v>
      </c>
      <c r="G561" t="s">
        <v>18</v>
      </c>
      <c r="I561" t="s">
        <v>113</v>
      </c>
      <c r="J561" s="1">
        <v>44824</v>
      </c>
      <c r="K561" s="2">
        <v>185.76888</v>
      </c>
      <c r="L561" t="s">
        <v>20</v>
      </c>
      <c r="M561" s="3">
        <v>1</v>
      </c>
      <c r="N561" s="2">
        <v>0.45</v>
      </c>
      <c r="O561" t="s">
        <v>21</v>
      </c>
      <c r="P561" t="s">
        <v>200</v>
      </c>
      <c r="Q561" t="s">
        <v>23</v>
      </c>
      <c r="R561" s="3">
        <v>83.6</v>
      </c>
      <c r="S561" t="s">
        <v>24</v>
      </c>
      <c r="T561" t="s">
        <v>23</v>
      </c>
      <c r="U561" s="3">
        <v>83.6</v>
      </c>
    </row>
    <row r="562" spans="1:21" hidden="1" x14ac:dyDescent="0.2">
      <c r="A562" t="s">
        <v>672</v>
      </c>
      <c r="B562" t="s">
        <v>673</v>
      </c>
      <c r="C562" t="s">
        <v>14</v>
      </c>
      <c r="D562" t="str">
        <f t="shared" si="8"/>
        <v>LABORI</v>
      </c>
      <c r="E562" t="s">
        <v>201</v>
      </c>
      <c r="F562" t="s">
        <v>18</v>
      </c>
      <c r="G562" t="s">
        <v>18</v>
      </c>
      <c r="I562" t="s">
        <v>113</v>
      </c>
      <c r="J562" s="1">
        <v>44824</v>
      </c>
      <c r="K562" s="2">
        <v>98.881200000000007</v>
      </c>
      <c r="L562" t="s">
        <v>20</v>
      </c>
      <c r="M562" s="3">
        <v>1</v>
      </c>
      <c r="N562" s="2">
        <v>1.05</v>
      </c>
      <c r="O562" t="s">
        <v>21</v>
      </c>
      <c r="P562" t="s">
        <v>200</v>
      </c>
      <c r="Q562" t="s">
        <v>23</v>
      </c>
      <c r="R562" s="3">
        <v>103.83</v>
      </c>
      <c r="S562" t="s">
        <v>24</v>
      </c>
      <c r="T562" t="s">
        <v>23</v>
      </c>
      <c r="U562" s="3">
        <v>103.83</v>
      </c>
    </row>
    <row r="563" spans="1:21" hidden="1" x14ac:dyDescent="0.2">
      <c r="A563" t="s">
        <v>672</v>
      </c>
      <c r="B563" t="s">
        <v>673</v>
      </c>
      <c r="C563" t="s">
        <v>14</v>
      </c>
      <c r="D563" t="str">
        <f t="shared" si="8"/>
        <v>BK1885</v>
      </c>
      <c r="E563" t="s">
        <v>528</v>
      </c>
      <c r="F563" t="s">
        <v>18</v>
      </c>
      <c r="G563" t="s">
        <v>18</v>
      </c>
      <c r="I563" t="s">
        <v>113</v>
      </c>
      <c r="J563" s="1">
        <v>44824</v>
      </c>
      <c r="K563" s="2">
        <v>6.9999599999999988</v>
      </c>
      <c r="L563" t="s">
        <v>20</v>
      </c>
      <c r="M563" s="3">
        <v>1</v>
      </c>
      <c r="N563" s="2">
        <v>0.69964999999999999</v>
      </c>
      <c r="O563" t="s">
        <v>21</v>
      </c>
      <c r="P563" t="s">
        <v>22</v>
      </c>
      <c r="Q563" t="s">
        <v>23</v>
      </c>
      <c r="R563" s="3">
        <v>4.9000000000000004</v>
      </c>
      <c r="S563" t="s">
        <v>24</v>
      </c>
      <c r="T563" t="s">
        <v>23</v>
      </c>
      <c r="U563" s="3">
        <v>4.9000000000000004</v>
      </c>
    </row>
    <row r="564" spans="1:21" hidden="1" x14ac:dyDescent="0.2">
      <c r="A564" t="s">
        <v>672</v>
      </c>
      <c r="B564" t="s">
        <v>673</v>
      </c>
      <c r="C564" t="s">
        <v>14</v>
      </c>
      <c r="D564" t="str">
        <f t="shared" si="8"/>
        <v>CP2292</v>
      </c>
      <c r="E564" t="s">
        <v>674</v>
      </c>
      <c r="F564" t="s">
        <v>18</v>
      </c>
      <c r="G564" t="s">
        <v>18</v>
      </c>
      <c r="I564" t="s">
        <v>113</v>
      </c>
      <c r="J564" s="1">
        <v>44824</v>
      </c>
      <c r="K564" s="2">
        <v>799.92</v>
      </c>
      <c r="L564" t="s">
        <v>20</v>
      </c>
      <c r="M564" s="3">
        <v>1</v>
      </c>
      <c r="N564" s="2">
        <v>8.0479999999999996E-2</v>
      </c>
      <c r="O564" t="s">
        <v>21</v>
      </c>
      <c r="P564" t="s">
        <v>22</v>
      </c>
      <c r="Q564" t="s">
        <v>23</v>
      </c>
      <c r="R564" s="3">
        <v>64.38</v>
      </c>
      <c r="S564" t="s">
        <v>24</v>
      </c>
      <c r="T564" t="s">
        <v>23</v>
      </c>
      <c r="U564" s="3">
        <v>64.38</v>
      </c>
    </row>
    <row r="565" spans="1:21" hidden="1" x14ac:dyDescent="0.2">
      <c r="A565" t="s">
        <v>672</v>
      </c>
      <c r="B565" t="s">
        <v>673</v>
      </c>
      <c r="C565" t="s">
        <v>14</v>
      </c>
      <c r="D565" t="str">
        <f t="shared" si="8"/>
        <v>GL9074</v>
      </c>
      <c r="E565" t="s">
        <v>174</v>
      </c>
      <c r="F565" t="s">
        <v>18</v>
      </c>
      <c r="G565" t="s">
        <v>18</v>
      </c>
      <c r="I565" t="s">
        <v>113</v>
      </c>
      <c r="J565" s="1">
        <v>44824</v>
      </c>
      <c r="K565" s="2">
        <v>799.92</v>
      </c>
      <c r="L565" t="s">
        <v>20</v>
      </c>
      <c r="M565" s="3">
        <v>1</v>
      </c>
      <c r="N565" s="2">
        <v>0.25872000000000001</v>
      </c>
      <c r="O565" t="s">
        <v>21</v>
      </c>
      <c r="P565" t="s">
        <v>22</v>
      </c>
      <c r="Q565" t="s">
        <v>23</v>
      </c>
      <c r="R565" s="3">
        <v>206.96</v>
      </c>
      <c r="S565" t="s">
        <v>24</v>
      </c>
      <c r="T565" t="s">
        <v>23</v>
      </c>
      <c r="U565" s="3">
        <v>206.96</v>
      </c>
    </row>
    <row r="566" spans="1:21" hidden="1" x14ac:dyDescent="0.2">
      <c r="A566" t="s">
        <v>672</v>
      </c>
      <c r="B566" t="s">
        <v>673</v>
      </c>
      <c r="C566" t="s">
        <v>14</v>
      </c>
      <c r="D566" t="str">
        <f t="shared" si="8"/>
        <v>BK6507</v>
      </c>
      <c r="E566" t="s">
        <v>675</v>
      </c>
      <c r="F566" t="s">
        <v>18</v>
      </c>
      <c r="G566" t="s">
        <v>18</v>
      </c>
      <c r="I566" t="s">
        <v>113</v>
      </c>
      <c r="J566" s="1">
        <v>44824</v>
      </c>
      <c r="K566" s="2">
        <v>66</v>
      </c>
      <c r="L566" t="s">
        <v>20</v>
      </c>
      <c r="M566" s="3">
        <v>1</v>
      </c>
      <c r="N566" s="2">
        <v>0.19722000000000001</v>
      </c>
      <c r="O566" t="s">
        <v>21</v>
      </c>
      <c r="P566" t="s">
        <v>22</v>
      </c>
      <c r="Q566" t="s">
        <v>23</v>
      </c>
      <c r="R566" s="3">
        <v>13.02</v>
      </c>
      <c r="S566" t="s">
        <v>24</v>
      </c>
      <c r="T566" t="s">
        <v>23</v>
      </c>
      <c r="U566" s="3">
        <v>13.02</v>
      </c>
    </row>
    <row r="567" spans="1:21" hidden="1" x14ac:dyDescent="0.2">
      <c r="A567" t="s">
        <v>672</v>
      </c>
      <c r="B567" t="s">
        <v>673</v>
      </c>
      <c r="C567" t="s">
        <v>14</v>
      </c>
      <c r="D567" t="str">
        <f t="shared" si="8"/>
        <v>LAAI03</v>
      </c>
      <c r="E567" t="s">
        <v>676</v>
      </c>
      <c r="F567" t="s">
        <v>18</v>
      </c>
      <c r="G567" t="s">
        <v>18</v>
      </c>
      <c r="I567" t="s">
        <v>113</v>
      </c>
      <c r="J567" s="1">
        <v>44824</v>
      </c>
      <c r="K567" s="2">
        <v>827.0625</v>
      </c>
      <c r="L567" t="s">
        <v>20</v>
      </c>
      <c r="M567" s="3">
        <v>1</v>
      </c>
      <c r="N567" s="2">
        <v>1.167E-2</v>
      </c>
      <c r="O567" t="s">
        <v>21</v>
      </c>
      <c r="P567" t="s">
        <v>22</v>
      </c>
      <c r="Q567" t="s">
        <v>23</v>
      </c>
      <c r="R567" s="3">
        <v>9.65</v>
      </c>
      <c r="S567" t="s">
        <v>24</v>
      </c>
      <c r="T567" t="s">
        <v>23</v>
      </c>
      <c r="U567" s="3">
        <v>9.65</v>
      </c>
    </row>
    <row r="568" spans="1:21" hidden="1" x14ac:dyDescent="0.2">
      <c r="A568" t="s">
        <v>672</v>
      </c>
      <c r="B568" t="s">
        <v>673</v>
      </c>
      <c r="C568" t="s">
        <v>14</v>
      </c>
      <c r="D568" t="str">
        <f t="shared" si="8"/>
        <v>OO6878</v>
      </c>
      <c r="E568" t="s">
        <v>677</v>
      </c>
      <c r="F568" t="s">
        <v>18</v>
      </c>
      <c r="G568" t="s">
        <v>18</v>
      </c>
      <c r="I568" t="s">
        <v>113</v>
      </c>
      <c r="J568" s="1">
        <v>44824</v>
      </c>
      <c r="K568" s="2">
        <v>-66</v>
      </c>
      <c r="L568" t="s">
        <v>197</v>
      </c>
      <c r="M568" s="3">
        <v>1</v>
      </c>
      <c r="N568" s="2">
        <v>10.69262</v>
      </c>
      <c r="O568" t="s">
        <v>21</v>
      </c>
      <c r="P568" t="s">
        <v>24</v>
      </c>
      <c r="Q568" t="s">
        <v>23</v>
      </c>
      <c r="R568" s="3">
        <v>705.71</v>
      </c>
      <c r="S568" t="s">
        <v>198</v>
      </c>
      <c r="T568" t="s">
        <v>23</v>
      </c>
      <c r="U568" s="3">
        <v>705.71</v>
      </c>
    </row>
    <row r="569" spans="1:21" hidden="1" x14ac:dyDescent="0.2">
      <c r="A569" t="s">
        <v>672</v>
      </c>
      <c r="B569" t="s">
        <v>673</v>
      </c>
      <c r="C569" t="s">
        <v>14</v>
      </c>
      <c r="D569" t="str">
        <f t="shared" si="8"/>
        <v>MACHIN</v>
      </c>
      <c r="E569" t="s">
        <v>204</v>
      </c>
      <c r="F569" t="s">
        <v>18</v>
      </c>
      <c r="G569" t="s">
        <v>18</v>
      </c>
      <c r="I569" t="s">
        <v>113</v>
      </c>
      <c r="J569" s="1">
        <v>44824</v>
      </c>
      <c r="K569" s="2">
        <v>66</v>
      </c>
      <c r="L569" t="s">
        <v>20</v>
      </c>
      <c r="M569" s="3">
        <v>1</v>
      </c>
      <c r="N569" s="2">
        <v>2.5499999999999998</v>
      </c>
      <c r="O569" t="s">
        <v>21</v>
      </c>
      <c r="P569" t="s">
        <v>200</v>
      </c>
      <c r="Q569" t="s">
        <v>23</v>
      </c>
      <c r="R569" s="3">
        <v>168.3</v>
      </c>
      <c r="S569" t="s">
        <v>24</v>
      </c>
      <c r="T569" t="s">
        <v>23</v>
      </c>
      <c r="U569" s="3">
        <v>168.3</v>
      </c>
    </row>
    <row r="570" spans="1:21" hidden="1" x14ac:dyDescent="0.2">
      <c r="A570" t="s">
        <v>678</v>
      </c>
      <c r="B570" t="s">
        <v>679</v>
      </c>
      <c r="C570" t="s">
        <v>14</v>
      </c>
      <c r="D570" t="str">
        <f t="shared" si="8"/>
        <v>BK1676</v>
      </c>
      <c r="E570" t="s">
        <v>312</v>
      </c>
      <c r="F570" t="s">
        <v>18</v>
      </c>
      <c r="G570" t="s">
        <v>18</v>
      </c>
      <c r="I570" t="s">
        <v>45</v>
      </c>
      <c r="J570" s="1">
        <v>44824</v>
      </c>
      <c r="K570" s="2">
        <v>-431.2</v>
      </c>
      <c r="L570" t="s">
        <v>46</v>
      </c>
      <c r="M570" s="3">
        <v>1</v>
      </c>
      <c r="N570" s="2">
        <v>0.38500000000000001</v>
      </c>
      <c r="O570" t="s">
        <v>21</v>
      </c>
      <c r="P570" t="s">
        <v>24</v>
      </c>
      <c r="Q570" t="s">
        <v>23</v>
      </c>
      <c r="R570" s="3">
        <v>166.01</v>
      </c>
      <c r="S570" t="s">
        <v>22</v>
      </c>
      <c r="T570" t="s">
        <v>23</v>
      </c>
      <c r="U570" s="3">
        <v>166.01</v>
      </c>
    </row>
    <row r="571" spans="1:21" hidden="1" x14ac:dyDescent="0.2">
      <c r="A571" t="s">
        <v>678</v>
      </c>
      <c r="B571" t="s">
        <v>679</v>
      </c>
      <c r="C571" t="s">
        <v>14</v>
      </c>
      <c r="D571" t="str">
        <f t="shared" si="8"/>
        <v>SP1845</v>
      </c>
      <c r="E571" t="s">
        <v>680</v>
      </c>
      <c r="F571" t="s">
        <v>18</v>
      </c>
      <c r="G571" t="s">
        <v>18</v>
      </c>
      <c r="I571" t="s">
        <v>45</v>
      </c>
      <c r="J571" s="1">
        <v>44824</v>
      </c>
      <c r="K571" s="2">
        <v>-10.78</v>
      </c>
      <c r="L571" t="s">
        <v>46</v>
      </c>
      <c r="M571" s="3">
        <v>1</v>
      </c>
      <c r="N571" s="2">
        <v>2.1694800000000001</v>
      </c>
      <c r="O571" t="s">
        <v>21</v>
      </c>
      <c r="P571" t="s">
        <v>24</v>
      </c>
      <c r="Q571" t="s">
        <v>23</v>
      </c>
      <c r="R571" s="3">
        <v>23.39</v>
      </c>
      <c r="S571" t="s">
        <v>22</v>
      </c>
      <c r="T571" t="s">
        <v>23</v>
      </c>
      <c r="U571" s="3">
        <v>23.39</v>
      </c>
    </row>
    <row r="572" spans="1:21" hidden="1" x14ac:dyDescent="0.2">
      <c r="A572" t="s">
        <v>678</v>
      </c>
      <c r="B572" t="s">
        <v>679</v>
      </c>
      <c r="C572" t="s">
        <v>14</v>
      </c>
      <c r="D572" t="str">
        <f t="shared" si="8"/>
        <v>WN2050</v>
      </c>
      <c r="E572" t="s">
        <v>416</v>
      </c>
      <c r="F572" t="s">
        <v>18</v>
      </c>
      <c r="G572" t="s">
        <v>18</v>
      </c>
      <c r="I572" t="s">
        <v>45</v>
      </c>
      <c r="J572" s="1">
        <v>44824</v>
      </c>
      <c r="K572" s="2">
        <v>-269.5</v>
      </c>
      <c r="L572" t="s">
        <v>46</v>
      </c>
      <c r="M572" s="3">
        <v>1</v>
      </c>
      <c r="N572" s="2">
        <v>0.18493999999999999</v>
      </c>
      <c r="O572" t="s">
        <v>21</v>
      </c>
      <c r="P572" t="s">
        <v>24</v>
      </c>
      <c r="Q572" t="s">
        <v>23</v>
      </c>
      <c r="R572" s="3">
        <v>49.84</v>
      </c>
      <c r="S572" t="s">
        <v>22</v>
      </c>
      <c r="T572" t="s">
        <v>23</v>
      </c>
      <c r="U572" s="3">
        <v>49.84</v>
      </c>
    </row>
    <row r="573" spans="1:21" hidden="1" x14ac:dyDescent="0.2">
      <c r="A573" t="s">
        <v>678</v>
      </c>
      <c r="B573" t="s">
        <v>679</v>
      </c>
      <c r="C573" t="s">
        <v>14</v>
      </c>
      <c r="D573" t="str">
        <f t="shared" si="8"/>
        <v>DV1904</v>
      </c>
      <c r="E573" t="s">
        <v>681</v>
      </c>
      <c r="F573" t="s">
        <v>18</v>
      </c>
      <c r="G573" t="s">
        <v>18</v>
      </c>
      <c r="I573" t="s">
        <v>45</v>
      </c>
      <c r="J573" s="1">
        <v>44824</v>
      </c>
      <c r="K573" s="2">
        <v>-15.4</v>
      </c>
      <c r="L573" t="s">
        <v>46</v>
      </c>
      <c r="M573" s="3">
        <v>1</v>
      </c>
      <c r="N573" s="2">
        <v>1.9760300000000002</v>
      </c>
      <c r="O573" t="s">
        <v>21</v>
      </c>
      <c r="P573" t="s">
        <v>24</v>
      </c>
      <c r="Q573" t="s">
        <v>23</v>
      </c>
      <c r="R573" s="3">
        <v>30.43</v>
      </c>
      <c r="S573" t="s">
        <v>22</v>
      </c>
      <c r="T573" t="s">
        <v>23</v>
      </c>
      <c r="U573" s="3">
        <v>30.43</v>
      </c>
    </row>
    <row r="574" spans="1:21" hidden="1" x14ac:dyDescent="0.2">
      <c r="A574" t="s">
        <v>678</v>
      </c>
      <c r="B574" t="s">
        <v>679</v>
      </c>
      <c r="C574" t="s">
        <v>14</v>
      </c>
      <c r="D574" t="str">
        <f t="shared" si="8"/>
        <v>DV2080</v>
      </c>
      <c r="E574" t="s">
        <v>682</v>
      </c>
      <c r="F574" t="s">
        <v>18</v>
      </c>
      <c r="G574" t="s">
        <v>18</v>
      </c>
      <c r="I574" t="s">
        <v>45</v>
      </c>
      <c r="J574" s="1">
        <v>44824</v>
      </c>
      <c r="K574" s="2">
        <v>-138.6</v>
      </c>
      <c r="L574" t="s">
        <v>46</v>
      </c>
      <c r="M574" s="3">
        <v>1</v>
      </c>
      <c r="N574" s="2">
        <v>2.0499999999999998</v>
      </c>
      <c r="O574" t="s">
        <v>21</v>
      </c>
      <c r="P574" t="s">
        <v>24</v>
      </c>
      <c r="Q574" t="s">
        <v>23</v>
      </c>
      <c r="R574" s="3">
        <v>284.13</v>
      </c>
      <c r="S574" t="s">
        <v>22</v>
      </c>
      <c r="T574" t="s">
        <v>23</v>
      </c>
      <c r="U574" s="3">
        <v>284.13</v>
      </c>
    </row>
    <row r="575" spans="1:21" hidden="1" x14ac:dyDescent="0.2">
      <c r="A575" t="s">
        <v>678</v>
      </c>
      <c r="B575" t="s">
        <v>679</v>
      </c>
      <c r="C575" t="s">
        <v>14</v>
      </c>
      <c r="D575" t="str">
        <f t="shared" si="8"/>
        <v>GS1035</v>
      </c>
      <c r="E575" t="s">
        <v>683</v>
      </c>
      <c r="F575" t="s">
        <v>18</v>
      </c>
      <c r="G575" t="s">
        <v>18</v>
      </c>
      <c r="I575" t="s">
        <v>45</v>
      </c>
      <c r="J575" s="1">
        <v>44824</v>
      </c>
      <c r="K575" s="2">
        <v>-3.85</v>
      </c>
      <c r="L575" t="s">
        <v>46</v>
      </c>
      <c r="M575" s="3">
        <v>1</v>
      </c>
      <c r="N575" s="2">
        <v>3.15</v>
      </c>
      <c r="O575" t="s">
        <v>21</v>
      </c>
      <c r="P575" t="s">
        <v>24</v>
      </c>
      <c r="Q575" t="s">
        <v>23</v>
      </c>
      <c r="R575" s="3">
        <v>12.13</v>
      </c>
      <c r="S575" t="s">
        <v>22</v>
      </c>
      <c r="T575" t="s">
        <v>23</v>
      </c>
      <c r="U575" s="3">
        <v>12.13</v>
      </c>
    </row>
    <row r="576" spans="1:21" hidden="1" x14ac:dyDescent="0.2">
      <c r="A576" t="s">
        <v>678</v>
      </c>
      <c r="B576" t="s">
        <v>679</v>
      </c>
      <c r="C576" t="s">
        <v>14</v>
      </c>
      <c r="D576" t="str">
        <f t="shared" si="8"/>
        <v>SP1837</v>
      </c>
      <c r="E576" t="s">
        <v>304</v>
      </c>
      <c r="F576" t="s">
        <v>18</v>
      </c>
      <c r="G576" t="s">
        <v>18</v>
      </c>
      <c r="I576" t="s">
        <v>45</v>
      </c>
      <c r="J576" s="1">
        <v>44824</v>
      </c>
      <c r="K576" s="2">
        <v>-3.08</v>
      </c>
      <c r="L576" t="s">
        <v>46</v>
      </c>
      <c r="M576" s="3">
        <v>1</v>
      </c>
      <c r="N576" s="2">
        <v>2.3380100000000001</v>
      </c>
      <c r="O576" t="s">
        <v>21</v>
      </c>
      <c r="P576" t="s">
        <v>24</v>
      </c>
      <c r="Q576" t="s">
        <v>23</v>
      </c>
      <c r="R576" s="3">
        <v>7.2</v>
      </c>
      <c r="S576" t="s">
        <v>22</v>
      </c>
      <c r="T576" t="s">
        <v>23</v>
      </c>
      <c r="U576" s="3">
        <v>7.2</v>
      </c>
    </row>
    <row r="577" spans="1:21" hidden="1" x14ac:dyDescent="0.2">
      <c r="A577" t="s">
        <v>678</v>
      </c>
      <c r="B577" t="s">
        <v>679</v>
      </c>
      <c r="C577" t="s">
        <v>14</v>
      </c>
      <c r="D577" t="str">
        <f t="shared" si="8"/>
        <v>SP1917</v>
      </c>
      <c r="E577" t="s">
        <v>306</v>
      </c>
      <c r="F577" t="s">
        <v>18</v>
      </c>
      <c r="G577" t="s">
        <v>18</v>
      </c>
      <c r="I577" t="s">
        <v>45</v>
      </c>
      <c r="J577" s="1">
        <v>44824</v>
      </c>
      <c r="K577" s="2">
        <v>-9.24</v>
      </c>
      <c r="L577" t="s">
        <v>46</v>
      </c>
      <c r="M577" s="3">
        <v>1</v>
      </c>
      <c r="N577" s="2">
        <v>2.4783200000000001</v>
      </c>
      <c r="O577" t="s">
        <v>21</v>
      </c>
      <c r="P577" t="s">
        <v>24</v>
      </c>
      <c r="Q577" t="s">
        <v>23</v>
      </c>
      <c r="R577" s="3">
        <v>22.9</v>
      </c>
      <c r="S577" t="s">
        <v>22</v>
      </c>
      <c r="T577" t="s">
        <v>23</v>
      </c>
      <c r="U577" s="3">
        <v>22.9</v>
      </c>
    </row>
    <row r="578" spans="1:21" hidden="1" x14ac:dyDescent="0.2">
      <c r="A578" t="s">
        <v>678</v>
      </c>
      <c r="B578" t="s">
        <v>679</v>
      </c>
      <c r="C578" t="s">
        <v>14</v>
      </c>
      <c r="D578" t="str">
        <f t="shared" si="8"/>
        <v>MZ1400</v>
      </c>
      <c r="E578" t="s">
        <v>421</v>
      </c>
      <c r="F578" t="s">
        <v>18</v>
      </c>
      <c r="G578" t="s">
        <v>18</v>
      </c>
      <c r="I578" t="s">
        <v>45</v>
      </c>
      <c r="J578" s="1">
        <v>44824</v>
      </c>
      <c r="K578" s="2">
        <v>-0.23100000000000001</v>
      </c>
      <c r="L578" t="s">
        <v>46</v>
      </c>
      <c r="M578" s="3">
        <v>1</v>
      </c>
      <c r="N578" s="2">
        <v>7.9097100000000005</v>
      </c>
      <c r="O578" t="s">
        <v>21</v>
      </c>
      <c r="P578" t="s">
        <v>24</v>
      </c>
      <c r="Q578" t="s">
        <v>23</v>
      </c>
      <c r="R578" s="3">
        <v>1.83</v>
      </c>
      <c r="S578" t="s">
        <v>22</v>
      </c>
      <c r="T578" t="s">
        <v>23</v>
      </c>
      <c r="U578" s="3">
        <v>1.83</v>
      </c>
    </row>
    <row r="579" spans="1:21" hidden="1" x14ac:dyDescent="0.2">
      <c r="A579" t="s">
        <v>678</v>
      </c>
      <c r="B579" t="s">
        <v>679</v>
      </c>
      <c r="C579" t="s">
        <v>14</v>
      </c>
      <c r="D579" t="str">
        <f t="shared" si="8"/>
        <v>PA1185</v>
      </c>
      <c r="E579" t="s">
        <v>684</v>
      </c>
      <c r="F579" t="s">
        <v>18</v>
      </c>
      <c r="G579" t="s">
        <v>18</v>
      </c>
      <c r="I579" t="s">
        <v>45</v>
      </c>
      <c r="J579" s="1">
        <v>44824</v>
      </c>
      <c r="K579" s="2">
        <v>-2.31</v>
      </c>
      <c r="L579" t="s">
        <v>46</v>
      </c>
      <c r="M579" s="3">
        <v>1</v>
      </c>
      <c r="N579" s="2">
        <v>2.05999</v>
      </c>
      <c r="O579" t="s">
        <v>21</v>
      </c>
      <c r="P579" t="s">
        <v>24</v>
      </c>
      <c r="Q579" t="s">
        <v>23</v>
      </c>
      <c r="R579" s="3">
        <v>4.76</v>
      </c>
      <c r="S579" t="s">
        <v>22</v>
      </c>
      <c r="T579" t="s">
        <v>23</v>
      </c>
      <c r="U579" s="3">
        <v>4.76</v>
      </c>
    </row>
    <row r="580" spans="1:21" hidden="1" x14ac:dyDescent="0.2">
      <c r="A580" t="s">
        <v>678</v>
      </c>
      <c r="B580" t="s">
        <v>679</v>
      </c>
      <c r="C580" t="s">
        <v>14</v>
      </c>
      <c r="D580" t="str">
        <f t="shared" si="8"/>
        <v>SP1867</v>
      </c>
      <c r="E580" t="s">
        <v>685</v>
      </c>
      <c r="F580" t="s">
        <v>18</v>
      </c>
      <c r="G580" t="s">
        <v>18</v>
      </c>
      <c r="I580" t="s">
        <v>45</v>
      </c>
      <c r="J580" s="1">
        <v>44824</v>
      </c>
      <c r="K580" s="2">
        <v>-10.01</v>
      </c>
      <c r="L580" t="s">
        <v>46</v>
      </c>
      <c r="M580" s="3">
        <v>1</v>
      </c>
      <c r="N580" s="2">
        <v>1.48444</v>
      </c>
      <c r="O580" t="s">
        <v>21</v>
      </c>
      <c r="P580" t="s">
        <v>24</v>
      </c>
      <c r="Q580" t="s">
        <v>23</v>
      </c>
      <c r="R580" s="3">
        <v>14.86</v>
      </c>
      <c r="S580" t="s">
        <v>22</v>
      </c>
      <c r="T580" t="s">
        <v>23</v>
      </c>
      <c r="U580" s="3">
        <v>14.86</v>
      </c>
    </row>
    <row r="581" spans="1:21" hidden="1" x14ac:dyDescent="0.2">
      <c r="A581" t="s">
        <v>678</v>
      </c>
      <c r="B581" t="s">
        <v>679</v>
      </c>
      <c r="C581" t="s">
        <v>14</v>
      </c>
      <c r="D581" t="str">
        <f t="shared" ref="D581:D644" si="9">LEFT(E581, 6)</f>
        <v>PA1170</v>
      </c>
      <c r="E581" t="s">
        <v>686</v>
      </c>
      <c r="F581" t="s">
        <v>18</v>
      </c>
      <c r="G581" t="s">
        <v>18</v>
      </c>
      <c r="I581" t="s">
        <v>45</v>
      </c>
      <c r="J581" s="1">
        <v>44824</v>
      </c>
      <c r="K581" s="2">
        <v>-2.0790000000000002</v>
      </c>
      <c r="L581" t="s">
        <v>46</v>
      </c>
      <c r="M581" s="3">
        <v>1</v>
      </c>
      <c r="N581" s="2">
        <v>4.2928899999999999</v>
      </c>
      <c r="O581" t="s">
        <v>21</v>
      </c>
      <c r="P581" t="s">
        <v>24</v>
      </c>
      <c r="Q581" t="s">
        <v>23</v>
      </c>
      <c r="R581" s="3">
        <v>8.92</v>
      </c>
      <c r="S581" t="s">
        <v>22</v>
      </c>
      <c r="T581" t="s">
        <v>23</v>
      </c>
      <c r="U581" s="3">
        <v>8.92</v>
      </c>
    </row>
    <row r="582" spans="1:21" hidden="1" x14ac:dyDescent="0.2">
      <c r="A582" t="s">
        <v>678</v>
      </c>
      <c r="B582" t="s">
        <v>679</v>
      </c>
      <c r="C582" t="s">
        <v>14</v>
      </c>
      <c r="D582" t="str">
        <f t="shared" si="9"/>
        <v>SP1850</v>
      </c>
      <c r="E582" t="s">
        <v>687</v>
      </c>
      <c r="F582" t="s">
        <v>18</v>
      </c>
      <c r="G582" t="s">
        <v>18</v>
      </c>
      <c r="I582" t="s">
        <v>45</v>
      </c>
      <c r="J582" s="1">
        <v>44824</v>
      </c>
      <c r="K582" s="2">
        <v>-5.39</v>
      </c>
      <c r="L582" t="s">
        <v>46</v>
      </c>
      <c r="M582" s="3">
        <v>1</v>
      </c>
      <c r="N582" s="2">
        <v>1.5533299999999999</v>
      </c>
      <c r="O582" t="s">
        <v>21</v>
      </c>
      <c r="P582" t="s">
        <v>24</v>
      </c>
      <c r="Q582" t="s">
        <v>23</v>
      </c>
      <c r="R582" s="3">
        <v>8.3699999999999992</v>
      </c>
      <c r="S582" t="s">
        <v>22</v>
      </c>
      <c r="T582" t="s">
        <v>23</v>
      </c>
      <c r="U582" s="3">
        <v>8.3699999999999992</v>
      </c>
    </row>
    <row r="583" spans="1:21" hidden="1" x14ac:dyDescent="0.2">
      <c r="A583" t="s">
        <v>678</v>
      </c>
      <c r="B583" t="s">
        <v>679</v>
      </c>
      <c r="C583" t="s">
        <v>14</v>
      </c>
      <c r="D583" t="str">
        <f t="shared" si="9"/>
        <v>728000</v>
      </c>
      <c r="E583" t="s">
        <v>688</v>
      </c>
      <c r="F583" t="s">
        <v>18</v>
      </c>
      <c r="G583" t="s">
        <v>18</v>
      </c>
      <c r="I583" t="s">
        <v>45</v>
      </c>
      <c r="J583" s="1">
        <v>44824</v>
      </c>
      <c r="K583" s="2">
        <v>-23.1</v>
      </c>
      <c r="L583" t="s">
        <v>46</v>
      </c>
      <c r="M583" s="3">
        <v>1</v>
      </c>
      <c r="N583" s="2">
        <v>1.5175000000000001</v>
      </c>
      <c r="O583" t="s">
        <v>21</v>
      </c>
      <c r="P583" t="s">
        <v>24</v>
      </c>
      <c r="Q583" t="s">
        <v>23</v>
      </c>
      <c r="R583" s="3">
        <v>35.049999999999997</v>
      </c>
      <c r="S583" t="s">
        <v>22</v>
      </c>
      <c r="T583" t="s">
        <v>23</v>
      </c>
      <c r="U583" s="3">
        <v>35.049999999999997</v>
      </c>
    </row>
    <row r="584" spans="1:21" hidden="1" x14ac:dyDescent="0.2">
      <c r="A584" t="s">
        <v>678</v>
      </c>
      <c r="B584" t="s">
        <v>679</v>
      </c>
      <c r="C584" t="s">
        <v>14</v>
      </c>
      <c r="D584" t="str">
        <f t="shared" si="9"/>
        <v>BK1625</v>
      </c>
      <c r="E584" t="s">
        <v>49</v>
      </c>
      <c r="F584" t="s">
        <v>18</v>
      </c>
      <c r="G584" t="s">
        <v>18</v>
      </c>
      <c r="I584" t="s">
        <v>45</v>
      </c>
      <c r="J584" s="1">
        <v>44824</v>
      </c>
      <c r="K584" s="2">
        <v>-38.5</v>
      </c>
      <c r="L584" t="s">
        <v>46</v>
      </c>
      <c r="M584" s="3">
        <v>1</v>
      </c>
      <c r="N584" s="2">
        <v>0.24</v>
      </c>
      <c r="O584" t="s">
        <v>21</v>
      </c>
      <c r="P584" t="s">
        <v>24</v>
      </c>
      <c r="Q584" t="s">
        <v>23</v>
      </c>
      <c r="R584" s="3">
        <v>9.24</v>
      </c>
      <c r="S584" t="s">
        <v>22</v>
      </c>
      <c r="T584" t="s">
        <v>23</v>
      </c>
      <c r="U584" s="3">
        <v>9.24</v>
      </c>
    </row>
    <row r="585" spans="1:21" hidden="1" x14ac:dyDescent="0.2">
      <c r="A585" t="s">
        <v>678</v>
      </c>
      <c r="B585" t="s">
        <v>679</v>
      </c>
      <c r="C585" t="s">
        <v>14</v>
      </c>
      <c r="D585" t="str">
        <f t="shared" si="9"/>
        <v>SP1932</v>
      </c>
      <c r="E585" t="s">
        <v>689</v>
      </c>
      <c r="F585" t="s">
        <v>18</v>
      </c>
      <c r="G585" t="s">
        <v>18</v>
      </c>
      <c r="I585" t="s">
        <v>45</v>
      </c>
      <c r="J585" s="1">
        <v>44824</v>
      </c>
      <c r="K585" s="2">
        <v>-19.25</v>
      </c>
      <c r="L585" t="s">
        <v>46</v>
      </c>
      <c r="M585" s="3">
        <v>1</v>
      </c>
      <c r="N585" s="2">
        <v>1.93642</v>
      </c>
      <c r="O585" t="s">
        <v>21</v>
      </c>
      <c r="P585" t="s">
        <v>24</v>
      </c>
      <c r="Q585" t="s">
        <v>23</v>
      </c>
      <c r="R585" s="3">
        <v>37.28</v>
      </c>
      <c r="S585" t="s">
        <v>22</v>
      </c>
      <c r="T585" t="s">
        <v>23</v>
      </c>
      <c r="U585" s="3">
        <v>37.28</v>
      </c>
    </row>
    <row r="586" spans="1:21" hidden="1" x14ac:dyDescent="0.2">
      <c r="A586" t="s">
        <v>678</v>
      </c>
      <c r="B586" t="s">
        <v>679</v>
      </c>
      <c r="C586" t="s">
        <v>14</v>
      </c>
      <c r="D586" t="str">
        <f t="shared" si="9"/>
        <v>SP1824</v>
      </c>
      <c r="E586" t="s">
        <v>690</v>
      </c>
      <c r="F586" t="s">
        <v>18</v>
      </c>
      <c r="G586" t="s">
        <v>18</v>
      </c>
      <c r="I586" t="s">
        <v>45</v>
      </c>
      <c r="J586" s="1">
        <v>44824</v>
      </c>
      <c r="K586" s="2">
        <v>-5.39</v>
      </c>
      <c r="L586" t="s">
        <v>46</v>
      </c>
      <c r="M586" s="3">
        <v>1</v>
      </c>
      <c r="N586" s="2">
        <v>3.0211700000000001</v>
      </c>
      <c r="O586" t="s">
        <v>21</v>
      </c>
      <c r="P586" t="s">
        <v>24</v>
      </c>
      <c r="Q586" t="s">
        <v>23</v>
      </c>
      <c r="R586" s="3">
        <v>16.28</v>
      </c>
      <c r="S586" t="s">
        <v>22</v>
      </c>
      <c r="T586" t="s">
        <v>23</v>
      </c>
      <c r="U586" s="3">
        <v>16.28</v>
      </c>
    </row>
    <row r="587" spans="1:21" hidden="1" x14ac:dyDescent="0.2">
      <c r="A587" t="s">
        <v>691</v>
      </c>
      <c r="B587" t="s">
        <v>692</v>
      </c>
      <c r="C587" t="s">
        <v>14</v>
      </c>
      <c r="D587" t="str">
        <f t="shared" si="9"/>
        <v>DV2037</v>
      </c>
      <c r="E587" t="s">
        <v>660</v>
      </c>
      <c r="F587" t="s">
        <v>18</v>
      </c>
      <c r="G587" t="s">
        <v>18</v>
      </c>
      <c r="I587" t="s">
        <v>45</v>
      </c>
      <c r="J587" s="1">
        <v>44824</v>
      </c>
      <c r="K587" s="2">
        <v>-307.8</v>
      </c>
      <c r="L587" t="s">
        <v>46</v>
      </c>
      <c r="M587" s="3">
        <v>1</v>
      </c>
      <c r="N587" s="2">
        <v>1.1702999999999999</v>
      </c>
      <c r="O587" t="s">
        <v>21</v>
      </c>
      <c r="P587" t="s">
        <v>24</v>
      </c>
      <c r="Q587" t="s">
        <v>23</v>
      </c>
      <c r="R587" s="3">
        <v>360.22</v>
      </c>
      <c r="S587" t="s">
        <v>22</v>
      </c>
      <c r="T587" t="s">
        <v>23</v>
      </c>
      <c r="U587" s="3">
        <v>360.22</v>
      </c>
    </row>
    <row r="588" spans="1:21" hidden="1" x14ac:dyDescent="0.2">
      <c r="A588" t="s">
        <v>691</v>
      </c>
      <c r="B588" t="s">
        <v>692</v>
      </c>
      <c r="C588" t="s">
        <v>14</v>
      </c>
      <c r="D588" t="str">
        <f t="shared" si="9"/>
        <v>DV2079</v>
      </c>
      <c r="E588" t="s">
        <v>693</v>
      </c>
      <c r="F588" t="s">
        <v>18</v>
      </c>
      <c r="G588" t="s">
        <v>18</v>
      </c>
      <c r="I588" t="s">
        <v>45</v>
      </c>
      <c r="J588" s="1">
        <v>44824</v>
      </c>
      <c r="K588" s="2">
        <v>-136.80000000000001</v>
      </c>
      <c r="L588" t="s">
        <v>46</v>
      </c>
      <c r="M588" s="3">
        <v>1</v>
      </c>
      <c r="N588" s="2">
        <v>1.5</v>
      </c>
      <c r="O588" t="s">
        <v>21</v>
      </c>
      <c r="P588" t="s">
        <v>24</v>
      </c>
      <c r="Q588" t="s">
        <v>23</v>
      </c>
      <c r="R588" s="3">
        <v>205.2</v>
      </c>
      <c r="S588" t="s">
        <v>22</v>
      </c>
      <c r="T588" t="s">
        <v>23</v>
      </c>
      <c r="U588" s="3">
        <v>205.2</v>
      </c>
    </row>
    <row r="589" spans="1:21" hidden="1" x14ac:dyDescent="0.2">
      <c r="A589" t="s">
        <v>691</v>
      </c>
      <c r="B589" t="s">
        <v>692</v>
      </c>
      <c r="C589" t="s">
        <v>14</v>
      </c>
      <c r="D589" t="str">
        <f t="shared" si="9"/>
        <v>FJ1655</v>
      </c>
      <c r="E589" t="s">
        <v>311</v>
      </c>
      <c r="F589" t="s">
        <v>18</v>
      </c>
      <c r="G589" t="s">
        <v>18</v>
      </c>
      <c r="I589" t="s">
        <v>45</v>
      </c>
      <c r="J589" s="1">
        <v>44824</v>
      </c>
      <c r="K589" s="2">
        <v>-7.6</v>
      </c>
      <c r="L589" t="s">
        <v>46</v>
      </c>
      <c r="M589" s="3">
        <v>1</v>
      </c>
      <c r="N589" s="2">
        <v>1.5799799999999999</v>
      </c>
      <c r="O589" t="s">
        <v>21</v>
      </c>
      <c r="P589" t="s">
        <v>24</v>
      </c>
      <c r="Q589" t="s">
        <v>23</v>
      </c>
      <c r="R589" s="3">
        <v>12.01</v>
      </c>
      <c r="S589" t="s">
        <v>22</v>
      </c>
      <c r="T589" t="s">
        <v>23</v>
      </c>
      <c r="U589" s="3">
        <v>12.01</v>
      </c>
    </row>
    <row r="590" spans="1:21" hidden="1" x14ac:dyDescent="0.2">
      <c r="A590" t="s">
        <v>691</v>
      </c>
      <c r="B590" t="s">
        <v>692</v>
      </c>
      <c r="C590" t="s">
        <v>14</v>
      </c>
      <c r="D590" t="str">
        <f t="shared" si="9"/>
        <v>OG1013</v>
      </c>
      <c r="E590" t="s">
        <v>332</v>
      </c>
      <c r="F590" t="s">
        <v>18</v>
      </c>
      <c r="G590" t="s">
        <v>18</v>
      </c>
      <c r="I590" t="s">
        <v>45</v>
      </c>
      <c r="J590" s="1">
        <v>44824</v>
      </c>
      <c r="K590" s="2">
        <v>-695.4</v>
      </c>
      <c r="L590" t="s">
        <v>46</v>
      </c>
      <c r="M590" s="3">
        <v>1</v>
      </c>
      <c r="N590" s="2">
        <v>0.52336000000000005</v>
      </c>
      <c r="O590" t="s">
        <v>21</v>
      </c>
      <c r="P590" t="s">
        <v>24</v>
      </c>
      <c r="Q590" t="s">
        <v>23</v>
      </c>
      <c r="R590" s="3">
        <v>363.94</v>
      </c>
      <c r="S590" t="s">
        <v>22</v>
      </c>
      <c r="T590" t="s">
        <v>23</v>
      </c>
      <c r="U590" s="3">
        <v>363.94</v>
      </c>
    </row>
    <row r="591" spans="1:21" hidden="1" x14ac:dyDescent="0.2">
      <c r="A591" t="s">
        <v>691</v>
      </c>
      <c r="B591" t="s">
        <v>692</v>
      </c>
      <c r="C591" t="s">
        <v>14</v>
      </c>
      <c r="D591" t="str">
        <f t="shared" si="9"/>
        <v>SP1823</v>
      </c>
      <c r="E591" t="s">
        <v>694</v>
      </c>
      <c r="F591" t="s">
        <v>18</v>
      </c>
      <c r="G591" t="s">
        <v>18</v>
      </c>
      <c r="I591" t="s">
        <v>45</v>
      </c>
      <c r="J591" s="1">
        <v>44824</v>
      </c>
      <c r="K591" s="2">
        <v>-2.2799999999999998</v>
      </c>
      <c r="L591" t="s">
        <v>46</v>
      </c>
      <c r="M591" s="3">
        <v>1</v>
      </c>
      <c r="N591" s="2">
        <v>2.1441400000000002</v>
      </c>
      <c r="O591" t="s">
        <v>21</v>
      </c>
      <c r="P591" t="s">
        <v>24</v>
      </c>
      <c r="Q591" t="s">
        <v>23</v>
      </c>
      <c r="R591" s="3">
        <v>4.8899999999999997</v>
      </c>
      <c r="S591" t="s">
        <v>22</v>
      </c>
      <c r="T591" t="s">
        <v>23</v>
      </c>
      <c r="U591" s="3">
        <v>4.8899999999999997</v>
      </c>
    </row>
    <row r="592" spans="1:21" hidden="1" x14ac:dyDescent="0.2">
      <c r="A592" t="s">
        <v>691</v>
      </c>
      <c r="B592" t="s">
        <v>692</v>
      </c>
      <c r="C592" t="s">
        <v>14</v>
      </c>
      <c r="D592" t="str">
        <f t="shared" si="9"/>
        <v>SP1845</v>
      </c>
      <c r="E592" t="s">
        <v>680</v>
      </c>
      <c r="F592" t="s">
        <v>18</v>
      </c>
      <c r="G592" t="s">
        <v>18</v>
      </c>
      <c r="I592" t="s">
        <v>45</v>
      </c>
      <c r="J592" s="1">
        <v>44824</v>
      </c>
      <c r="K592" s="2">
        <v>-6.08</v>
      </c>
      <c r="L592" t="s">
        <v>46</v>
      </c>
      <c r="M592" s="3">
        <v>1</v>
      </c>
      <c r="N592" s="2">
        <v>2.16947</v>
      </c>
      <c r="O592" t="s">
        <v>21</v>
      </c>
      <c r="P592" t="s">
        <v>24</v>
      </c>
      <c r="Q592" t="s">
        <v>23</v>
      </c>
      <c r="R592" s="3">
        <v>13.19</v>
      </c>
      <c r="S592" t="s">
        <v>22</v>
      </c>
      <c r="T592" t="s">
        <v>23</v>
      </c>
      <c r="U592" s="3">
        <v>13.19</v>
      </c>
    </row>
    <row r="593" spans="1:21" hidden="1" x14ac:dyDescent="0.2">
      <c r="A593" t="s">
        <v>691</v>
      </c>
      <c r="B593" t="s">
        <v>692</v>
      </c>
      <c r="C593" t="s">
        <v>14</v>
      </c>
      <c r="D593" t="str">
        <f t="shared" si="9"/>
        <v>GS1040</v>
      </c>
      <c r="E593" t="s">
        <v>275</v>
      </c>
      <c r="F593" t="s">
        <v>18</v>
      </c>
      <c r="G593" t="s">
        <v>18</v>
      </c>
      <c r="I593" t="s">
        <v>45</v>
      </c>
      <c r="J593" s="1">
        <v>44824</v>
      </c>
      <c r="K593" s="2">
        <v>-41.8</v>
      </c>
      <c r="L593" t="s">
        <v>46</v>
      </c>
      <c r="M593" s="3">
        <v>1</v>
      </c>
      <c r="N593" s="2">
        <v>1.82074</v>
      </c>
      <c r="O593" t="s">
        <v>21</v>
      </c>
      <c r="P593" t="s">
        <v>24</v>
      </c>
      <c r="Q593" t="s">
        <v>23</v>
      </c>
      <c r="R593" s="3">
        <v>76.11</v>
      </c>
      <c r="S593" t="s">
        <v>22</v>
      </c>
      <c r="T593" t="s">
        <v>23</v>
      </c>
      <c r="U593" s="3">
        <v>76.11</v>
      </c>
    </row>
    <row r="594" spans="1:21" hidden="1" x14ac:dyDescent="0.2">
      <c r="A594" t="s">
        <v>691</v>
      </c>
      <c r="B594" t="s">
        <v>692</v>
      </c>
      <c r="C594" t="s">
        <v>14</v>
      </c>
      <c r="D594" t="str">
        <f t="shared" si="9"/>
        <v>DV2029</v>
      </c>
      <c r="E594" t="s">
        <v>695</v>
      </c>
      <c r="F594" t="s">
        <v>18</v>
      </c>
      <c r="G594" t="s">
        <v>18</v>
      </c>
      <c r="I594" t="s">
        <v>45</v>
      </c>
      <c r="J594" s="1">
        <v>44824</v>
      </c>
      <c r="K594" s="2">
        <v>-68.400000000000006</v>
      </c>
      <c r="L594" t="s">
        <v>46</v>
      </c>
      <c r="M594" s="3">
        <v>1</v>
      </c>
      <c r="N594" s="2">
        <v>1.06006</v>
      </c>
      <c r="O594" t="s">
        <v>21</v>
      </c>
      <c r="P594" t="s">
        <v>24</v>
      </c>
      <c r="Q594" t="s">
        <v>23</v>
      </c>
      <c r="R594" s="3">
        <v>72.510000000000005</v>
      </c>
      <c r="S594" t="s">
        <v>22</v>
      </c>
      <c r="T594" t="s">
        <v>23</v>
      </c>
      <c r="U594" s="3">
        <v>72.510000000000005</v>
      </c>
    </row>
    <row r="595" spans="1:21" hidden="1" x14ac:dyDescent="0.2">
      <c r="A595" t="s">
        <v>691</v>
      </c>
      <c r="B595" t="s">
        <v>692</v>
      </c>
      <c r="C595" t="s">
        <v>14</v>
      </c>
      <c r="D595" t="str">
        <f t="shared" si="9"/>
        <v>PA1170</v>
      </c>
      <c r="E595" t="s">
        <v>686</v>
      </c>
      <c r="F595" t="s">
        <v>18</v>
      </c>
      <c r="G595" t="s">
        <v>18</v>
      </c>
      <c r="I595" t="s">
        <v>45</v>
      </c>
      <c r="J595" s="1">
        <v>44824</v>
      </c>
      <c r="K595" s="2">
        <v>-2.052</v>
      </c>
      <c r="L595" t="s">
        <v>46</v>
      </c>
      <c r="M595" s="3">
        <v>1</v>
      </c>
      <c r="N595" s="2">
        <v>4.29291</v>
      </c>
      <c r="O595" t="s">
        <v>21</v>
      </c>
      <c r="P595" t="s">
        <v>24</v>
      </c>
      <c r="Q595" t="s">
        <v>23</v>
      </c>
      <c r="R595" s="3">
        <v>8.81</v>
      </c>
      <c r="S595" t="s">
        <v>22</v>
      </c>
      <c r="T595" t="s">
        <v>23</v>
      </c>
      <c r="U595" s="3">
        <v>8.81</v>
      </c>
    </row>
    <row r="596" spans="1:21" hidden="1" x14ac:dyDescent="0.2">
      <c r="A596" t="s">
        <v>691</v>
      </c>
      <c r="B596" t="s">
        <v>692</v>
      </c>
      <c r="C596" t="s">
        <v>14</v>
      </c>
      <c r="D596" t="str">
        <f t="shared" si="9"/>
        <v>BK1625</v>
      </c>
      <c r="E596" t="s">
        <v>49</v>
      </c>
      <c r="F596" t="s">
        <v>18</v>
      </c>
      <c r="G596" t="s">
        <v>18</v>
      </c>
      <c r="I596" t="s">
        <v>45</v>
      </c>
      <c r="J596" s="1">
        <v>44824</v>
      </c>
      <c r="K596" s="2">
        <v>-38</v>
      </c>
      <c r="L596" t="s">
        <v>46</v>
      </c>
      <c r="M596" s="3">
        <v>1</v>
      </c>
      <c r="N596" s="2">
        <v>0.24</v>
      </c>
      <c r="O596" t="s">
        <v>21</v>
      </c>
      <c r="P596" t="s">
        <v>24</v>
      </c>
      <c r="Q596" t="s">
        <v>23</v>
      </c>
      <c r="R596" s="3">
        <v>9.1199999999999992</v>
      </c>
      <c r="S596" t="s">
        <v>22</v>
      </c>
      <c r="T596" t="s">
        <v>23</v>
      </c>
      <c r="U596" s="3">
        <v>9.1199999999999992</v>
      </c>
    </row>
    <row r="597" spans="1:21" hidden="1" x14ac:dyDescent="0.2">
      <c r="A597" t="s">
        <v>691</v>
      </c>
      <c r="B597" t="s">
        <v>692</v>
      </c>
      <c r="C597" t="s">
        <v>14</v>
      </c>
      <c r="D597" t="str">
        <f t="shared" si="9"/>
        <v>728000</v>
      </c>
      <c r="E597" t="s">
        <v>688</v>
      </c>
      <c r="F597" t="s">
        <v>18</v>
      </c>
      <c r="G597" t="s">
        <v>18</v>
      </c>
      <c r="I597" t="s">
        <v>45</v>
      </c>
      <c r="J597" s="1">
        <v>44824</v>
      </c>
      <c r="K597" s="2">
        <v>-22.8</v>
      </c>
      <c r="L597" t="s">
        <v>46</v>
      </c>
      <c r="M597" s="3">
        <v>1</v>
      </c>
      <c r="N597" s="2">
        <v>1.5175000000000001</v>
      </c>
      <c r="O597" t="s">
        <v>21</v>
      </c>
      <c r="P597" t="s">
        <v>24</v>
      </c>
      <c r="Q597" t="s">
        <v>23</v>
      </c>
      <c r="R597" s="3">
        <v>34.6</v>
      </c>
      <c r="S597" t="s">
        <v>22</v>
      </c>
      <c r="T597" t="s">
        <v>23</v>
      </c>
      <c r="U597" s="3">
        <v>34.6</v>
      </c>
    </row>
    <row r="598" spans="1:21" hidden="1" x14ac:dyDescent="0.2">
      <c r="A598" t="s">
        <v>691</v>
      </c>
      <c r="B598" t="s">
        <v>692</v>
      </c>
      <c r="C598" t="s">
        <v>14</v>
      </c>
      <c r="D598" t="str">
        <f t="shared" si="9"/>
        <v>SP1839</v>
      </c>
      <c r="E598" t="s">
        <v>569</v>
      </c>
      <c r="F598" t="s">
        <v>18</v>
      </c>
      <c r="G598" t="s">
        <v>18</v>
      </c>
      <c r="I598" t="s">
        <v>45</v>
      </c>
      <c r="J598" s="1">
        <v>44824</v>
      </c>
      <c r="K598" s="2">
        <v>-1.52</v>
      </c>
      <c r="L598" t="s">
        <v>46</v>
      </c>
      <c r="M598" s="3">
        <v>1</v>
      </c>
      <c r="N598" s="2">
        <v>3.54</v>
      </c>
      <c r="O598" t="s">
        <v>21</v>
      </c>
      <c r="P598" t="s">
        <v>24</v>
      </c>
      <c r="Q598" t="s">
        <v>23</v>
      </c>
      <c r="R598" s="3">
        <v>5.38</v>
      </c>
      <c r="S598" t="s">
        <v>22</v>
      </c>
      <c r="T598" t="s">
        <v>23</v>
      </c>
      <c r="U598" s="3">
        <v>5.38</v>
      </c>
    </row>
    <row r="599" spans="1:21" hidden="1" x14ac:dyDescent="0.2">
      <c r="A599" t="s">
        <v>691</v>
      </c>
      <c r="B599" t="s">
        <v>692</v>
      </c>
      <c r="C599" t="s">
        <v>14</v>
      </c>
      <c r="D599" t="str">
        <f t="shared" si="9"/>
        <v>SP1850</v>
      </c>
      <c r="E599" t="s">
        <v>687</v>
      </c>
      <c r="F599" t="s">
        <v>18</v>
      </c>
      <c r="G599" t="s">
        <v>18</v>
      </c>
      <c r="I599" t="s">
        <v>45</v>
      </c>
      <c r="J599" s="1">
        <v>44824</v>
      </c>
      <c r="K599" s="2">
        <v>-4.5599999999999996</v>
      </c>
      <c r="L599" t="s">
        <v>46</v>
      </c>
      <c r="M599" s="3">
        <v>1</v>
      </c>
      <c r="N599" s="2">
        <v>1.5533299999999999</v>
      </c>
      <c r="O599" t="s">
        <v>21</v>
      </c>
      <c r="P599" t="s">
        <v>24</v>
      </c>
      <c r="Q599" t="s">
        <v>23</v>
      </c>
      <c r="R599" s="3">
        <v>7.08</v>
      </c>
      <c r="S599" t="s">
        <v>22</v>
      </c>
      <c r="T599" t="s">
        <v>23</v>
      </c>
      <c r="U599" s="3">
        <v>7.08</v>
      </c>
    </row>
    <row r="600" spans="1:21" hidden="1" x14ac:dyDescent="0.2">
      <c r="A600" t="s">
        <v>691</v>
      </c>
      <c r="B600" t="s">
        <v>692</v>
      </c>
      <c r="C600" t="s">
        <v>14</v>
      </c>
      <c r="D600" t="str">
        <f t="shared" si="9"/>
        <v>GS1035</v>
      </c>
      <c r="E600" t="s">
        <v>683</v>
      </c>
      <c r="F600" t="s">
        <v>18</v>
      </c>
      <c r="G600" t="s">
        <v>18</v>
      </c>
      <c r="I600" t="s">
        <v>45</v>
      </c>
      <c r="J600" s="1">
        <v>44824</v>
      </c>
      <c r="K600" s="2">
        <v>-3.04</v>
      </c>
      <c r="L600" t="s">
        <v>46</v>
      </c>
      <c r="M600" s="3">
        <v>1</v>
      </c>
      <c r="N600" s="2">
        <v>3.15</v>
      </c>
      <c r="O600" t="s">
        <v>21</v>
      </c>
      <c r="P600" t="s">
        <v>24</v>
      </c>
      <c r="Q600" t="s">
        <v>23</v>
      </c>
      <c r="R600" s="3">
        <v>9.58</v>
      </c>
      <c r="S600" t="s">
        <v>22</v>
      </c>
      <c r="T600" t="s">
        <v>23</v>
      </c>
      <c r="U600" s="3">
        <v>9.58</v>
      </c>
    </row>
    <row r="601" spans="1:21" hidden="1" x14ac:dyDescent="0.2">
      <c r="A601" t="s">
        <v>691</v>
      </c>
      <c r="B601" t="s">
        <v>692</v>
      </c>
      <c r="C601" t="s">
        <v>14</v>
      </c>
      <c r="D601" t="str">
        <f t="shared" si="9"/>
        <v>SP1837</v>
      </c>
      <c r="E601" t="s">
        <v>304</v>
      </c>
      <c r="F601" t="s">
        <v>18</v>
      </c>
      <c r="G601" t="s">
        <v>18</v>
      </c>
      <c r="I601" t="s">
        <v>45</v>
      </c>
      <c r="J601" s="1">
        <v>44824</v>
      </c>
      <c r="K601" s="2">
        <v>-3.04</v>
      </c>
      <c r="L601" t="s">
        <v>46</v>
      </c>
      <c r="M601" s="3">
        <v>1</v>
      </c>
      <c r="N601" s="2">
        <v>2.3380200000000002</v>
      </c>
      <c r="O601" t="s">
        <v>21</v>
      </c>
      <c r="P601" t="s">
        <v>24</v>
      </c>
      <c r="Q601" t="s">
        <v>23</v>
      </c>
      <c r="R601" s="3">
        <v>7.11</v>
      </c>
      <c r="S601" t="s">
        <v>22</v>
      </c>
      <c r="T601" t="s">
        <v>23</v>
      </c>
      <c r="U601" s="3">
        <v>7.11</v>
      </c>
    </row>
    <row r="602" spans="1:21" hidden="1" x14ac:dyDescent="0.2">
      <c r="A602" t="s">
        <v>691</v>
      </c>
      <c r="B602" t="s">
        <v>692</v>
      </c>
      <c r="C602" t="s">
        <v>14</v>
      </c>
      <c r="D602" t="str">
        <f t="shared" si="9"/>
        <v>SP1917</v>
      </c>
      <c r="E602" t="s">
        <v>306</v>
      </c>
      <c r="F602" t="s">
        <v>18</v>
      </c>
      <c r="G602" t="s">
        <v>18</v>
      </c>
      <c r="I602" t="s">
        <v>45</v>
      </c>
      <c r="J602" s="1">
        <v>44824</v>
      </c>
      <c r="K602" s="2">
        <v>-7.6</v>
      </c>
      <c r="L602" t="s">
        <v>46</v>
      </c>
      <c r="M602" s="3">
        <v>1</v>
      </c>
      <c r="N602" s="2">
        <v>2.4783200000000001</v>
      </c>
      <c r="O602" t="s">
        <v>21</v>
      </c>
      <c r="P602" t="s">
        <v>24</v>
      </c>
      <c r="Q602" t="s">
        <v>23</v>
      </c>
      <c r="R602" s="3">
        <v>18.84</v>
      </c>
      <c r="S602" t="s">
        <v>22</v>
      </c>
      <c r="T602" t="s">
        <v>23</v>
      </c>
      <c r="U602" s="3">
        <v>18.84</v>
      </c>
    </row>
    <row r="603" spans="1:21" hidden="1" x14ac:dyDescent="0.2">
      <c r="A603" t="s">
        <v>691</v>
      </c>
      <c r="B603" t="s">
        <v>692</v>
      </c>
      <c r="C603" t="s">
        <v>14</v>
      </c>
      <c r="D603" t="str">
        <f t="shared" si="9"/>
        <v>SP1867</v>
      </c>
      <c r="E603" t="s">
        <v>685</v>
      </c>
      <c r="F603" t="s">
        <v>18</v>
      </c>
      <c r="G603" t="s">
        <v>18</v>
      </c>
      <c r="I603" t="s">
        <v>45</v>
      </c>
      <c r="J603" s="1">
        <v>44824</v>
      </c>
      <c r="K603" s="2">
        <v>-9.1199999999999992</v>
      </c>
      <c r="L603" t="s">
        <v>46</v>
      </c>
      <c r="M603" s="3">
        <v>1</v>
      </c>
      <c r="N603" s="2">
        <v>1.48444</v>
      </c>
      <c r="O603" t="s">
        <v>21</v>
      </c>
      <c r="P603" t="s">
        <v>24</v>
      </c>
      <c r="Q603" t="s">
        <v>23</v>
      </c>
      <c r="R603" s="3">
        <v>13.54</v>
      </c>
      <c r="S603" t="s">
        <v>22</v>
      </c>
      <c r="T603" t="s">
        <v>23</v>
      </c>
      <c r="U603" s="3">
        <v>13.54</v>
      </c>
    </row>
    <row r="604" spans="1:21" hidden="1" x14ac:dyDescent="0.2">
      <c r="A604" t="s">
        <v>691</v>
      </c>
      <c r="B604" t="s">
        <v>692</v>
      </c>
      <c r="C604" t="s">
        <v>14</v>
      </c>
      <c r="D604" t="str">
        <f t="shared" si="9"/>
        <v>MZ1400</v>
      </c>
      <c r="E604" t="s">
        <v>421</v>
      </c>
      <c r="F604" t="s">
        <v>18</v>
      </c>
      <c r="G604" t="s">
        <v>18</v>
      </c>
      <c r="I604" t="s">
        <v>45</v>
      </c>
      <c r="J604" s="1">
        <v>44824</v>
      </c>
      <c r="K604" s="2">
        <v>-0.22800000000000001</v>
      </c>
      <c r="L604" t="s">
        <v>46</v>
      </c>
      <c r="M604" s="3">
        <v>1</v>
      </c>
      <c r="N604" s="2">
        <v>7.9096900000000003</v>
      </c>
      <c r="O604" t="s">
        <v>21</v>
      </c>
      <c r="P604" t="s">
        <v>24</v>
      </c>
      <c r="Q604" t="s">
        <v>23</v>
      </c>
      <c r="R604" s="3">
        <v>1.8</v>
      </c>
      <c r="S604" t="s">
        <v>22</v>
      </c>
      <c r="T604" t="s">
        <v>23</v>
      </c>
      <c r="U604" s="3">
        <v>1.8</v>
      </c>
    </row>
    <row r="605" spans="1:21" hidden="1" x14ac:dyDescent="0.2">
      <c r="A605" t="s">
        <v>691</v>
      </c>
      <c r="B605" t="s">
        <v>692</v>
      </c>
      <c r="C605" t="s">
        <v>14</v>
      </c>
      <c r="D605" t="str">
        <f t="shared" si="9"/>
        <v>PA1185</v>
      </c>
      <c r="E605" t="s">
        <v>684</v>
      </c>
      <c r="F605" t="s">
        <v>18</v>
      </c>
      <c r="G605" t="s">
        <v>18</v>
      </c>
      <c r="I605" t="s">
        <v>45</v>
      </c>
      <c r="J605" s="1">
        <v>44824</v>
      </c>
      <c r="K605" s="2">
        <v>-2.2799999999999998</v>
      </c>
      <c r="L605" t="s">
        <v>46</v>
      </c>
      <c r="M605" s="3">
        <v>1</v>
      </c>
      <c r="N605" s="2">
        <v>2.0599799999999999</v>
      </c>
      <c r="O605" t="s">
        <v>21</v>
      </c>
      <c r="P605" t="s">
        <v>24</v>
      </c>
      <c r="Q605" t="s">
        <v>23</v>
      </c>
      <c r="R605" s="3">
        <v>4.7</v>
      </c>
      <c r="S605" t="s">
        <v>22</v>
      </c>
      <c r="T605" t="s">
        <v>23</v>
      </c>
      <c r="U605" s="3">
        <v>4.7</v>
      </c>
    </row>
    <row r="606" spans="1:21" hidden="1" x14ac:dyDescent="0.2">
      <c r="A606" t="s">
        <v>691</v>
      </c>
      <c r="B606" t="s">
        <v>692</v>
      </c>
      <c r="C606" t="s">
        <v>14</v>
      </c>
      <c r="D606" t="str">
        <f t="shared" si="9"/>
        <v>WN2050</v>
      </c>
      <c r="E606" t="s">
        <v>416</v>
      </c>
      <c r="F606" t="s">
        <v>18</v>
      </c>
      <c r="G606" t="s">
        <v>18</v>
      </c>
      <c r="I606" t="s">
        <v>45</v>
      </c>
      <c r="J606" s="1">
        <v>44824</v>
      </c>
      <c r="K606" s="2">
        <v>-209</v>
      </c>
      <c r="L606" t="s">
        <v>46</v>
      </c>
      <c r="M606" s="3">
        <v>1</v>
      </c>
      <c r="N606" s="2">
        <v>0.18493999999999999</v>
      </c>
      <c r="O606" t="s">
        <v>21</v>
      </c>
      <c r="P606" t="s">
        <v>24</v>
      </c>
      <c r="Q606" t="s">
        <v>23</v>
      </c>
      <c r="R606" s="3">
        <v>38.65</v>
      </c>
      <c r="S606" t="s">
        <v>22</v>
      </c>
      <c r="T606" t="s">
        <v>23</v>
      </c>
      <c r="U606" s="3">
        <v>38.65</v>
      </c>
    </row>
    <row r="607" spans="1:21" hidden="1" x14ac:dyDescent="0.2">
      <c r="A607" t="s">
        <v>696</v>
      </c>
      <c r="B607" t="s">
        <v>697</v>
      </c>
      <c r="C607" t="s">
        <v>14</v>
      </c>
      <c r="D607" t="str">
        <f t="shared" si="9"/>
        <v>FREIGH</v>
      </c>
      <c r="E607" t="s">
        <v>199</v>
      </c>
      <c r="F607" t="s">
        <v>18</v>
      </c>
      <c r="G607" t="s">
        <v>18</v>
      </c>
      <c r="I607" t="s">
        <v>113</v>
      </c>
      <c r="J607" s="1">
        <v>44824</v>
      </c>
      <c r="K607" s="2">
        <v>47</v>
      </c>
      <c r="L607" t="s">
        <v>20</v>
      </c>
      <c r="M607" s="3">
        <v>1</v>
      </c>
      <c r="N607" s="2">
        <v>0.45</v>
      </c>
      <c r="O607" t="s">
        <v>21</v>
      </c>
      <c r="P607" t="s">
        <v>200</v>
      </c>
      <c r="Q607" t="s">
        <v>23</v>
      </c>
      <c r="R607" s="3">
        <v>21.15</v>
      </c>
      <c r="S607" t="s">
        <v>24</v>
      </c>
      <c r="T607" t="s">
        <v>23</v>
      </c>
      <c r="U607" s="3">
        <v>21.15</v>
      </c>
    </row>
    <row r="608" spans="1:21" hidden="1" x14ac:dyDescent="0.2">
      <c r="A608" t="s">
        <v>696</v>
      </c>
      <c r="B608" t="s">
        <v>697</v>
      </c>
      <c r="C608" t="s">
        <v>14</v>
      </c>
      <c r="D608" t="str">
        <f t="shared" si="9"/>
        <v>MACHIN</v>
      </c>
      <c r="E608" t="s">
        <v>204</v>
      </c>
      <c r="F608" t="s">
        <v>18</v>
      </c>
      <c r="G608" t="s">
        <v>18</v>
      </c>
      <c r="I608" t="s">
        <v>113</v>
      </c>
      <c r="J608" s="1">
        <v>44824</v>
      </c>
      <c r="K608" s="2">
        <v>47</v>
      </c>
      <c r="L608" t="s">
        <v>20</v>
      </c>
      <c r="M608" s="3">
        <v>1</v>
      </c>
      <c r="N608" s="2">
        <v>2.5499999999999998</v>
      </c>
      <c r="O608" t="s">
        <v>21</v>
      </c>
      <c r="P608" t="s">
        <v>200</v>
      </c>
      <c r="Q608" t="s">
        <v>23</v>
      </c>
      <c r="R608" s="3">
        <v>119.85</v>
      </c>
      <c r="S608" t="s">
        <v>24</v>
      </c>
      <c r="T608" t="s">
        <v>23</v>
      </c>
      <c r="U608" s="3">
        <v>119.85</v>
      </c>
    </row>
    <row r="609" spans="1:21" hidden="1" x14ac:dyDescent="0.2">
      <c r="A609" t="s">
        <v>696</v>
      </c>
      <c r="B609" t="s">
        <v>697</v>
      </c>
      <c r="C609" t="s">
        <v>14</v>
      </c>
      <c r="D609" t="str">
        <f t="shared" si="9"/>
        <v>GL2458</v>
      </c>
      <c r="E609" t="s">
        <v>576</v>
      </c>
      <c r="F609" t="s">
        <v>18</v>
      </c>
      <c r="G609" t="s">
        <v>18</v>
      </c>
      <c r="I609" t="s">
        <v>113</v>
      </c>
      <c r="J609" s="1">
        <v>44824</v>
      </c>
      <c r="K609" s="2">
        <v>569.64</v>
      </c>
      <c r="L609" t="s">
        <v>20</v>
      </c>
      <c r="M609" s="3">
        <v>1</v>
      </c>
      <c r="N609" s="2">
        <v>0.31878000000000001</v>
      </c>
      <c r="O609" t="s">
        <v>21</v>
      </c>
      <c r="P609" t="s">
        <v>22</v>
      </c>
      <c r="Q609" t="s">
        <v>23</v>
      </c>
      <c r="R609" s="3">
        <v>181.59</v>
      </c>
      <c r="S609" t="s">
        <v>24</v>
      </c>
      <c r="T609" t="s">
        <v>23</v>
      </c>
      <c r="U609" s="3">
        <v>181.59</v>
      </c>
    </row>
    <row r="610" spans="1:21" hidden="1" x14ac:dyDescent="0.2">
      <c r="A610" t="s">
        <v>696</v>
      </c>
      <c r="B610" t="s">
        <v>697</v>
      </c>
      <c r="C610" t="s">
        <v>14</v>
      </c>
      <c r="D610" t="str">
        <f t="shared" si="9"/>
        <v>LABORI</v>
      </c>
      <c r="E610" t="s">
        <v>201</v>
      </c>
      <c r="F610" t="s">
        <v>18</v>
      </c>
      <c r="G610" t="s">
        <v>18</v>
      </c>
      <c r="I610" t="s">
        <v>113</v>
      </c>
      <c r="J610" s="1">
        <v>44824</v>
      </c>
      <c r="K610" s="2">
        <v>118.23084999999999</v>
      </c>
      <c r="L610" t="s">
        <v>20</v>
      </c>
      <c r="M610" s="3">
        <v>1</v>
      </c>
      <c r="N610" s="2">
        <v>1.05</v>
      </c>
      <c r="O610" t="s">
        <v>21</v>
      </c>
      <c r="P610" t="s">
        <v>200</v>
      </c>
      <c r="Q610" t="s">
        <v>23</v>
      </c>
      <c r="R610" s="3">
        <v>124.14</v>
      </c>
      <c r="S610" t="s">
        <v>24</v>
      </c>
      <c r="T610" t="s">
        <v>23</v>
      </c>
      <c r="U610" s="3">
        <v>124.14</v>
      </c>
    </row>
    <row r="611" spans="1:21" hidden="1" x14ac:dyDescent="0.2">
      <c r="A611" t="s">
        <v>696</v>
      </c>
      <c r="B611" t="s">
        <v>697</v>
      </c>
      <c r="C611" t="s">
        <v>14</v>
      </c>
      <c r="D611" t="str">
        <f t="shared" si="9"/>
        <v>CE3258</v>
      </c>
      <c r="E611" t="s">
        <v>698</v>
      </c>
      <c r="F611" t="s">
        <v>18</v>
      </c>
      <c r="G611" t="s">
        <v>18</v>
      </c>
      <c r="I611" t="s">
        <v>113</v>
      </c>
      <c r="J611" s="1">
        <v>44824</v>
      </c>
      <c r="K611" s="2">
        <v>605.125</v>
      </c>
      <c r="L611" t="s">
        <v>20</v>
      </c>
      <c r="M611" s="3">
        <v>1</v>
      </c>
      <c r="N611" s="2">
        <v>1.2540000000000001E-2</v>
      </c>
      <c r="O611" t="s">
        <v>21</v>
      </c>
      <c r="P611" t="s">
        <v>22</v>
      </c>
      <c r="Q611" t="s">
        <v>23</v>
      </c>
      <c r="R611" s="3">
        <v>7.59</v>
      </c>
      <c r="S611" t="s">
        <v>24</v>
      </c>
      <c r="T611" t="s">
        <v>23</v>
      </c>
      <c r="U611" s="3">
        <v>7.59</v>
      </c>
    </row>
    <row r="612" spans="1:21" hidden="1" x14ac:dyDescent="0.2">
      <c r="A612" t="s">
        <v>696</v>
      </c>
      <c r="B612" t="s">
        <v>697</v>
      </c>
      <c r="C612" t="s">
        <v>14</v>
      </c>
      <c r="D612" t="str">
        <f t="shared" si="9"/>
        <v>CP2246</v>
      </c>
      <c r="E612" t="s">
        <v>699</v>
      </c>
      <c r="F612" t="s">
        <v>18</v>
      </c>
      <c r="G612" t="s">
        <v>18</v>
      </c>
      <c r="I612" t="s">
        <v>113</v>
      </c>
      <c r="J612" s="1">
        <v>44824</v>
      </c>
      <c r="K612" s="2">
        <v>569.64</v>
      </c>
      <c r="L612" t="s">
        <v>20</v>
      </c>
      <c r="M612" s="3">
        <v>1</v>
      </c>
      <c r="N612" s="2">
        <v>2.529E-2</v>
      </c>
      <c r="O612" t="s">
        <v>21</v>
      </c>
      <c r="P612" t="s">
        <v>22</v>
      </c>
      <c r="Q612" t="s">
        <v>23</v>
      </c>
      <c r="R612" s="3">
        <v>14.41</v>
      </c>
      <c r="S612" t="s">
        <v>24</v>
      </c>
      <c r="T612" t="s">
        <v>23</v>
      </c>
      <c r="U612" s="3">
        <v>14.41</v>
      </c>
    </row>
    <row r="613" spans="1:21" hidden="1" x14ac:dyDescent="0.2">
      <c r="A613" t="s">
        <v>696</v>
      </c>
      <c r="B613" t="s">
        <v>697</v>
      </c>
      <c r="C613" t="s">
        <v>14</v>
      </c>
      <c r="D613" t="str">
        <f t="shared" si="9"/>
        <v>LATJ01</v>
      </c>
      <c r="E613" t="s">
        <v>655</v>
      </c>
      <c r="F613" t="s">
        <v>18</v>
      </c>
      <c r="G613" t="s">
        <v>18</v>
      </c>
      <c r="I613" t="s">
        <v>113</v>
      </c>
      <c r="J613" s="1">
        <v>44824</v>
      </c>
      <c r="K613" s="2">
        <v>588.96875</v>
      </c>
      <c r="L613" t="s">
        <v>20</v>
      </c>
      <c r="M613" s="3">
        <v>1</v>
      </c>
      <c r="N613" s="2">
        <v>1.209E-2</v>
      </c>
      <c r="O613" t="s">
        <v>21</v>
      </c>
      <c r="P613" t="s">
        <v>22</v>
      </c>
      <c r="Q613" t="s">
        <v>23</v>
      </c>
      <c r="R613" s="3">
        <v>7.12</v>
      </c>
      <c r="S613" t="s">
        <v>24</v>
      </c>
      <c r="T613" t="s">
        <v>23</v>
      </c>
      <c r="U613" s="3">
        <v>7.12</v>
      </c>
    </row>
    <row r="614" spans="1:21" hidden="1" x14ac:dyDescent="0.2">
      <c r="A614" t="s">
        <v>696</v>
      </c>
      <c r="B614" t="s">
        <v>697</v>
      </c>
      <c r="C614" t="s">
        <v>14</v>
      </c>
      <c r="D614" t="str">
        <f t="shared" si="9"/>
        <v>SA2818</v>
      </c>
      <c r="E614" t="s">
        <v>700</v>
      </c>
      <c r="F614" t="s">
        <v>18</v>
      </c>
      <c r="G614" t="s">
        <v>18</v>
      </c>
      <c r="I614" t="s">
        <v>113</v>
      </c>
      <c r="J614" s="1">
        <v>44824</v>
      </c>
      <c r="K614" s="2">
        <v>-47</v>
      </c>
      <c r="L614" t="s">
        <v>197</v>
      </c>
      <c r="M614" s="3">
        <v>1</v>
      </c>
      <c r="N614" s="2">
        <v>10.12426</v>
      </c>
      <c r="O614" t="s">
        <v>21</v>
      </c>
      <c r="P614" t="s">
        <v>24</v>
      </c>
      <c r="Q614" t="s">
        <v>23</v>
      </c>
      <c r="R614" s="3">
        <v>475.84</v>
      </c>
      <c r="S614" t="s">
        <v>198</v>
      </c>
      <c r="T614" t="s">
        <v>23</v>
      </c>
      <c r="U614" s="3">
        <v>475.84</v>
      </c>
    </row>
    <row r="615" spans="1:21" hidden="1" x14ac:dyDescent="0.2">
      <c r="A615" t="s">
        <v>701</v>
      </c>
      <c r="B615" t="s">
        <v>702</v>
      </c>
      <c r="C615" t="s">
        <v>14</v>
      </c>
      <c r="D615" t="str">
        <f t="shared" si="9"/>
        <v>MACHIN</v>
      </c>
      <c r="E615" t="s">
        <v>204</v>
      </c>
      <c r="F615" t="s">
        <v>18</v>
      </c>
      <c r="G615" t="s">
        <v>18</v>
      </c>
      <c r="I615" t="s">
        <v>113</v>
      </c>
      <c r="J615" s="1">
        <v>44824</v>
      </c>
      <c r="K615" s="2">
        <v>84</v>
      </c>
      <c r="L615" t="s">
        <v>20</v>
      </c>
      <c r="M615" s="3">
        <v>1</v>
      </c>
      <c r="N615" s="2">
        <v>2.5499999999999998</v>
      </c>
      <c r="O615" t="s">
        <v>21</v>
      </c>
      <c r="P615" t="s">
        <v>200</v>
      </c>
      <c r="Q615" t="s">
        <v>23</v>
      </c>
      <c r="R615" s="3">
        <v>214.2</v>
      </c>
      <c r="S615" t="s">
        <v>24</v>
      </c>
      <c r="T615" t="s">
        <v>23</v>
      </c>
      <c r="U615" s="3">
        <v>214.2</v>
      </c>
    </row>
    <row r="616" spans="1:21" hidden="1" x14ac:dyDescent="0.2">
      <c r="A616" t="s">
        <v>701</v>
      </c>
      <c r="B616" t="s">
        <v>702</v>
      </c>
      <c r="C616" t="s">
        <v>14</v>
      </c>
      <c r="D616" t="str">
        <f t="shared" si="9"/>
        <v>CE3258</v>
      </c>
      <c r="E616" t="s">
        <v>698</v>
      </c>
      <c r="F616" t="s">
        <v>18</v>
      </c>
      <c r="G616" t="s">
        <v>18</v>
      </c>
      <c r="I616" t="s">
        <v>113</v>
      </c>
      <c r="J616" s="1">
        <v>44824</v>
      </c>
      <c r="K616" s="2">
        <v>1081.5</v>
      </c>
      <c r="L616" t="s">
        <v>20</v>
      </c>
      <c r="M616" s="3">
        <v>1</v>
      </c>
      <c r="N616" s="2">
        <v>1.2540000000000001E-2</v>
      </c>
      <c r="O616" t="s">
        <v>21</v>
      </c>
      <c r="P616" t="s">
        <v>22</v>
      </c>
      <c r="Q616" t="s">
        <v>23</v>
      </c>
      <c r="R616" s="3">
        <v>13.56</v>
      </c>
      <c r="S616" t="s">
        <v>24</v>
      </c>
      <c r="T616" t="s">
        <v>23</v>
      </c>
      <c r="U616" s="3">
        <v>13.56</v>
      </c>
    </row>
    <row r="617" spans="1:21" hidden="1" x14ac:dyDescent="0.2">
      <c r="A617" t="s">
        <v>701</v>
      </c>
      <c r="B617" t="s">
        <v>702</v>
      </c>
      <c r="C617" t="s">
        <v>14</v>
      </c>
      <c r="D617" t="str">
        <f t="shared" si="9"/>
        <v>CP2246</v>
      </c>
      <c r="E617" t="s">
        <v>699</v>
      </c>
      <c r="F617" t="s">
        <v>18</v>
      </c>
      <c r="G617" t="s">
        <v>18</v>
      </c>
      <c r="I617" t="s">
        <v>113</v>
      </c>
      <c r="J617" s="1">
        <v>44824</v>
      </c>
      <c r="K617" s="2">
        <v>1018.08</v>
      </c>
      <c r="L617" t="s">
        <v>20</v>
      </c>
      <c r="M617" s="3">
        <v>1</v>
      </c>
      <c r="N617" s="2">
        <v>2.529E-2</v>
      </c>
      <c r="O617" t="s">
        <v>21</v>
      </c>
      <c r="P617" t="s">
        <v>22</v>
      </c>
      <c r="Q617" t="s">
        <v>23</v>
      </c>
      <c r="R617" s="3">
        <v>25.75</v>
      </c>
      <c r="S617" t="s">
        <v>24</v>
      </c>
      <c r="T617" t="s">
        <v>23</v>
      </c>
      <c r="U617" s="3">
        <v>25.75</v>
      </c>
    </row>
    <row r="618" spans="1:21" hidden="1" x14ac:dyDescent="0.2">
      <c r="A618" t="s">
        <v>701</v>
      </c>
      <c r="B618" t="s">
        <v>702</v>
      </c>
      <c r="C618" t="s">
        <v>14</v>
      </c>
      <c r="D618" t="str">
        <f t="shared" si="9"/>
        <v>FREIGH</v>
      </c>
      <c r="E618" t="s">
        <v>199</v>
      </c>
      <c r="F618" t="s">
        <v>18</v>
      </c>
      <c r="G618" t="s">
        <v>18</v>
      </c>
      <c r="I618" t="s">
        <v>113</v>
      </c>
      <c r="J618" s="1">
        <v>44824</v>
      </c>
      <c r="K618" s="2">
        <v>84</v>
      </c>
      <c r="L618" t="s">
        <v>20</v>
      </c>
      <c r="M618" s="3">
        <v>1</v>
      </c>
      <c r="N618" s="2">
        <v>0.45</v>
      </c>
      <c r="O618" t="s">
        <v>21</v>
      </c>
      <c r="P618" t="s">
        <v>200</v>
      </c>
      <c r="Q618" t="s">
        <v>23</v>
      </c>
      <c r="R618" s="3">
        <v>37.799999999999997</v>
      </c>
      <c r="S618" t="s">
        <v>24</v>
      </c>
      <c r="T618" t="s">
        <v>23</v>
      </c>
      <c r="U618" s="3">
        <v>37.799999999999997</v>
      </c>
    </row>
    <row r="619" spans="1:21" hidden="1" x14ac:dyDescent="0.2">
      <c r="A619" t="s">
        <v>701</v>
      </c>
      <c r="B619" t="s">
        <v>702</v>
      </c>
      <c r="C619" t="s">
        <v>14</v>
      </c>
      <c r="D619" t="str">
        <f t="shared" si="9"/>
        <v>GL2458</v>
      </c>
      <c r="E619" t="s">
        <v>576</v>
      </c>
      <c r="F619" t="s">
        <v>18</v>
      </c>
      <c r="G619" t="s">
        <v>18</v>
      </c>
      <c r="I619" t="s">
        <v>113</v>
      </c>
      <c r="J619" s="1">
        <v>44824</v>
      </c>
      <c r="K619" s="2">
        <v>1018.08</v>
      </c>
      <c r="L619" t="s">
        <v>20</v>
      </c>
      <c r="M619" s="3">
        <v>1</v>
      </c>
      <c r="N619" s="2">
        <v>0.31878000000000001</v>
      </c>
      <c r="O619" t="s">
        <v>21</v>
      </c>
      <c r="P619" t="s">
        <v>22</v>
      </c>
      <c r="Q619" t="s">
        <v>23</v>
      </c>
      <c r="R619" s="3">
        <v>324.54000000000002</v>
      </c>
      <c r="S619" t="s">
        <v>24</v>
      </c>
      <c r="T619" t="s">
        <v>23</v>
      </c>
      <c r="U619" s="3">
        <v>324.54000000000002</v>
      </c>
    </row>
    <row r="620" spans="1:21" hidden="1" x14ac:dyDescent="0.2">
      <c r="A620" t="s">
        <v>701</v>
      </c>
      <c r="B620" t="s">
        <v>702</v>
      </c>
      <c r="C620" t="s">
        <v>14</v>
      </c>
      <c r="D620" t="str">
        <f t="shared" si="9"/>
        <v>LABORI</v>
      </c>
      <c r="E620" t="s">
        <v>201</v>
      </c>
      <c r="F620" t="s">
        <v>18</v>
      </c>
      <c r="G620" t="s">
        <v>18</v>
      </c>
      <c r="I620" t="s">
        <v>113</v>
      </c>
      <c r="J620" s="1">
        <v>44824</v>
      </c>
      <c r="K620" s="2">
        <v>211.30619999999999</v>
      </c>
      <c r="L620" t="s">
        <v>20</v>
      </c>
      <c r="M620" s="3">
        <v>1</v>
      </c>
      <c r="N620" s="2">
        <v>1.05</v>
      </c>
      <c r="O620" t="s">
        <v>21</v>
      </c>
      <c r="P620" t="s">
        <v>200</v>
      </c>
      <c r="Q620" t="s">
        <v>23</v>
      </c>
      <c r="R620" s="3">
        <v>221.87</v>
      </c>
      <c r="S620" t="s">
        <v>24</v>
      </c>
      <c r="T620" t="s">
        <v>23</v>
      </c>
      <c r="U620" s="3">
        <v>221.87</v>
      </c>
    </row>
    <row r="621" spans="1:21" hidden="1" x14ac:dyDescent="0.2">
      <c r="A621" t="s">
        <v>701</v>
      </c>
      <c r="B621" t="s">
        <v>702</v>
      </c>
      <c r="C621" t="s">
        <v>14</v>
      </c>
      <c r="D621" t="str">
        <f t="shared" si="9"/>
        <v>LATJ01</v>
      </c>
      <c r="E621" t="s">
        <v>655</v>
      </c>
      <c r="F621" t="s">
        <v>18</v>
      </c>
      <c r="G621" t="s">
        <v>18</v>
      </c>
      <c r="I621" t="s">
        <v>113</v>
      </c>
      <c r="J621" s="1">
        <v>44824</v>
      </c>
      <c r="K621" s="2">
        <v>1052.625</v>
      </c>
      <c r="L621" t="s">
        <v>20</v>
      </c>
      <c r="M621" s="3">
        <v>1</v>
      </c>
      <c r="N621" s="2">
        <v>1.209E-2</v>
      </c>
      <c r="O621" t="s">
        <v>21</v>
      </c>
      <c r="P621" t="s">
        <v>22</v>
      </c>
      <c r="Q621" t="s">
        <v>23</v>
      </c>
      <c r="R621" s="3">
        <v>12.73</v>
      </c>
      <c r="S621" t="s">
        <v>24</v>
      </c>
      <c r="T621" t="s">
        <v>23</v>
      </c>
      <c r="U621" s="3">
        <v>12.73</v>
      </c>
    </row>
    <row r="622" spans="1:21" hidden="1" x14ac:dyDescent="0.2">
      <c r="A622" t="s">
        <v>701</v>
      </c>
      <c r="B622" t="s">
        <v>702</v>
      </c>
      <c r="C622" t="s">
        <v>14</v>
      </c>
      <c r="D622" t="str">
        <f t="shared" si="9"/>
        <v>SA2818</v>
      </c>
      <c r="E622" t="s">
        <v>700</v>
      </c>
      <c r="F622" t="s">
        <v>18</v>
      </c>
      <c r="G622" t="s">
        <v>18</v>
      </c>
      <c r="I622" t="s">
        <v>113</v>
      </c>
      <c r="J622" s="1">
        <v>44824</v>
      </c>
      <c r="K622" s="2">
        <v>-84</v>
      </c>
      <c r="L622" t="s">
        <v>197</v>
      </c>
      <c r="M622" s="3">
        <v>1</v>
      </c>
      <c r="N622" s="2">
        <v>24.096900000000002</v>
      </c>
      <c r="O622" t="s">
        <v>21</v>
      </c>
      <c r="P622" t="s">
        <v>24</v>
      </c>
      <c r="Q622" t="s">
        <v>23</v>
      </c>
      <c r="R622" s="3">
        <v>2024.14</v>
      </c>
      <c r="S622" t="s">
        <v>198</v>
      </c>
      <c r="T622" t="s">
        <v>23</v>
      </c>
      <c r="U622" s="3">
        <v>2024.14</v>
      </c>
    </row>
    <row r="623" spans="1:21" hidden="1" x14ac:dyDescent="0.2">
      <c r="A623" t="s">
        <v>703</v>
      </c>
      <c r="B623" t="s">
        <v>704</v>
      </c>
      <c r="C623" t="s">
        <v>14</v>
      </c>
      <c r="D623" t="str">
        <f t="shared" si="9"/>
        <v>OG1057</v>
      </c>
      <c r="E623" t="s">
        <v>705</v>
      </c>
      <c r="F623" t="s">
        <v>18</v>
      </c>
      <c r="G623" t="s">
        <v>18</v>
      </c>
      <c r="I623" t="s">
        <v>19</v>
      </c>
      <c r="J623" s="1">
        <v>44824</v>
      </c>
      <c r="K623" s="2">
        <v>-236.81</v>
      </c>
      <c r="L623" t="s">
        <v>46</v>
      </c>
      <c r="M623" s="3">
        <v>1</v>
      </c>
      <c r="N623" s="2">
        <v>3.19997</v>
      </c>
      <c r="O623" t="s">
        <v>21</v>
      </c>
      <c r="P623" t="s">
        <v>24</v>
      </c>
      <c r="Q623" t="s">
        <v>23</v>
      </c>
      <c r="R623" s="3">
        <v>757.78</v>
      </c>
      <c r="S623" t="s">
        <v>22</v>
      </c>
      <c r="T623" t="s">
        <v>23</v>
      </c>
      <c r="U623" s="3">
        <v>757.78</v>
      </c>
    </row>
    <row r="624" spans="1:21" hidden="1" x14ac:dyDescent="0.2">
      <c r="A624" t="s">
        <v>706</v>
      </c>
      <c r="B624" t="s">
        <v>150</v>
      </c>
      <c r="C624" t="s">
        <v>14</v>
      </c>
      <c r="D624" t="str">
        <f t="shared" si="9"/>
        <v>MZ7535</v>
      </c>
      <c r="E624" t="s">
        <v>707</v>
      </c>
      <c r="F624" t="s">
        <v>18</v>
      </c>
      <c r="G624" t="s">
        <v>18</v>
      </c>
      <c r="I624" t="s">
        <v>19</v>
      </c>
      <c r="J624" s="1">
        <v>44824</v>
      </c>
      <c r="K624" s="2">
        <v>-23.648879999999998</v>
      </c>
      <c r="L624" t="s">
        <v>46</v>
      </c>
      <c r="M624" s="3">
        <v>1</v>
      </c>
      <c r="N624" s="2">
        <v>3.36</v>
      </c>
      <c r="O624" t="s">
        <v>21</v>
      </c>
      <c r="P624" t="s">
        <v>24</v>
      </c>
      <c r="Q624" t="s">
        <v>23</v>
      </c>
      <c r="R624" s="3">
        <v>79.459999999999994</v>
      </c>
      <c r="S624" t="s">
        <v>22</v>
      </c>
      <c r="T624" t="s">
        <v>23</v>
      </c>
      <c r="U624" s="3">
        <v>79.459999999999994</v>
      </c>
    </row>
    <row r="625" spans="1:21" hidden="1" x14ac:dyDescent="0.2">
      <c r="A625" t="s">
        <v>706</v>
      </c>
      <c r="B625" t="s">
        <v>150</v>
      </c>
      <c r="C625" t="s">
        <v>14</v>
      </c>
      <c r="D625" t="str">
        <f t="shared" si="9"/>
        <v>MZ3350</v>
      </c>
      <c r="E625" t="s">
        <v>413</v>
      </c>
      <c r="F625" t="s">
        <v>18</v>
      </c>
      <c r="G625" t="s">
        <v>18</v>
      </c>
      <c r="I625" t="s">
        <v>19</v>
      </c>
      <c r="J625" s="1">
        <v>44824</v>
      </c>
      <c r="K625" s="2">
        <v>-7.1280799999999997</v>
      </c>
      <c r="L625" t="s">
        <v>46</v>
      </c>
      <c r="M625" s="3">
        <v>1</v>
      </c>
      <c r="N625" s="2">
        <v>6.6932700000000001</v>
      </c>
      <c r="O625" t="s">
        <v>21</v>
      </c>
      <c r="P625" t="s">
        <v>24</v>
      </c>
      <c r="Q625" t="s">
        <v>23</v>
      </c>
      <c r="R625" s="3">
        <v>47.71</v>
      </c>
      <c r="S625" t="s">
        <v>22</v>
      </c>
      <c r="T625" t="s">
        <v>23</v>
      </c>
      <c r="U625" s="3">
        <v>47.71</v>
      </c>
    </row>
    <row r="626" spans="1:21" hidden="1" x14ac:dyDescent="0.2">
      <c r="A626" t="s">
        <v>706</v>
      </c>
      <c r="B626" t="s">
        <v>150</v>
      </c>
      <c r="C626" t="s">
        <v>14</v>
      </c>
      <c r="D626" t="str">
        <f t="shared" si="9"/>
        <v>713000</v>
      </c>
      <c r="E626" t="s">
        <v>481</v>
      </c>
      <c r="F626" t="s">
        <v>18</v>
      </c>
      <c r="G626" t="s">
        <v>18</v>
      </c>
      <c r="I626" t="s">
        <v>19</v>
      </c>
      <c r="J626" s="1">
        <v>44824</v>
      </c>
      <c r="K626" s="2">
        <v>0</v>
      </c>
      <c r="L626" t="s">
        <v>46</v>
      </c>
      <c r="M626" s="3">
        <v>1</v>
      </c>
      <c r="N626" s="2">
        <v>2.4996</v>
      </c>
      <c r="O626" t="s">
        <v>21</v>
      </c>
      <c r="P626" t="s">
        <v>22</v>
      </c>
      <c r="Q626" t="s">
        <v>23</v>
      </c>
      <c r="R626" s="3">
        <v>0</v>
      </c>
      <c r="S626" t="s">
        <v>24</v>
      </c>
      <c r="T626" t="s">
        <v>23</v>
      </c>
      <c r="U626" s="3">
        <v>0</v>
      </c>
    </row>
    <row r="627" spans="1:21" hidden="1" x14ac:dyDescent="0.2">
      <c r="A627" t="s">
        <v>706</v>
      </c>
      <c r="B627" t="s">
        <v>150</v>
      </c>
      <c r="C627" t="s">
        <v>14</v>
      </c>
      <c r="D627" t="str">
        <f t="shared" si="9"/>
        <v>LAWM02</v>
      </c>
      <c r="E627" t="s">
        <v>708</v>
      </c>
      <c r="F627" t="s">
        <v>18</v>
      </c>
      <c r="G627" t="s">
        <v>18</v>
      </c>
      <c r="I627" t="s">
        <v>19</v>
      </c>
      <c r="J627" s="1">
        <v>44824</v>
      </c>
      <c r="K627" s="2">
        <v>6602.75</v>
      </c>
      <c r="L627" t="s">
        <v>20</v>
      </c>
      <c r="M627" s="3">
        <v>1</v>
      </c>
      <c r="N627" s="2">
        <v>1.303E-2</v>
      </c>
      <c r="O627" t="s">
        <v>21</v>
      </c>
      <c r="P627" t="s">
        <v>22</v>
      </c>
      <c r="Q627" t="s">
        <v>23</v>
      </c>
      <c r="R627" s="3">
        <v>86.03</v>
      </c>
      <c r="S627" t="s">
        <v>24</v>
      </c>
      <c r="T627" t="s">
        <v>23</v>
      </c>
      <c r="U627" s="3">
        <v>86.03</v>
      </c>
    </row>
    <row r="628" spans="1:21" hidden="1" x14ac:dyDescent="0.2">
      <c r="A628" t="s">
        <v>706</v>
      </c>
      <c r="B628" t="s">
        <v>158</v>
      </c>
      <c r="C628" t="s">
        <v>14</v>
      </c>
      <c r="D628" t="str">
        <f t="shared" si="9"/>
        <v>LAAI01</v>
      </c>
      <c r="E628" t="s">
        <v>709</v>
      </c>
      <c r="F628" t="s">
        <v>18</v>
      </c>
      <c r="G628" t="s">
        <v>18</v>
      </c>
      <c r="I628" t="s">
        <v>19</v>
      </c>
      <c r="J628" s="1">
        <v>44824</v>
      </c>
      <c r="K628" s="2">
        <v>2500</v>
      </c>
      <c r="L628" t="s">
        <v>20</v>
      </c>
      <c r="M628" s="3">
        <v>1</v>
      </c>
      <c r="N628" s="2">
        <v>1.1659999999999998E-2</v>
      </c>
      <c r="O628" t="s">
        <v>21</v>
      </c>
      <c r="P628" t="s">
        <v>22</v>
      </c>
      <c r="Q628" t="s">
        <v>23</v>
      </c>
      <c r="R628" s="3">
        <v>29.15</v>
      </c>
      <c r="S628" t="s">
        <v>24</v>
      </c>
      <c r="T628" t="s">
        <v>23</v>
      </c>
      <c r="U628" s="3">
        <v>29.15</v>
      </c>
    </row>
    <row r="629" spans="1:21" hidden="1" x14ac:dyDescent="0.2">
      <c r="A629" t="s">
        <v>706</v>
      </c>
      <c r="B629" t="s">
        <v>158</v>
      </c>
      <c r="C629" t="s">
        <v>14</v>
      </c>
      <c r="D629" t="str">
        <f t="shared" si="9"/>
        <v>MZ0077</v>
      </c>
      <c r="E629" t="s">
        <v>419</v>
      </c>
      <c r="F629" t="s">
        <v>18</v>
      </c>
      <c r="G629" t="s">
        <v>18</v>
      </c>
      <c r="I629" t="s">
        <v>19</v>
      </c>
      <c r="J629" s="1">
        <v>44824</v>
      </c>
      <c r="K629" s="2">
        <v>-3.3754200000000001</v>
      </c>
      <c r="L629" t="s">
        <v>46</v>
      </c>
      <c r="M629" s="3">
        <v>1</v>
      </c>
      <c r="N629" s="2">
        <v>12.2087</v>
      </c>
      <c r="O629" t="s">
        <v>21</v>
      </c>
      <c r="P629" t="s">
        <v>24</v>
      </c>
      <c r="Q629" t="s">
        <v>23</v>
      </c>
      <c r="R629" s="3">
        <v>41.21</v>
      </c>
      <c r="S629" t="s">
        <v>22</v>
      </c>
      <c r="T629" t="s">
        <v>23</v>
      </c>
      <c r="U629" s="3">
        <v>41.21</v>
      </c>
    </row>
    <row r="630" spans="1:21" hidden="1" x14ac:dyDescent="0.2">
      <c r="A630" t="s">
        <v>706</v>
      </c>
      <c r="B630" t="s">
        <v>156</v>
      </c>
      <c r="C630" t="s">
        <v>14</v>
      </c>
      <c r="D630" t="str">
        <f t="shared" si="9"/>
        <v>713000</v>
      </c>
      <c r="E630" t="s">
        <v>530</v>
      </c>
      <c r="F630" t="s">
        <v>18</v>
      </c>
      <c r="G630" t="s">
        <v>18</v>
      </c>
      <c r="I630" t="s">
        <v>19</v>
      </c>
      <c r="J630" s="1">
        <v>44824</v>
      </c>
      <c r="K630" s="2">
        <v>-6</v>
      </c>
      <c r="L630" t="s">
        <v>46</v>
      </c>
      <c r="M630" s="3">
        <v>1</v>
      </c>
      <c r="N630" s="2">
        <v>23.36497</v>
      </c>
      <c r="O630" t="s">
        <v>21</v>
      </c>
      <c r="P630" t="s">
        <v>24</v>
      </c>
      <c r="Q630" t="s">
        <v>23</v>
      </c>
      <c r="R630" s="3">
        <v>140.19</v>
      </c>
      <c r="S630" t="s">
        <v>22</v>
      </c>
      <c r="T630" t="s">
        <v>23</v>
      </c>
      <c r="U630" s="3">
        <v>140.19</v>
      </c>
    </row>
    <row r="631" spans="1:21" hidden="1" x14ac:dyDescent="0.2">
      <c r="A631" t="s">
        <v>710</v>
      </c>
      <c r="B631" t="s">
        <v>711</v>
      </c>
      <c r="C631" t="s">
        <v>14</v>
      </c>
      <c r="D631" t="str">
        <f t="shared" si="9"/>
        <v>BK6035</v>
      </c>
      <c r="E631" t="s">
        <v>712</v>
      </c>
      <c r="F631" t="s">
        <v>18</v>
      </c>
      <c r="G631" t="s">
        <v>18</v>
      </c>
      <c r="I631" t="s">
        <v>19</v>
      </c>
      <c r="J631" s="1">
        <v>44824</v>
      </c>
      <c r="K631" s="2">
        <v>-1390</v>
      </c>
      <c r="L631" t="s">
        <v>20</v>
      </c>
      <c r="M631" s="3">
        <v>1</v>
      </c>
      <c r="N631" s="2">
        <v>0.28695999999999999</v>
      </c>
      <c r="O631" t="s">
        <v>21</v>
      </c>
      <c r="P631" t="s">
        <v>24</v>
      </c>
      <c r="Q631" t="s">
        <v>23</v>
      </c>
      <c r="R631" s="3">
        <v>398.87</v>
      </c>
      <c r="S631" t="s">
        <v>22</v>
      </c>
      <c r="T631" t="s">
        <v>23</v>
      </c>
      <c r="U631" s="3">
        <v>398.87</v>
      </c>
    </row>
    <row r="632" spans="1:21" hidden="1" x14ac:dyDescent="0.2">
      <c r="A632" t="s">
        <v>710</v>
      </c>
      <c r="B632" t="s">
        <v>150</v>
      </c>
      <c r="C632" t="s">
        <v>14</v>
      </c>
      <c r="D632" t="str">
        <f t="shared" si="9"/>
        <v>OG1297</v>
      </c>
      <c r="E632" t="s">
        <v>713</v>
      </c>
      <c r="F632" t="s">
        <v>18</v>
      </c>
      <c r="G632" t="s">
        <v>18</v>
      </c>
      <c r="I632" t="s">
        <v>19</v>
      </c>
      <c r="J632" s="1">
        <v>44824</v>
      </c>
      <c r="K632" s="2">
        <v>-47.875639999999997</v>
      </c>
      <c r="L632" t="s">
        <v>46</v>
      </c>
      <c r="M632" s="3">
        <v>1</v>
      </c>
      <c r="N632" s="2">
        <v>8.62636</v>
      </c>
      <c r="O632" t="s">
        <v>21</v>
      </c>
      <c r="P632" t="s">
        <v>24</v>
      </c>
      <c r="Q632" t="s">
        <v>23</v>
      </c>
      <c r="R632" s="3">
        <v>412.99</v>
      </c>
      <c r="S632" t="s">
        <v>22</v>
      </c>
      <c r="T632" t="s">
        <v>23</v>
      </c>
      <c r="U632" s="3">
        <v>412.99</v>
      </c>
    </row>
    <row r="633" spans="1:21" hidden="1" x14ac:dyDescent="0.2">
      <c r="A633" t="s">
        <v>714</v>
      </c>
      <c r="B633" t="s">
        <v>715</v>
      </c>
      <c r="C633" t="s">
        <v>14</v>
      </c>
      <c r="D633" t="str">
        <f t="shared" si="9"/>
        <v>BK1626</v>
      </c>
      <c r="E633" t="s">
        <v>716</v>
      </c>
      <c r="F633" t="s">
        <v>18</v>
      </c>
      <c r="G633" t="s">
        <v>18</v>
      </c>
      <c r="I633" t="s">
        <v>19</v>
      </c>
      <c r="J633" s="1">
        <v>44823</v>
      </c>
      <c r="K633" s="2">
        <v>331</v>
      </c>
      <c r="L633" t="s">
        <v>46</v>
      </c>
      <c r="M633" s="3">
        <v>1</v>
      </c>
      <c r="N633" s="2">
        <v>0.68406999999999996</v>
      </c>
      <c r="O633" t="s">
        <v>21</v>
      </c>
      <c r="P633" t="s">
        <v>22</v>
      </c>
      <c r="Q633" t="s">
        <v>23</v>
      </c>
      <c r="R633" s="3">
        <v>226.43</v>
      </c>
      <c r="S633" t="s">
        <v>24</v>
      </c>
      <c r="T633" t="s">
        <v>23</v>
      </c>
      <c r="U633" s="3">
        <v>226.43</v>
      </c>
    </row>
    <row r="634" spans="1:21" hidden="1" x14ac:dyDescent="0.2">
      <c r="A634" t="s">
        <v>717</v>
      </c>
      <c r="B634" t="s">
        <v>647</v>
      </c>
      <c r="C634" t="s">
        <v>14</v>
      </c>
      <c r="D634" t="str">
        <f t="shared" si="9"/>
        <v>BK1533</v>
      </c>
      <c r="E634" t="s">
        <v>648</v>
      </c>
      <c r="F634" t="s">
        <v>18</v>
      </c>
      <c r="G634" t="s">
        <v>18</v>
      </c>
      <c r="I634" t="s">
        <v>113</v>
      </c>
      <c r="J634" s="1">
        <v>44825</v>
      </c>
      <c r="K634" s="2">
        <v>4.1700000000000001E-3</v>
      </c>
      <c r="L634" t="s">
        <v>46</v>
      </c>
      <c r="M634" s="3">
        <v>1</v>
      </c>
      <c r="N634" s="2">
        <v>0</v>
      </c>
      <c r="O634" t="s">
        <v>21</v>
      </c>
      <c r="P634" t="s">
        <v>22</v>
      </c>
      <c r="Q634" t="s">
        <v>23</v>
      </c>
      <c r="R634" s="3">
        <v>0</v>
      </c>
      <c r="S634" t="s">
        <v>24</v>
      </c>
      <c r="T634" t="s">
        <v>23</v>
      </c>
      <c r="U634" s="3">
        <v>0</v>
      </c>
    </row>
    <row r="635" spans="1:21" hidden="1" x14ac:dyDescent="0.2">
      <c r="A635" t="s">
        <v>718</v>
      </c>
      <c r="B635" t="s">
        <v>98</v>
      </c>
      <c r="C635" t="s">
        <v>14</v>
      </c>
      <c r="D635" t="str">
        <f t="shared" si="9"/>
        <v>253257</v>
      </c>
      <c r="E635" t="s">
        <v>719</v>
      </c>
      <c r="F635" t="s">
        <v>18</v>
      </c>
      <c r="G635" t="s">
        <v>18</v>
      </c>
      <c r="J635" s="1">
        <v>44825</v>
      </c>
      <c r="K635" s="2">
        <v>-6</v>
      </c>
      <c r="L635" t="s">
        <v>46</v>
      </c>
      <c r="M635" s="3">
        <v>1</v>
      </c>
      <c r="N635" s="2">
        <v>11.10591</v>
      </c>
      <c r="O635" t="s">
        <v>21</v>
      </c>
      <c r="P635" t="s">
        <v>24</v>
      </c>
      <c r="Q635" t="s">
        <v>23</v>
      </c>
      <c r="R635" s="3">
        <v>66.64</v>
      </c>
      <c r="S635" t="s">
        <v>22</v>
      </c>
      <c r="T635" t="s">
        <v>23</v>
      </c>
      <c r="U635" s="3">
        <v>66.64</v>
      </c>
    </row>
    <row r="636" spans="1:21" x14ac:dyDescent="0.2">
      <c r="A636" t="s">
        <v>720</v>
      </c>
      <c r="B636" t="s">
        <v>116</v>
      </c>
      <c r="C636" t="s">
        <v>14</v>
      </c>
      <c r="D636" t="str">
        <f t="shared" si="9"/>
        <v>GL9074</v>
      </c>
      <c r="E636" t="s">
        <v>575</v>
      </c>
      <c r="F636" t="s">
        <v>18</v>
      </c>
      <c r="G636" t="s">
        <v>18</v>
      </c>
      <c r="J636" s="1">
        <v>44825</v>
      </c>
      <c r="K636" s="2">
        <v>-11526</v>
      </c>
      <c r="L636" t="s">
        <v>20</v>
      </c>
      <c r="M636" s="3">
        <v>1</v>
      </c>
      <c r="N636" s="2">
        <v>0.26479999999999998</v>
      </c>
      <c r="O636" t="s">
        <v>21</v>
      </c>
      <c r="P636" t="s">
        <v>24</v>
      </c>
      <c r="Q636" t="s">
        <v>23</v>
      </c>
      <c r="R636" s="3">
        <v>3052.08</v>
      </c>
      <c r="S636" t="s">
        <v>22</v>
      </c>
      <c r="T636" t="s">
        <v>23</v>
      </c>
      <c r="U636" s="3">
        <v>3052.08</v>
      </c>
    </row>
    <row r="637" spans="1:21" hidden="1" x14ac:dyDescent="0.2">
      <c r="A637" t="s">
        <v>720</v>
      </c>
      <c r="B637" t="s">
        <v>116</v>
      </c>
      <c r="C637" t="s">
        <v>14</v>
      </c>
      <c r="D637" t="str">
        <f t="shared" si="9"/>
        <v>GL2457</v>
      </c>
      <c r="E637" t="s">
        <v>618</v>
      </c>
      <c r="F637" t="s">
        <v>18</v>
      </c>
      <c r="G637" t="s">
        <v>18</v>
      </c>
      <c r="J637" s="1">
        <v>44825</v>
      </c>
      <c r="K637" s="2">
        <v>-251</v>
      </c>
      <c r="L637" t="s">
        <v>20</v>
      </c>
      <c r="M637" s="3">
        <v>1</v>
      </c>
      <c r="N637" s="2">
        <v>0.29182000000000002</v>
      </c>
      <c r="O637" t="s">
        <v>21</v>
      </c>
      <c r="P637" t="s">
        <v>24</v>
      </c>
      <c r="Q637" t="s">
        <v>23</v>
      </c>
      <c r="R637" s="3">
        <v>73.25</v>
      </c>
      <c r="S637" t="s">
        <v>22</v>
      </c>
      <c r="T637" t="s">
        <v>23</v>
      </c>
      <c r="U637" s="3">
        <v>73.25</v>
      </c>
    </row>
    <row r="638" spans="1:21" hidden="1" x14ac:dyDescent="0.2">
      <c r="A638" t="s">
        <v>720</v>
      </c>
      <c r="B638" t="s">
        <v>116</v>
      </c>
      <c r="C638" t="s">
        <v>14</v>
      </c>
      <c r="D638" t="str">
        <f t="shared" si="9"/>
        <v>GL313-</v>
      </c>
      <c r="E638" t="s">
        <v>401</v>
      </c>
      <c r="F638" t="s">
        <v>18</v>
      </c>
      <c r="G638" t="s">
        <v>18</v>
      </c>
      <c r="J638" s="1">
        <v>44825</v>
      </c>
      <c r="K638" s="2">
        <v>12661</v>
      </c>
      <c r="L638" t="s">
        <v>20</v>
      </c>
      <c r="M638" s="3">
        <v>1</v>
      </c>
      <c r="N638" s="2">
        <v>0.28011000000000003</v>
      </c>
      <c r="O638" t="s">
        <v>21</v>
      </c>
      <c r="P638" t="s">
        <v>22</v>
      </c>
      <c r="Q638" t="s">
        <v>23</v>
      </c>
      <c r="R638" s="3">
        <v>3546.47</v>
      </c>
      <c r="S638" t="s">
        <v>24</v>
      </c>
      <c r="T638" t="s">
        <v>23</v>
      </c>
      <c r="U638" s="3">
        <v>3546.47</v>
      </c>
    </row>
    <row r="639" spans="1:21" hidden="1" x14ac:dyDescent="0.2">
      <c r="A639" t="s">
        <v>721</v>
      </c>
      <c r="B639" t="s">
        <v>152</v>
      </c>
      <c r="C639" t="s">
        <v>14</v>
      </c>
      <c r="D639" t="str">
        <f t="shared" si="9"/>
        <v>281231</v>
      </c>
      <c r="E639" t="s">
        <v>722</v>
      </c>
      <c r="F639" t="s">
        <v>18</v>
      </c>
      <c r="G639" t="s">
        <v>18</v>
      </c>
      <c r="I639" t="s">
        <v>19</v>
      </c>
      <c r="J639" s="1">
        <v>44825</v>
      </c>
      <c r="K639" s="2">
        <v>-1.72E-3</v>
      </c>
      <c r="L639" t="s">
        <v>46</v>
      </c>
      <c r="M639" s="3">
        <v>1</v>
      </c>
      <c r="N639" s="2">
        <v>1.5474199999999998</v>
      </c>
      <c r="O639" t="s">
        <v>21</v>
      </c>
      <c r="P639" t="s">
        <v>24</v>
      </c>
      <c r="Q639" t="s">
        <v>23</v>
      </c>
      <c r="R639" s="3">
        <v>0</v>
      </c>
      <c r="S639" t="s">
        <v>22</v>
      </c>
      <c r="T639" t="s">
        <v>23</v>
      </c>
      <c r="U639" s="3">
        <v>0</v>
      </c>
    </row>
    <row r="640" spans="1:21" hidden="1" x14ac:dyDescent="0.2">
      <c r="A640" t="s">
        <v>721</v>
      </c>
      <c r="B640" t="s">
        <v>152</v>
      </c>
      <c r="C640" t="s">
        <v>14</v>
      </c>
      <c r="D640" t="str">
        <f t="shared" si="9"/>
        <v>LASO01</v>
      </c>
      <c r="E640" t="s">
        <v>723</v>
      </c>
      <c r="F640" t="s">
        <v>18</v>
      </c>
      <c r="G640" t="s">
        <v>18</v>
      </c>
      <c r="I640" t="s">
        <v>19</v>
      </c>
      <c r="J640" s="1">
        <v>44825</v>
      </c>
      <c r="K640" s="2">
        <v>-504.1875</v>
      </c>
      <c r="L640" t="s">
        <v>20</v>
      </c>
      <c r="M640" s="3">
        <v>1</v>
      </c>
      <c r="N640" s="2">
        <v>1.38E-2</v>
      </c>
      <c r="O640" t="s">
        <v>21</v>
      </c>
      <c r="P640" t="s">
        <v>24</v>
      </c>
      <c r="Q640" t="s">
        <v>23</v>
      </c>
      <c r="R640" s="3">
        <v>6.96</v>
      </c>
      <c r="S640" t="s">
        <v>22</v>
      </c>
      <c r="T640" t="s">
        <v>23</v>
      </c>
      <c r="U640" s="3">
        <v>6.96</v>
      </c>
    </row>
    <row r="641" spans="1:21" hidden="1" x14ac:dyDescent="0.2">
      <c r="A641" t="s">
        <v>721</v>
      </c>
      <c r="B641" t="s">
        <v>152</v>
      </c>
      <c r="C641" t="s">
        <v>14</v>
      </c>
      <c r="D641" t="str">
        <f t="shared" si="9"/>
        <v>LASO01</v>
      </c>
      <c r="E641" t="s">
        <v>724</v>
      </c>
      <c r="F641" t="s">
        <v>18</v>
      </c>
      <c r="G641" t="s">
        <v>18</v>
      </c>
      <c r="I641" t="s">
        <v>19</v>
      </c>
      <c r="J641" s="1">
        <v>44825</v>
      </c>
      <c r="K641" s="2">
        <v>-857.4375</v>
      </c>
      <c r="L641" t="s">
        <v>20</v>
      </c>
      <c r="M641" s="3">
        <v>1</v>
      </c>
      <c r="N641" s="2">
        <v>1.3990000000000001E-2</v>
      </c>
      <c r="O641" t="s">
        <v>21</v>
      </c>
      <c r="P641" t="s">
        <v>24</v>
      </c>
      <c r="Q641" t="s">
        <v>23</v>
      </c>
      <c r="R641" s="3">
        <v>12</v>
      </c>
      <c r="S641" t="s">
        <v>22</v>
      </c>
      <c r="T641" t="s">
        <v>23</v>
      </c>
      <c r="U641" s="3">
        <v>12</v>
      </c>
    </row>
    <row r="642" spans="1:21" hidden="1" x14ac:dyDescent="0.2">
      <c r="A642" t="s">
        <v>721</v>
      </c>
      <c r="B642" t="s">
        <v>152</v>
      </c>
      <c r="C642" t="s">
        <v>14</v>
      </c>
      <c r="D642" t="str">
        <f t="shared" si="9"/>
        <v>LATC00</v>
      </c>
      <c r="E642" t="s">
        <v>725</v>
      </c>
      <c r="F642" t="s">
        <v>18</v>
      </c>
      <c r="G642" t="s">
        <v>18</v>
      </c>
      <c r="I642" t="s">
        <v>19</v>
      </c>
      <c r="J642" s="1">
        <v>44825</v>
      </c>
      <c r="K642" s="2">
        <v>-67.9375</v>
      </c>
      <c r="L642" t="s">
        <v>20</v>
      </c>
      <c r="M642" s="3">
        <v>1</v>
      </c>
      <c r="N642" s="2">
        <v>6.9739999999999996E-2</v>
      </c>
      <c r="O642" t="s">
        <v>21</v>
      </c>
      <c r="P642" t="s">
        <v>24</v>
      </c>
      <c r="Q642" t="s">
        <v>23</v>
      </c>
      <c r="R642" s="3">
        <v>4.74</v>
      </c>
      <c r="S642" t="s">
        <v>22</v>
      </c>
      <c r="T642" t="s">
        <v>23</v>
      </c>
      <c r="U642" s="3">
        <v>4.74</v>
      </c>
    </row>
    <row r="643" spans="1:21" hidden="1" x14ac:dyDescent="0.2">
      <c r="A643" t="s">
        <v>721</v>
      </c>
      <c r="B643" t="s">
        <v>152</v>
      </c>
      <c r="C643" t="s">
        <v>14</v>
      </c>
      <c r="D643" t="str">
        <f t="shared" si="9"/>
        <v>LASO01</v>
      </c>
      <c r="E643" t="s">
        <v>726</v>
      </c>
      <c r="F643" t="s">
        <v>18</v>
      </c>
      <c r="G643" t="s">
        <v>18</v>
      </c>
      <c r="I643" t="s">
        <v>19</v>
      </c>
      <c r="J643" s="1">
        <v>44825</v>
      </c>
      <c r="K643" s="2">
        <v>-308.9375</v>
      </c>
      <c r="L643" t="s">
        <v>20</v>
      </c>
      <c r="M643" s="3">
        <v>1</v>
      </c>
      <c r="N643" s="2">
        <v>1.393E-2</v>
      </c>
      <c r="O643" t="s">
        <v>21</v>
      </c>
      <c r="P643" t="s">
        <v>24</v>
      </c>
      <c r="Q643" t="s">
        <v>23</v>
      </c>
      <c r="R643" s="3">
        <v>4.3</v>
      </c>
      <c r="S643" t="s">
        <v>22</v>
      </c>
      <c r="T643" t="s">
        <v>23</v>
      </c>
      <c r="U643" s="3">
        <v>4.3</v>
      </c>
    </row>
    <row r="644" spans="1:21" hidden="1" x14ac:dyDescent="0.2">
      <c r="A644" t="s">
        <v>721</v>
      </c>
      <c r="B644" t="s">
        <v>152</v>
      </c>
      <c r="C644" t="s">
        <v>14</v>
      </c>
      <c r="D644" t="str">
        <f t="shared" si="9"/>
        <v>LAKR02</v>
      </c>
      <c r="E644" t="s">
        <v>148</v>
      </c>
      <c r="F644" t="s">
        <v>18</v>
      </c>
      <c r="G644" t="s">
        <v>18</v>
      </c>
      <c r="I644" t="s">
        <v>19</v>
      </c>
      <c r="J644" s="1">
        <v>44825</v>
      </c>
      <c r="K644" s="2">
        <v>0</v>
      </c>
      <c r="L644" t="s">
        <v>20</v>
      </c>
      <c r="M644" s="3">
        <v>1</v>
      </c>
      <c r="N644" s="2">
        <v>1.0109999999999999E-2</v>
      </c>
      <c r="O644" t="s">
        <v>21</v>
      </c>
      <c r="P644" t="s">
        <v>22</v>
      </c>
      <c r="Q644" t="s">
        <v>23</v>
      </c>
      <c r="R644" s="3">
        <v>0</v>
      </c>
      <c r="S644" t="s">
        <v>24</v>
      </c>
      <c r="T644" t="s">
        <v>23</v>
      </c>
      <c r="U644" s="3">
        <v>0</v>
      </c>
    </row>
    <row r="645" spans="1:21" hidden="1" x14ac:dyDescent="0.2">
      <c r="A645" t="s">
        <v>721</v>
      </c>
      <c r="B645" t="s">
        <v>152</v>
      </c>
      <c r="C645" t="s">
        <v>14</v>
      </c>
      <c r="D645" t="str">
        <f t="shared" ref="D645:D708" si="10">LEFT(E645, 6)</f>
        <v>SP1839</v>
      </c>
      <c r="E645" t="s">
        <v>569</v>
      </c>
      <c r="F645" t="s">
        <v>18</v>
      </c>
      <c r="G645" t="s">
        <v>18</v>
      </c>
      <c r="I645" t="s">
        <v>19</v>
      </c>
      <c r="J645" s="1">
        <v>44825</v>
      </c>
      <c r="K645" s="2">
        <v>-18.48</v>
      </c>
      <c r="L645" t="s">
        <v>46</v>
      </c>
      <c r="M645" s="3">
        <v>1</v>
      </c>
      <c r="N645" s="2">
        <v>3.54</v>
      </c>
      <c r="O645" t="s">
        <v>21</v>
      </c>
      <c r="P645" t="s">
        <v>24</v>
      </c>
      <c r="Q645" t="s">
        <v>23</v>
      </c>
      <c r="R645" s="3">
        <v>65.42</v>
      </c>
      <c r="S645" t="s">
        <v>22</v>
      </c>
      <c r="T645" t="s">
        <v>23</v>
      </c>
      <c r="U645" s="3">
        <v>65.42</v>
      </c>
    </row>
    <row r="646" spans="1:21" hidden="1" x14ac:dyDescent="0.2">
      <c r="A646" t="s">
        <v>721</v>
      </c>
      <c r="B646" t="s">
        <v>152</v>
      </c>
      <c r="C646" t="s">
        <v>14</v>
      </c>
      <c r="D646" t="str">
        <f t="shared" si="10"/>
        <v>LAWM06</v>
      </c>
      <c r="E646" t="s">
        <v>514</v>
      </c>
      <c r="F646" t="s">
        <v>18</v>
      </c>
      <c r="G646" t="s">
        <v>18</v>
      </c>
      <c r="I646" t="s">
        <v>19</v>
      </c>
      <c r="J646" s="1">
        <v>44825</v>
      </c>
      <c r="K646" s="2">
        <v>-1043.0287499999999</v>
      </c>
      <c r="L646" t="s">
        <v>20</v>
      </c>
      <c r="M646" s="3">
        <v>1</v>
      </c>
      <c r="N646" s="2">
        <v>3.056E-2</v>
      </c>
      <c r="O646" t="s">
        <v>21</v>
      </c>
      <c r="P646" t="s">
        <v>24</v>
      </c>
      <c r="Q646" t="s">
        <v>23</v>
      </c>
      <c r="R646" s="3">
        <v>31.87</v>
      </c>
      <c r="S646" t="s">
        <v>22</v>
      </c>
      <c r="T646" t="s">
        <v>23</v>
      </c>
      <c r="U646" s="3">
        <v>31.87</v>
      </c>
    </row>
    <row r="647" spans="1:21" hidden="1" x14ac:dyDescent="0.2">
      <c r="A647" t="s">
        <v>721</v>
      </c>
      <c r="B647" t="s">
        <v>152</v>
      </c>
      <c r="C647" t="s">
        <v>14</v>
      </c>
      <c r="D647" t="str">
        <f t="shared" si="10"/>
        <v>LAHB01</v>
      </c>
      <c r="E647" t="s">
        <v>153</v>
      </c>
      <c r="F647" t="s">
        <v>18</v>
      </c>
      <c r="G647" t="s">
        <v>18</v>
      </c>
      <c r="I647" t="s">
        <v>19</v>
      </c>
      <c r="J647" s="1">
        <v>44825</v>
      </c>
      <c r="K647" s="2">
        <v>4550.1674999999996</v>
      </c>
      <c r="L647" t="s">
        <v>20</v>
      </c>
      <c r="M647" s="3">
        <v>1</v>
      </c>
      <c r="N647" s="2">
        <v>1.176E-2</v>
      </c>
      <c r="O647" t="s">
        <v>21</v>
      </c>
      <c r="P647" t="s">
        <v>22</v>
      </c>
      <c r="Q647" t="s">
        <v>23</v>
      </c>
      <c r="R647" s="3">
        <v>53.51</v>
      </c>
      <c r="S647" t="s">
        <v>24</v>
      </c>
      <c r="T647" t="s">
        <v>23</v>
      </c>
      <c r="U647" s="3">
        <v>53.51</v>
      </c>
    </row>
    <row r="648" spans="1:21" hidden="1" x14ac:dyDescent="0.2">
      <c r="A648" t="s">
        <v>721</v>
      </c>
      <c r="B648" t="s">
        <v>152</v>
      </c>
      <c r="C648" t="s">
        <v>14</v>
      </c>
      <c r="D648" t="str">
        <f t="shared" si="10"/>
        <v>LAHB02</v>
      </c>
      <c r="E648" t="s">
        <v>727</v>
      </c>
      <c r="F648" t="s">
        <v>18</v>
      </c>
      <c r="G648" t="s">
        <v>18</v>
      </c>
      <c r="I648" t="s">
        <v>19</v>
      </c>
      <c r="J648" s="1">
        <v>44825</v>
      </c>
      <c r="K648" s="2">
        <v>3500</v>
      </c>
      <c r="L648" t="s">
        <v>20</v>
      </c>
      <c r="M648" s="3">
        <v>1</v>
      </c>
      <c r="N648" s="2">
        <v>1.316E-2</v>
      </c>
      <c r="O648" t="s">
        <v>21</v>
      </c>
      <c r="P648" t="s">
        <v>22</v>
      </c>
      <c r="Q648" t="s">
        <v>23</v>
      </c>
      <c r="R648" s="3">
        <v>46.06</v>
      </c>
      <c r="S648" t="s">
        <v>24</v>
      </c>
      <c r="T648" t="s">
        <v>23</v>
      </c>
      <c r="U648" s="3">
        <v>46.06</v>
      </c>
    </row>
    <row r="649" spans="1:21" hidden="1" x14ac:dyDescent="0.2">
      <c r="A649" t="s">
        <v>721</v>
      </c>
      <c r="B649" t="s">
        <v>152</v>
      </c>
      <c r="C649" t="s">
        <v>14</v>
      </c>
      <c r="D649" t="str">
        <f t="shared" si="10"/>
        <v>OG1335</v>
      </c>
      <c r="E649" t="s">
        <v>728</v>
      </c>
      <c r="F649" t="s">
        <v>18</v>
      </c>
      <c r="G649" t="s">
        <v>18</v>
      </c>
      <c r="I649" t="s">
        <v>19</v>
      </c>
      <c r="J649" s="1">
        <v>44825</v>
      </c>
      <c r="K649" s="2">
        <v>159.34924999999998</v>
      </c>
      <c r="L649" t="s">
        <v>46</v>
      </c>
      <c r="M649" s="3">
        <v>1</v>
      </c>
      <c r="N649" s="2">
        <v>3.9114</v>
      </c>
      <c r="O649" t="s">
        <v>21</v>
      </c>
      <c r="P649" t="s">
        <v>22</v>
      </c>
      <c r="Q649" t="s">
        <v>23</v>
      </c>
      <c r="R649" s="3">
        <v>623.28</v>
      </c>
      <c r="S649" t="s">
        <v>24</v>
      </c>
      <c r="T649" t="s">
        <v>23</v>
      </c>
      <c r="U649" s="3">
        <v>623.28</v>
      </c>
    </row>
    <row r="650" spans="1:21" hidden="1" x14ac:dyDescent="0.2">
      <c r="A650" t="s">
        <v>721</v>
      </c>
      <c r="B650" t="s">
        <v>152</v>
      </c>
      <c r="C650" t="s">
        <v>14</v>
      </c>
      <c r="D650" t="str">
        <f t="shared" si="10"/>
        <v>LATJ01</v>
      </c>
      <c r="E650" t="s">
        <v>729</v>
      </c>
      <c r="F650" t="s">
        <v>18</v>
      </c>
      <c r="G650" t="s">
        <v>18</v>
      </c>
      <c r="I650" t="s">
        <v>19</v>
      </c>
      <c r="J650" s="1">
        <v>44825</v>
      </c>
      <c r="K650" s="2">
        <v>0.3125</v>
      </c>
      <c r="L650" t="s">
        <v>20</v>
      </c>
      <c r="M650" s="3">
        <v>1</v>
      </c>
      <c r="N650" s="2">
        <v>5.5969999999999992E-2</v>
      </c>
      <c r="O650" t="s">
        <v>21</v>
      </c>
      <c r="P650" t="s">
        <v>22</v>
      </c>
      <c r="Q650" t="s">
        <v>23</v>
      </c>
      <c r="R650" s="3">
        <v>0.02</v>
      </c>
      <c r="S650" t="s">
        <v>24</v>
      </c>
      <c r="T650" t="s">
        <v>23</v>
      </c>
      <c r="U650" s="3">
        <v>0.02</v>
      </c>
    </row>
    <row r="651" spans="1:21" hidden="1" x14ac:dyDescent="0.2">
      <c r="A651" t="s">
        <v>721</v>
      </c>
      <c r="B651" t="s">
        <v>152</v>
      </c>
      <c r="C651" t="s">
        <v>14</v>
      </c>
      <c r="D651" t="str">
        <f t="shared" si="10"/>
        <v>LAWM05</v>
      </c>
      <c r="E651" t="s">
        <v>730</v>
      </c>
      <c r="F651" t="s">
        <v>18</v>
      </c>
      <c r="G651" t="s">
        <v>18</v>
      </c>
      <c r="I651" t="s">
        <v>19</v>
      </c>
      <c r="J651" s="1">
        <v>44825</v>
      </c>
      <c r="K651" s="2">
        <v>2456.5</v>
      </c>
      <c r="L651" t="s">
        <v>20</v>
      </c>
      <c r="M651" s="3">
        <v>1</v>
      </c>
      <c r="N651" s="2">
        <v>3.2890000000000003E-2</v>
      </c>
      <c r="O651" t="s">
        <v>21</v>
      </c>
      <c r="P651" t="s">
        <v>22</v>
      </c>
      <c r="Q651" t="s">
        <v>23</v>
      </c>
      <c r="R651" s="3">
        <v>80.790000000000006</v>
      </c>
      <c r="S651" t="s">
        <v>24</v>
      </c>
      <c r="T651" t="s">
        <v>23</v>
      </c>
      <c r="U651" s="3">
        <v>80.790000000000006</v>
      </c>
    </row>
    <row r="652" spans="1:21" hidden="1" x14ac:dyDescent="0.2">
      <c r="A652" t="s">
        <v>721</v>
      </c>
      <c r="B652" t="s">
        <v>152</v>
      </c>
      <c r="C652" t="s">
        <v>14</v>
      </c>
      <c r="D652" t="str">
        <f t="shared" si="10"/>
        <v>LAAI07</v>
      </c>
      <c r="E652" t="s">
        <v>731</v>
      </c>
      <c r="F652" t="s">
        <v>18</v>
      </c>
      <c r="G652" t="s">
        <v>18</v>
      </c>
      <c r="I652" t="s">
        <v>19</v>
      </c>
      <c r="J652" s="1">
        <v>44825</v>
      </c>
      <c r="K652" s="2">
        <v>-500.5</v>
      </c>
      <c r="L652" t="s">
        <v>20</v>
      </c>
      <c r="M652" s="3">
        <v>1</v>
      </c>
      <c r="N652" s="2">
        <v>3.0210000000000001E-2</v>
      </c>
      <c r="O652" t="s">
        <v>21</v>
      </c>
      <c r="P652" t="s">
        <v>24</v>
      </c>
      <c r="Q652" t="s">
        <v>23</v>
      </c>
      <c r="R652" s="3">
        <v>15.12</v>
      </c>
      <c r="S652" t="s">
        <v>22</v>
      </c>
      <c r="T652" t="s">
        <v>23</v>
      </c>
      <c r="U652" s="3">
        <v>15.12</v>
      </c>
    </row>
    <row r="653" spans="1:21" hidden="1" x14ac:dyDescent="0.2">
      <c r="A653" t="s">
        <v>721</v>
      </c>
      <c r="B653" t="s">
        <v>152</v>
      </c>
      <c r="C653" t="s">
        <v>14</v>
      </c>
      <c r="D653" t="str">
        <f t="shared" si="10"/>
        <v>OG1172</v>
      </c>
      <c r="E653" t="s">
        <v>732</v>
      </c>
      <c r="F653" t="s">
        <v>18</v>
      </c>
      <c r="G653" t="s">
        <v>18</v>
      </c>
      <c r="I653" t="s">
        <v>19</v>
      </c>
      <c r="J653" s="1">
        <v>44825</v>
      </c>
      <c r="K653" s="2">
        <v>-1.13469</v>
      </c>
      <c r="L653" t="s">
        <v>46</v>
      </c>
      <c r="M653" s="3">
        <v>1</v>
      </c>
      <c r="N653" s="2">
        <v>5.3015300000000005</v>
      </c>
      <c r="O653" t="s">
        <v>21</v>
      </c>
      <c r="P653" t="s">
        <v>24</v>
      </c>
      <c r="Q653" t="s">
        <v>23</v>
      </c>
      <c r="R653" s="3">
        <v>6.02</v>
      </c>
      <c r="S653" t="s">
        <v>22</v>
      </c>
      <c r="T653" t="s">
        <v>23</v>
      </c>
      <c r="U653" s="3">
        <v>6.02</v>
      </c>
    </row>
    <row r="654" spans="1:21" hidden="1" x14ac:dyDescent="0.2">
      <c r="A654" t="s">
        <v>721</v>
      </c>
      <c r="B654" t="s">
        <v>152</v>
      </c>
      <c r="C654" t="s">
        <v>14</v>
      </c>
      <c r="D654" t="str">
        <f t="shared" si="10"/>
        <v>LAWM00</v>
      </c>
      <c r="E654" t="s">
        <v>733</v>
      </c>
      <c r="F654" t="s">
        <v>18</v>
      </c>
      <c r="G654" t="s">
        <v>18</v>
      </c>
      <c r="I654" t="s">
        <v>19</v>
      </c>
      <c r="J654" s="1">
        <v>44825</v>
      </c>
      <c r="K654" s="2">
        <v>1788.3462500000001</v>
      </c>
      <c r="L654" t="s">
        <v>20</v>
      </c>
      <c r="M654" s="3">
        <v>1</v>
      </c>
      <c r="N654" s="2">
        <v>4.5339999999999998E-2</v>
      </c>
      <c r="O654" t="s">
        <v>21</v>
      </c>
      <c r="P654" t="s">
        <v>22</v>
      </c>
      <c r="Q654" t="s">
        <v>23</v>
      </c>
      <c r="R654" s="3">
        <v>81.08</v>
      </c>
      <c r="S654" t="s">
        <v>24</v>
      </c>
      <c r="T654" t="s">
        <v>23</v>
      </c>
      <c r="U654" s="3">
        <v>81.08</v>
      </c>
    </row>
    <row r="655" spans="1:21" hidden="1" x14ac:dyDescent="0.2">
      <c r="A655" t="s">
        <v>721</v>
      </c>
      <c r="B655" t="s">
        <v>152</v>
      </c>
      <c r="C655" t="s">
        <v>14</v>
      </c>
      <c r="D655" t="str">
        <f t="shared" si="10"/>
        <v>LAWM06</v>
      </c>
      <c r="E655" t="s">
        <v>501</v>
      </c>
      <c r="F655" t="s">
        <v>18</v>
      </c>
      <c r="G655" t="s">
        <v>18</v>
      </c>
      <c r="I655" t="s">
        <v>19</v>
      </c>
      <c r="J655" s="1">
        <v>44825</v>
      </c>
      <c r="K655" s="2">
        <v>-943.02914999999996</v>
      </c>
      <c r="L655" t="s">
        <v>20</v>
      </c>
      <c r="M655" s="3">
        <v>1</v>
      </c>
      <c r="N655" s="2">
        <v>3.2219999999999999E-2</v>
      </c>
      <c r="O655" t="s">
        <v>21</v>
      </c>
      <c r="P655" t="s">
        <v>24</v>
      </c>
      <c r="Q655" t="s">
        <v>23</v>
      </c>
      <c r="R655" s="3">
        <v>30.38</v>
      </c>
      <c r="S655" t="s">
        <v>22</v>
      </c>
      <c r="T655" t="s">
        <v>23</v>
      </c>
      <c r="U655" s="3">
        <v>30.38</v>
      </c>
    </row>
    <row r="656" spans="1:21" hidden="1" x14ac:dyDescent="0.2">
      <c r="A656" t="s">
        <v>734</v>
      </c>
      <c r="B656" t="s">
        <v>98</v>
      </c>
      <c r="C656" t="s">
        <v>14</v>
      </c>
      <c r="D656" t="str">
        <f t="shared" si="10"/>
        <v>OG1284</v>
      </c>
      <c r="E656" t="s">
        <v>735</v>
      </c>
      <c r="F656" t="s">
        <v>18</v>
      </c>
      <c r="G656" t="s">
        <v>18</v>
      </c>
      <c r="J656" s="1">
        <v>44825</v>
      </c>
      <c r="K656" s="2">
        <v>-5</v>
      </c>
      <c r="L656" t="s">
        <v>46</v>
      </c>
      <c r="M656" s="3">
        <v>1</v>
      </c>
      <c r="N656" s="2">
        <v>5.9249999999999998</v>
      </c>
      <c r="O656" t="s">
        <v>21</v>
      </c>
      <c r="P656" t="s">
        <v>24</v>
      </c>
      <c r="Q656" t="s">
        <v>23</v>
      </c>
      <c r="R656" s="3">
        <v>29.63</v>
      </c>
      <c r="S656" t="s">
        <v>22</v>
      </c>
      <c r="T656" t="s">
        <v>23</v>
      </c>
      <c r="U656" s="3">
        <v>29.63</v>
      </c>
    </row>
    <row r="657" spans="1:21" hidden="1" x14ac:dyDescent="0.2">
      <c r="A657" t="s">
        <v>736</v>
      </c>
      <c r="B657" t="s">
        <v>737</v>
      </c>
      <c r="C657" t="s">
        <v>14</v>
      </c>
      <c r="D657" t="str">
        <f t="shared" si="10"/>
        <v>LASK00</v>
      </c>
      <c r="E657" t="s">
        <v>202</v>
      </c>
      <c r="F657" t="s">
        <v>18</v>
      </c>
      <c r="G657" t="s">
        <v>18</v>
      </c>
      <c r="I657" t="s">
        <v>113</v>
      </c>
      <c r="J657" s="1">
        <v>44825</v>
      </c>
      <c r="K657" s="2">
        <v>36633.599999999999</v>
      </c>
      <c r="L657" t="s">
        <v>20</v>
      </c>
      <c r="M657" s="3">
        <v>1</v>
      </c>
      <c r="N657" s="2">
        <v>1.0460000000000001E-2</v>
      </c>
      <c r="O657" t="s">
        <v>21</v>
      </c>
      <c r="P657" t="s">
        <v>22</v>
      </c>
      <c r="Q657" t="s">
        <v>23</v>
      </c>
      <c r="R657" s="3">
        <v>383.19</v>
      </c>
      <c r="S657" t="s">
        <v>24</v>
      </c>
      <c r="T657" t="s">
        <v>23</v>
      </c>
      <c r="U657" s="3">
        <v>383.19</v>
      </c>
    </row>
    <row r="658" spans="1:21" hidden="1" x14ac:dyDescent="0.2">
      <c r="A658" t="s">
        <v>736</v>
      </c>
      <c r="B658" t="s">
        <v>737</v>
      </c>
      <c r="C658" t="s">
        <v>14</v>
      </c>
      <c r="D658" t="str">
        <f t="shared" si="10"/>
        <v>BK4099</v>
      </c>
      <c r="E658" t="s">
        <v>203</v>
      </c>
      <c r="F658" t="s">
        <v>18</v>
      </c>
      <c r="G658" t="s">
        <v>18</v>
      </c>
      <c r="I658" t="s">
        <v>113</v>
      </c>
      <c r="J658" s="1">
        <v>44825</v>
      </c>
      <c r="K658" s="2">
        <v>144</v>
      </c>
      <c r="L658" t="s">
        <v>20</v>
      </c>
      <c r="M658" s="3">
        <v>1</v>
      </c>
      <c r="N658" s="2">
        <v>0.37458999999999998</v>
      </c>
      <c r="O658" t="s">
        <v>21</v>
      </c>
      <c r="P658" t="s">
        <v>22</v>
      </c>
      <c r="Q658" t="s">
        <v>23</v>
      </c>
      <c r="R658" s="3">
        <v>53.94</v>
      </c>
      <c r="S658" t="s">
        <v>24</v>
      </c>
      <c r="T658" t="s">
        <v>23</v>
      </c>
      <c r="U658" s="3">
        <v>53.94</v>
      </c>
    </row>
    <row r="659" spans="1:21" hidden="1" x14ac:dyDescent="0.2">
      <c r="A659" t="s">
        <v>736</v>
      </c>
      <c r="B659" t="s">
        <v>737</v>
      </c>
      <c r="C659" t="s">
        <v>14</v>
      </c>
      <c r="D659" t="str">
        <f t="shared" si="10"/>
        <v>MACHIN</v>
      </c>
      <c r="E659" t="s">
        <v>204</v>
      </c>
      <c r="F659" t="s">
        <v>18</v>
      </c>
      <c r="G659" t="s">
        <v>18</v>
      </c>
      <c r="I659" t="s">
        <v>113</v>
      </c>
      <c r="J659" s="1">
        <v>44825</v>
      </c>
      <c r="K659" s="2">
        <v>360</v>
      </c>
      <c r="L659" t="s">
        <v>20</v>
      </c>
      <c r="M659" s="3">
        <v>1</v>
      </c>
      <c r="N659" s="2">
        <v>2.5499999999999998</v>
      </c>
      <c r="O659" t="s">
        <v>21</v>
      </c>
      <c r="P659" t="s">
        <v>200</v>
      </c>
      <c r="Q659" t="s">
        <v>23</v>
      </c>
      <c r="R659" s="3">
        <v>918</v>
      </c>
      <c r="S659" t="s">
        <v>24</v>
      </c>
      <c r="T659" t="s">
        <v>23</v>
      </c>
      <c r="U659" s="3">
        <v>918</v>
      </c>
    </row>
    <row r="660" spans="1:21" hidden="1" x14ac:dyDescent="0.2">
      <c r="A660" t="s">
        <v>736</v>
      </c>
      <c r="B660" t="s">
        <v>737</v>
      </c>
      <c r="C660" t="s">
        <v>14</v>
      </c>
      <c r="D660" t="str">
        <f t="shared" si="10"/>
        <v>FS61SP</v>
      </c>
      <c r="E660" t="s">
        <v>196</v>
      </c>
      <c r="F660" t="s">
        <v>18</v>
      </c>
      <c r="G660" t="s">
        <v>18</v>
      </c>
      <c r="I660" t="s">
        <v>113</v>
      </c>
      <c r="J660" s="1">
        <v>44825</v>
      </c>
      <c r="K660" s="2">
        <v>-144</v>
      </c>
      <c r="L660" t="s">
        <v>197</v>
      </c>
      <c r="M660" s="3">
        <v>1</v>
      </c>
      <c r="N660" s="2">
        <v>18.563500000000001</v>
      </c>
      <c r="O660" t="s">
        <v>21</v>
      </c>
      <c r="P660" t="s">
        <v>24</v>
      </c>
      <c r="Q660" t="s">
        <v>23</v>
      </c>
      <c r="R660" s="3">
        <v>2673.14</v>
      </c>
      <c r="S660" t="s">
        <v>198</v>
      </c>
      <c r="T660" t="s">
        <v>23</v>
      </c>
      <c r="U660" s="3">
        <v>2673.14</v>
      </c>
    </row>
    <row r="661" spans="1:21" hidden="1" x14ac:dyDescent="0.2">
      <c r="A661" t="s">
        <v>736</v>
      </c>
      <c r="B661" t="s">
        <v>737</v>
      </c>
      <c r="C661" t="s">
        <v>14</v>
      </c>
      <c r="D661" t="str">
        <f t="shared" si="10"/>
        <v>FREIGH</v>
      </c>
      <c r="E661" t="s">
        <v>199</v>
      </c>
      <c r="F661" t="s">
        <v>18</v>
      </c>
      <c r="G661" t="s">
        <v>18</v>
      </c>
      <c r="I661" t="s">
        <v>113</v>
      </c>
      <c r="J661" s="1">
        <v>44825</v>
      </c>
      <c r="K661" s="2">
        <v>252</v>
      </c>
      <c r="L661" t="s">
        <v>20</v>
      </c>
      <c r="M661" s="3">
        <v>1</v>
      </c>
      <c r="N661" s="2">
        <v>0.45</v>
      </c>
      <c r="O661" t="s">
        <v>21</v>
      </c>
      <c r="P661" t="s">
        <v>200</v>
      </c>
      <c r="Q661" t="s">
        <v>23</v>
      </c>
      <c r="R661" s="3">
        <v>113.4</v>
      </c>
      <c r="S661" t="s">
        <v>24</v>
      </c>
      <c r="T661" t="s">
        <v>23</v>
      </c>
      <c r="U661" s="3">
        <v>113.4</v>
      </c>
    </row>
    <row r="662" spans="1:21" hidden="1" x14ac:dyDescent="0.2">
      <c r="A662" t="s">
        <v>736</v>
      </c>
      <c r="B662" t="s">
        <v>737</v>
      </c>
      <c r="C662" t="s">
        <v>14</v>
      </c>
      <c r="D662" t="str">
        <f t="shared" si="10"/>
        <v>LABORI</v>
      </c>
      <c r="E662" t="s">
        <v>201</v>
      </c>
      <c r="F662" t="s">
        <v>18</v>
      </c>
      <c r="G662" t="s">
        <v>18</v>
      </c>
      <c r="I662" t="s">
        <v>113</v>
      </c>
      <c r="J662" s="1">
        <v>44825</v>
      </c>
      <c r="K662" s="2">
        <v>382.50720000000001</v>
      </c>
      <c r="L662" t="s">
        <v>20</v>
      </c>
      <c r="M662" s="3">
        <v>1</v>
      </c>
      <c r="N662" s="2">
        <v>1.05</v>
      </c>
      <c r="O662" t="s">
        <v>21</v>
      </c>
      <c r="P662" t="s">
        <v>200</v>
      </c>
      <c r="Q662" t="s">
        <v>23</v>
      </c>
      <c r="R662" s="3">
        <v>401.63</v>
      </c>
      <c r="S662" t="s">
        <v>24</v>
      </c>
      <c r="T662" t="s">
        <v>23</v>
      </c>
      <c r="U662" s="3">
        <v>401.63</v>
      </c>
    </row>
    <row r="663" spans="1:21" hidden="1" x14ac:dyDescent="0.2">
      <c r="A663" t="s">
        <v>738</v>
      </c>
      <c r="B663" t="s">
        <v>26</v>
      </c>
      <c r="C663" t="s">
        <v>14</v>
      </c>
      <c r="D663" t="str">
        <f t="shared" si="10"/>
        <v>WN2074</v>
      </c>
      <c r="E663" t="s">
        <v>739</v>
      </c>
      <c r="F663" t="s">
        <v>18</v>
      </c>
      <c r="G663" t="s">
        <v>18</v>
      </c>
      <c r="I663" t="s">
        <v>19</v>
      </c>
      <c r="J663" s="1">
        <v>44825</v>
      </c>
      <c r="K663" s="2">
        <v>220</v>
      </c>
      <c r="L663" t="s">
        <v>46</v>
      </c>
      <c r="M663" s="3">
        <v>1</v>
      </c>
      <c r="N663" s="2">
        <v>0</v>
      </c>
      <c r="O663" t="s">
        <v>21</v>
      </c>
      <c r="P663" t="s">
        <v>22</v>
      </c>
      <c r="Q663" t="s">
        <v>23</v>
      </c>
      <c r="R663" s="3">
        <v>0</v>
      </c>
      <c r="S663" t="s">
        <v>24</v>
      </c>
      <c r="T663" t="s">
        <v>23</v>
      </c>
      <c r="U663" s="3">
        <v>0</v>
      </c>
    </row>
    <row r="664" spans="1:21" hidden="1" x14ac:dyDescent="0.2">
      <c r="A664" t="s">
        <v>740</v>
      </c>
      <c r="B664" t="s">
        <v>26</v>
      </c>
      <c r="C664" t="s">
        <v>14</v>
      </c>
      <c r="D664" t="str">
        <f t="shared" si="10"/>
        <v>WN2074</v>
      </c>
      <c r="E664" t="s">
        <v>739</v>
      </c>
      <c r="F664" t="s">
        <v>18</v>
      </c>
      <c r="G664" t="s">
        <v>18</v>
      </c>
      <c r="I664" t="s">
        <v>19</v>
      </c>
      <c r="J664" s="1">
        <v>44825</v>
      </c>
      <c r="K664" s="2">
        <v>220</v>
      </c>
      <c r="L664" t="s">
        <v>46</v>
      </c>
      <c r="M664" s="3">
        <v>1</v>
      </c>
      <c r="N664" s="2">
        <v>0</v>
      </c>
      <c r="O664" t="s">
        <v>21</v>
      </c>
      <c r="P664" t="s">
        <v>22</v>
      </c>
      <c r="Q664" t="s">
        <v>23</v>
      </c>
      <c r="R664" s="3">
        <v>0</v>
      </c>
      <c r="S664" t="s">
        <v>24</v>
      </c>
      <c r="T664" t="s">
        <v>23</v>
      </c>
      <c r="U664" s="3">
        <v>0</v>
      </c>
    </row>
    <row r="665" spans="1:21" hidden="1" x14ac:dyDescent="0.2">
      <c r="A665" t="s">
        <v>741</v>
      </c>
      <c r="B665" t="s">
        <v>150</v>
      </c>
      <c r="C665" t="s">
        <v>14</v>
      </c>
      <c r="D665" t="str">
        <f t="shared" si="10"/>
        <v>LAWM04</v>
      </c>
      <c r="E665" t="s">
        <v>742</v>
      </c>
      <c r="F665" t="s">
        <v>18</v>
      </c>
      <c r="G665" t="s">
        <v>18</v>
      </c>
      <c r="I665" t="s">
        <v>19</v>
      </c>
      <c r="J665" s="1">
        <v>44825</v>
      </c>
      <c r="K665" s="2">
        <v>1595.1875</v>
      </c>
      <c r="L665" t="s">
        <v>20</v>
      </c>
      <c r="M665" s="3">
        <v>1</v>
      </c>
      <c r="N665" s="2">
        <v>1.039E-2</v>
      </c>
      <c r="O665" t="s">
        <v>21</v>
      </c>
      <c r="P665" t="s">
        <v>22</v>
      </c>
      <c r="Q665" t="s">
        <v>23</v>
      </c>
      <c r="R665" s="3">
        <v>16.57</v>
      </c>
      <c r="S665" t="s">
        <v>24</v>
      </c>
      <c r="T665" t="s">
        <v>23</v>
      </c>
      <c r="U665" s="3">
        <v>16.57</v>
      </c>
    </row>
    <row r="666" spans="1:21" hidden="1" x14ac:dyDescent="0.2">
      <c r="A666" t="s">
        <v>741</v>
      </c>
      <c r="B666" t="s">
        <v>150</v>
      </c>
      <c r="C666" t="s">
        <v>14</v>
      </c>
      <c r="D666" t="str">
        <f t="shared" si="10"/>
        <v>LAWM02</v>
      </c>
      <c r="E666" t="s">
        <v>743</v>
      </c>
      <c r="F666" t="s">
        <v>18</v>
      </c>
      <c r="G666" t="s">
        <v>18</v>
      </c>
      <c r="I666" t="s">
        <v>19</v>
      </c>
      <c r="J666" s="1">
        <v>44825</v>
      </c>
      <c r="K666" s="2">
        <v>9148.5287499999995</v>
      </c>
      <c r="L666" t="s">
        <v>20</v>
      </c>
      <c r="M666" s="3">
        <v>1</v>
      </c>
      <c r="N666" s="2">
        <v>1.2540000000000001E-2</v>
      </c>
      <c r="O666" t="s">
        <v>21</v>
      </c>
      <c r="P666" t="s">
        <v>22</v>
      </c>
      <c r="Q666" t="s">
        <v>23</v>
      </c>
      <c r="R666" s="3">
        <v>114.72</v>
      </c>
      <c r="S666" t="s">
        <v>24</v>
      </c>
      <c r="T666" t="s">
        <v>23</v>
      </c>
      <c r="U666" s="3">
        <v>114.72</v>
      </c>
    </row>
    <row r="667" spans="1:21" hidden="1" x14ac:dyDescent="0.2">
      <c r="A667" t="s">
        <v>741</v>
      </c>
      <c r="B667" t="s">
        <v>158</v>
      </c>
      <c r="C667" t="s">
        <v>14</v>
      </c>
      <c r="D667" t="str">
        <f t="shared" si="10"/>
        <v>LASO00</v>
      </c>
      <c r="E667" t="s">
        <v>744</v>
      </c>
      <c r="F667" t="s">
        <v>18</v>
      </c>
      <c r="G667" t="s">
        <v>18</v>
      </c>
      <c r="I667" t="s">
        <v>19</v>
      </c>
      <c r="J667" s="1">
        <v>44825</v>
      </c>
      <c r="K667" s="2">
        <v>259.59375</v>
      </c>
      <c r="L667" t="s">
        <v>20</v>
      </c>
      <c r="M667" s="3">
        <v>1</v>
      </c>
      <c r="N667" s="2">
        <v>1.3780000000000001E-2</v>
      </c>
      <c r="O667" t="s">
        <v>21</v>
      </c>
      <c r="P667" t="s">
        <v>22</v>
      </c>
      <c r="Q667" t="s">
        <v>23</v>
      </c>
      <c r="R667" s="3">
        <v>3.58</v>
      </c>
      <c r="S667" t="s">
        <v>24</v>
      </c>
      <c r="T667" t="s">
        <v>23</v>
      </c>
      <c r="U667" s="3">
        <v>3.58</v>
      </c>
    </row>
    <row r="668" spans="1:21" hidden="1" x14ac:dyDescent="0.2">
      <c r="A668" t="s">
        <v>741</v>
      </c>
      <c r="B668" t="s">
        <v>158</v>
      </c>
      <c r="C668" t="s">
        <v>14</v>
      </c>
      <c r="D668" t="str">
        <f t="shared" si="10"/>
        <v>LASO00</v>
      </c>
      <c r="E668" t="s">
        <v>745</v>
      </c>
      <c r="F668" t="s">
        <v>18</v>
      </c>
      <c r="G668" t="s">
        <v>18</v>
      </c>
      <c r="I668" t="s">
        <v>19</v>
      </c>
      <c r="J668" s="1">
        <v>44825</v>
      </c>
      <c r="K668" s="2">
        <v>1403.2462499999999</v>
      </c>
      <c r="L668" t="s">
        <v>20</v>
      </c>
      <c r="M668" s="3">
        <v>1</v>
      </c>
      <c r="N668" s="2">
        <v>1.316E-2</v>
      </c>
      <c r="O668" t="s">
        <v>21</v>
      </c>
      <c r="P668" t="s">
        <v>22</v>
      </c>
      <c r="Q668" t="s">
        <v>23</v>
      </c>
      <c r="R668" s="3">
        <v>18.47</v>
      </c>
      <c r="S668" t="s">
        <v>24</v>
      </c>
      <c r="T668" t="s">
        <v>23</v>
      </c>
      <c r="U668" s="3">
        <v>18.47</v>
      </c>
    </row>
    <row r="669" spans="1:21" hidden="1" x14ac:dyDescent="0.2">
      <c r="A669" t="s">
        <v>741</v>
      </c>
      <c r="B669" t="s">
        <v>101</v>
      </c>
      <c r="C669" t="s">
        <v>14</v>
      </c>
      <c r="D669" t="str">
        <f t="shared" si="10"/>
        <v>LA1038</v>
      </c>
      <c r="E669" t="s">
        <v>746</v>
      </c>
      <c r="F669" t="s">
        <v>18</v>
      </c>
      <c r="G669" t="s">
        <v>18</v>
      </c>
      <c r="I669" t="s">
        <v>19</v>
      </c>
      <c r="J669" s="1">
        <v>44825</v>
      </c>
      <c r="K669" s="2">
        <v>-11.335380000000001</v>
      </c>
      <c r="L669" t="s">
        <v>20</v>
      </c>
      <c r="M669" s="3">
        <v>1</v>
      </c>
      <c r="N669" s="2">
        <v>2.1059999999999999E-2</v>
      </c>
      <c r="O669" t="s">
        <v>21</v>
      </c>
      <c r="P669" t="s">
        <v>24</v>
      </c>
      <c r="Q669" t="s">
        <v>23</v>
      </c>
      <c r="R669" s="3">
        <v>0.24</v>
      </c>
      <c r="S669" t="s">
        <v>22</v>
      </c>
      <c r="T669" t="s">
        <v>23</v>
      </c>
      <c r="U669" s="3">
        <v>0.24</v>
      </c>
    </row>
    <row r="670" spans="1:21" hidden="1" x14ac:dyDescent="0.2">
      <c r="A670" t="s">
        <v>741</v>
      </c>
      <c r="B670" t="s">
        <v>101</v>
      </c>
      <c r="C670" t="s">
        <v>14</v>
      </c>
      <c r="D670" t="str">
        <f t="shared" si="10"/>
        <v>SP1914</v>
      </c>
      <c r="E670" t="s">
        <v>747</v>
      </c>
      <c r="F670" t="s">
        <v>18</v>
      </c>
      <c r="G670" t="s">
        <v>18</v>
      </c>
      <c r="I670" t="s">
        <v>19</v>
      </c>
      <c r="J670" s="1">
        <v>44825</v>
      </c>
      <c r="K670" s="2">
        <v>42.136789999999998</v>
      </c>
      <c r="L670" t="s">
        <v>46</v>
      </c>
      <c r="M670" s="3">
        <v>1</v>
      </c>
      <c r="N670" s="2">
        <v>2.4643899999999999</v>
      </c>
      <c r="O670" t="s">
        <v>21</v>
      </c>
      <c r="P670" t="s">
        <v>22</v>
      </c>
      <c r="Q670" t="s">
        <v>23</v>
      </c>
      <c r="R670" s="3">
        <v>103.84</v>
      </c>
      <c r="S670" t="s">
        <v>24</v>
      </c>
      <c r="T670" t="s">
        <v>23</v>
      </c>
      <c r="U670" s="3">
        <v>103.84</v>
      </c>
    </row>
    <row r="671" spans="1:21" hidden="1" x14ac:dyDescent="0.2">
      <c r="A671" t="s">
        <v>741</v>
      </c>
      <c r="B671" t="s">
        <v>101</v>
      </c>
      <c r="C671" t="s">
        <v>14</v>
      </c>
      <c r="D671" t="str">
        <f t="shared" si="10"/>
        <v>LA1039</v>
      </c>
      <c r="E671" t="s">
        <v>748</v>
      </c>
      <c r="F671" t="s">
        <v>18</v>
      </c>
      <c r="G671" t="s">
        <v>18</v>
      </c>
      <c r="I671" t="s">
        <v>19</v>
      </c>
      <c r="J671" s="1">
        <v>44825</v>
      </c>
      <c r="K671" s="2">
        <v>-0.41171999999999997</v>
      </c>
      <c r="L671" t="s">
        <v>20</v>
      </c>
      <c r="M671" s="3">
        <v>1</v>
      </c>
      <c r="N671" s="2">
        <v>1.593E-2</v>
      </c>
      <c r="O671" t="s">
        <v>21</v>
      </c>
      <c r="P671" t="s">
        <v>24</v>
      </c>
      <c r="Q671" t="s">
        <v>23</v>
      </c>
      <c r="R671" s="3">
        <v>0.01</v>
      </c>
      <c r="S671" t="s">
        <v>22</v>
      </c>
      <c r="T671" t="s">
        <v>23</v>
      </c>
      <c r="U671" s="3">
        <v>0.01</v>
      </c>
    </row>
    <row r="672" spans="1:21" hidden="1" x14ac:dyDescent="0.2">
      <c r="A672" t="s">
        <v>741</v>
      </c>
      <c r="B672" t="s">
        <v>101</v>
      </c>
      <c r="C672" t="s">
        <v>14</v>
      </c>
      <c r="D672" t="str">
        <f t="shared" si="10"/>
        <v>LA1038</v>
      </c>
      <c r="E672" t="s">
        <v>749</v>
      </c>
      <c r="F672" t="s">
        <v>18</v>
      </c>
      <c r="G672" t="s">
        <v>18</v>
      </c>
      <c r="I672" t="s">
        <v>19</v>
      </c>
      <c r="J672" s="1">
        <v>44825</v>
      </c>
      <c r="K672" s="2">
        <v>-411.33537999999999</v>
      </c>
      <c r="L672" t="s">
        <v>20</v>
      </c>
      <c r="M672" s="3">
        <v>1</v>
      </c>
      <c r="N672" s="2">
        <v>3.0790000000000001E-2</v>
      </c>
      <c r="O672" t="s">
        <v>21</v>
      </c>
      <c r="P672" t="s">
        <v>24</v>
      </c>
      <c r="Q672" t="s">
        <v>23</v>
      </c>
      <c r="R672" s="3">
        <v>12.67</v>
      </c>
      <c r="S672" t="s">
        <v>22</v>
      </c>
      <c r="T672" t="s">
        <v>23</v>
      </c>
      <c r="U672" s="3">
        <v>12.67</v>
      </c>
    </row>
    <row r="673" spans="1:21" hidden="1" x14ac:dyDescent="0.2">
      <c r="A673" t="s">
        <v>741</v>
      </c>
      <c r="B673" t="s">
        <v>101</v>
      </c>
      <c r="C673" t="s">
        <v>14</v>
      </c>
      <c r="D673" t="str">
        <f t="shared" si="10"/>
        <v>LA1039</v>
      </c>
      <c r="E673" t="s">
        <v>750</v>
      </c>
      <c r="F673" t="s">
        <v>18</v>
      </c>
      <c r="G673" t="s">
        <v>18</v>
      </c>
      <c r="I673" t="s">
        <v>19</v>
      </c>
      <c r="J673" s="1">
        <v>44825</v>
      </c>
      <c r="K673" s="2">
        <v>-0.50707000000000002</v>
      </c>
      <c r="L673" t="s">
        <v>20</v>
      </c>
      <c r="M673" s="3">
        <v>1</v>
      </c>
      <c r="N673" s="2">
        <v>1.575E-2</v>
      </c>
      <c r="O673" t="s">
        <v>21</v>
      </c>
      <c r="P673" t="s">
        <v>24</v>
      </c>
      <c r="Q673" t="s">
        <v>23</v>
      </c>
      <c r="R673" s="3">
        <v>0.01</v>
      </c>
      <c r="S673" t="s">
        <v>22</v>
      </c>
      <c r="T673" t="s">
        <v>23</v>
      </c>
      <c r="U673" s="3">
        <v>0.01</v>
      </c>
    </row>
    <row r="674" spans="1:21" hidden="1" x14ac:dyDescent="0.2">
      <c r="A674" t="s">
        <v>741</v>
      </c>
      <c r="B674" t="s">
        <v>101</v>
      </c>
      <c r="C674" t="s">
        <v>14</v>
      </c>
      <c r="D674" t="str">
        <f t="shared" si="10"/>
        <v>LARL00</v>
      </c>
      <c r="E674" t="s">
        <v>434</v>
      </c>
      <c r="F674" t="s">
        <v>18</v>
      </c>
      <c r="G674" t="s">
        <v>18</v>
      </c>
      <c r="I674" t="s">
        <v>19</v>
      </c>
      <c r="J674" s="1">
        <v>44825</v>
      </c>
      <c r="K674" s="2">
        <v>0</v>
      </c>
      <c r="L674" t="s">
        <v>20</v>
      </c>
      <c r="M674" s="3">
        <v>1</v>
      </c>
      <c r="N674" s="2">
        <v>1.1520000000000001E-2</v>
      </c>
      <c r="O674" t="s">
        <v>21</v>
      </c>
      <c r="P674" t="s">
        <v>22</v>
      </c>
      <c r="Q674" t="s">
        <v>23</v>
      </c>
      <c r="R674" s="3">
        <v>0</v>
      </c>
      <c r="S674" t="s">
        <v>24</v>
      </c>
      <c r="T674" t="s">
        <v>23</v>
      </c>
      <c r="U674" s="3">
        <v>0</v>
      </c>
    </row>
    <row r="675" spans="1:21" hidden="1" x14ac:dyDescent="0.2">
      <c r="A675" t="s">
        <v>741</v>
      </c>
      <c r="B675" t="s">
        <v>101</v>
      </c>
      <c r="C675" t="s">
        <v>14</v>
      </c>
      <c r="D675" t="str">
        <f t="shared" si="10"/>
        <v>OG1152</v>
      </c>
      <c r="E675" t="s">
        <v>531</v>
      </c>
      <c r="F675" t="s">
        <v>18</v>
      </c>
      <c r="G675" t="s">
        <v>18</v>
      </c>
      <c r="I675" t="s">
        <v>19</v>
      </c>
      <c r="J675" s="1">
        <v>44825</v>
      </c>
      <c r="K675" s="2">
        <v>0</v>
      </c>
      <c r="L675" t="s">
        <v>46</v>
      </c>
      <c r="M675" s="3">
        <v>1</v>
      </c>
      <c r="N675" s="2">
        <v>2.7819099999999999</v>
      </c>
      <c r="O675" t="s">
        <v>21</v>
      </c>
      <c r="P675" t="s">
        <v>22</v>
      </c>
      <c r="Q675" t="s">
        <v>23</v>
      </c>
      <c r="R675" s="3">
        <v>0</v>
      </c>
      <c r="S675" t="s">
        <v>24</v>
      </c>
      <c r="T675" t="s">
        <v>23</v>
      </c>
      <c r="U675" s="3">
        <v>0</v>
      </c>
    </row>
    <row r="676" spans="1:21" hidden="1" x14ac:dyDescent="0.2">
      <c r="A676" t="s">
        <v>751</v>
      </c>
      <c r="B676" t="s">
        <v>98</v>
      </c>
      <c r="C676" t="s">
        <v>14</v>
      </c>
      <c r="D676" t="str">
        <f t="shared" si="10"/>
        <v>MZ0310</v>
      </c>
      <c r="E676" t="s">
        <v>752</v>
      </c>
      <c r="F676" t="s">
        <v>18</v>
      </c>
      <c r="G676" t="s">
        <v>18</v>
      </c>
      <c r="J676" s="1">
        <v>44825</v>
      </c>
      <c r="K676" s="2">
        <v>-3461</v>
      </c>
      <c r="L676" t="s">
        <v>46</v>
      </c>
      <c r="M676" s="3">
        <v>1</v>
      </c>
      <c r="N676" s="2">
        <v>0.38251000000000007</v>
      </c>
      <c r="O676" t="s">
        <v>21</v>
      </c>
      <c r="P676" t="s">
        <v>24</v>
      </c>
      <c r="Q676" t="s">
        <v>23</v>
      </c>
      <c r="R676" s="3">
        <v>1323.87</v>
      </c>
      <c r="S676" t="s">
        <v>22</v>
      </c>
      <c r="T676" t="s">
        <v>23</v>
      </c>
      <c r="U676" s="3">
        <v>1323.87</v>
      </c>
    </row>
    <row r="677" spans="1:21" hidden="1" x14ac:dyDescent="0.2">
      <c r="A677" t="s">
        <v>753</v>
      </c>
      <c r="B677" t="s">
        <v>104</v>
      </c>
      <c r="C677" t="s">
        <v>14</v>
      </c>
      <c r="D677" t="str">
        <f t="shared" si="10"/>
        <v>MZ7525</v>
      </c>
      <c r="E677" t="s">
        <v>424</v>
      </c>
      <c r="F677" t="s">
        <v>18</v>
      </c>
      <c r="G677" t="s">
        <v>18</v>
      </c>
      <c r="J677" s="1">
        <v>44825</v>
      </c>
      <c r="K677" s="2">
        <v>-432</v>
      </c>
      <c r="L677" t="s">
        <v>46</v>
      </c>
      <c r="M677" s="3">
        <v>1</v>
      </c>
      <c r="N677" s="2">
        <v>6.9885599999999997</v>
      </c>
      <c r="O677" t="s">
        <v>21</v>
      </c>
      <c r="P677" t="s">
        <v>24</v>
      </c>
      <c r="Q677" t="s">
        <v>23</v>
      </c>
      <c r="R677" s="3">
        <v>3019.06</v>
      </c>
      <c r="S677" t="s">
        <v>22</v>
      </c>
      <c r="T677" t="s">
        <v>23</v>
      </c>
      <c r="U677" s="3">
        <v>3019.06</v>
      </c>
    </row>
    <row r="678" spans="1:21" hidden="1" x14ac:dyDescent="0.2">
      <c r="A678" t="s">
        <v>754</v>
      </c>
      <c r="B678" t="s">
        <v>755</v>
      </c>
      <c r="C678" t="s">
        <v>14</v>
      </c>
      <c r="D678" t="str">
        <f t="shared" si="10"/>
        <v>BK1645</v>
      </c>
      <c r="E678" t="s">
        <v>427</v>
      </c>
      <c r="F678" t="s">
        <v>18</v>
      </c>
      <c r="G678" t="s">
        <v>18</v>
      </c>
      <c r="I678" t="s">
        <v>113</v>
      </c>
      <c r="J678" s="1">
        <v>44826</v>
      </c>
      <c r="K678" s="2">
        <v>2043</v>
      </c>
      <c r="L678" t="s">
        <v>46</v>
      </c>
      <c r="M678" s="3">
        <v>1</v>
      </c>
      <c r="N678" s="2">
        <v>0.76749999999999996</v>
      </c>
      <c r="O678" t="s">
        <v>21</v>
      </c>
      <c r="P678" t="s">
        <v>22</v>
      </c>
      <c r="Q678" t="s">
        <v>23</v>
      </c>
      <c r="R678" s="3">
        <v>1568</v>
      </c>
      <c r="S678" t="s">
        <v>24</v>
      </c>
      <c r="T678" t="s">
        <v>23</v>
      </c>
      <c r="U678" s="3">
        <v>1568</v>
      </c>
    </row>
    <row r="679" spans="1:21" hidden="1" x14ac:dyDescent="0.2">
      <c r="A679" t="s">
        <v>756</v>
      </c>
      <c r="B679" t="s">
        <v>650</v>
      </c>
      <c r="C679" t="s">
        <v>14</v>
      </c>
      <c r="D679" t="str">
        <f t="shared" si="10"/>
        <v>LAHT00</v>
      </c>
      <c r="E679" t="s">
        <v>757</v>
      </c>
      <c r="F679" t="s">
        <v>18</v>
      </c>
      <c r="G679" t="s">
        <v>18</v>
      </c>
      <c r="I679" t="s">
        <v>19</v>
      </c>
      <c r="J679" s="1">
        <v>44825</v>
      </c>
      <c r="K679" s="2">
        <v>-1957.96875</v>
      </c>
      <c r="L679" t="s">
        <v>20</v>
      </c>
      <c r="M679" s="3">
        <v>1</v>
      </c>
      <c r="N679" s="2">
        <v>8.251E-2</v>
      </c>
      <c r="O679" t="s">
        <v>21</v>
      </c>
      <c r="P679" t="s">
        <v>24</v>
      </c>
      <c r="Q679" t="s">
        <v>23</v>
      </c>
      <c r="R679" s="3">
        <v>161.55000000000001</v>
      </c>
      <c r="S679" t="s">
        <v>22</v>
      </c>
      <c r="T679" t="s">
        <v>23</v>
      </c>
      <c r="U679" s="3">
        <v>161.55000000000001</v>
      </c>
    </row>
    <row r="680" spans="1:21" hidden="1" x14ac:dyDescent="0.2">
      <c r="A680" t="s">
        <v>756</v>
      </c>
      <c r="B680" t="s">
        <v>650</v>
      </c>
      <c r="C680" t="s">
        <v>14</v>
      </c>
      <c r="D680" t="str">
        <f t="shared" si="10"/>
        <v>LAWG01</v>
      </c>
      <c r="E680" t="s">
        <v>758</v>
      </c>
      <c r="F680" t="s">
        <v>18</v>
      </c>
      <c r="G680" t="s">
        <v>18</v>
      </c>
      <c r="I680" t="s">
        <v>19</v>
      </c>
      <c r="J680" s="1">
        <v>44825</v>
      </c>
      <c r="K680" s="2">
        <v>0.1875</v>
      </c>
      <c r="L680" t="s">
        <v>20</v>
      </c>
      <c r="M680" s="3">
        <v>1</v>
      </c>
      <c r="N680" s="2">
        <v>4.667000000000001E-2</v>
      </c>
      <c r="O680" t="s">
        <v>21</v>
      </c>
      <c r="P680" t="s">
        <v>22</v>
      </c>
      <c r="Q680" t="s">
        <v>23</v>
      </c>
      <c r="R680" s="3">
        <v>0.01</v>
      </c>
      <c r="S680" t="s">
        <v>24</v>
      </c>
      <c r="T680" t="s">
        <v>23</v>
      </c>
      <c r="U680" s="3">
        <v>0.01</v>
      </c>
    </row>
    <row r="681" spans="1:21" hidden="1" x14ac:dyDescent="0.2">
      <c r="A681" t="s">
        <v>756</v>
      </c>
      <c r="B681" t="s">
        <v>650</v>
      </c>
      <c r="C681" t="s">
        <v>14</v>
      </c>
      <c r="D681" t="str">
        <f t="shared" si="10"/>
        <v>LAWM03</v>
      </c>
      <c r="E681" t="s">
        <v>759</v>
      </c>
      <c r="F681" t="s">
        <v>18</v>
      </c>
      <c r="G681" t="s">
        <v>18</v>
      </c>
      <c r="I681" t="s">
        <v>19</v>
      </c>
      <c r="J681" s="1">
        <v>44825</v>
      </c>
      <c r="K681" s="2">
        <v>9608.875</v>
      </c>
      <c r="L681" t="s">
        <v>20</v>
      </c>
      <c r="M681" s="3">
        <v>1</v>
      </c>
      <c r="N681" s="2">
        <v>1.095E-2</v>
      </c>
      <c r="O681" t="s">
        <v>21</v>
      </c>
      <c r="P681" t="s">
        <v>22</v>
      </c>
      <c r="Q681" t="s">
        <v>23</v>
      </c>
      <c r="R681" s="3">
        <v>105.22</v>
      </c>
      <c r="S681" t="s">
        <v>24</v>
      </c>
      <c r="T681" t="s">
        <v>23</v>
      </c>
      <c r="U681" s="3">
        <v>105.22</v>
      </c>
    </row>
    <row r="682" spans="1:21" hidden="1" x14ac:dyDescent="0.2">
      <c r="A682" t="s">
        <v>756</v>
      </c>
      <c r="B682" t="s">
        <v>650</v>
      </c>
      <c r="C682" t="s">
        <v>14</v>
      </c>
      <c r="D682" t="str">
        <f t="shared" si="10"/>
        <v>LAWM05</v>
      </c>
      <c r="E682" t="s">
        <v>760</v>
      </c>
      <c r="F682" t="s">
        <v>18</v>
      </c>
      <c r="G682" t="s">
        <v>18</v>
      </c>
      <c r="I682" t="s">
        <v>19</v>
      </c>
      <c r="J682" s="1">
        <v>44825</v>
      </c>
      <c r="K682" s="2">
        <v>-3173.8125</v>
      </c>
      <c r="L682" t="s">
        <v>20</v>
      </c>
      <c r="M682" s="3">
        <v>1</v>
      </c>
      <c r="N682" s="2">
        <v>2.9090000000000001E-2</v>
      </c>
      <c r="O682" t="s">
        <v>21</v>
      </c>
      <c r="P682" t="s">
        <v>24</v>
      </c>
      <c r="Q682" t="s">
        <v>23</v>
      </c>
      <c r="R682" s="3">
        <v>92.33</v>
      </c>
      <c r="S682" t="s">
        <v>22</v>
      </c>
      <c r="T682" t="s">
        <v>23</v>
      </c>
      <c r="U682" s="3">
        <v>92.33</v>
      </c>
    </row>
    <row r="683" spans="1:21" hidden="1" x14ac:dyDescent="0.2">
      <c r="A683" t="s">
        <v>756</v>
      </c>
      <c r="B683" t="s">
        <v>650</v>
      </c>
      <c r="C683" t="s">
        <v>14</v>
      </c>
      <c r="D683" t="str">
        <f t="shared" si="10"/>
        <v>OF1898</v>
      </c>
      <c r="E683" t="s">
        <v>761</v>
      </c>
      <c r="F683" t="s">
        <v>18</v>
      </c>
      <c r="G683" t="s">
        <v>18</v>
      </c>
      <c r="I683" t="s">
        <v>19</v>
      </c>
      <c r="J683" s="1">
        <v>44825</v>
      </c>
      <c r="K683" s="2">
        <v>-19.403929999999999</v>
      </c>
      <c r="L683" t="s">
        <v>46</v>
      </c>
      <c r="M683" s="3">
        <v>1</v>
      </c>
      <c r="N683" s="2">
        <v>4.9999599999999997</v>
      </c>
      <c r="O683" t="s">
        <v>21</v>
      </c>
      <c r="P683" t="s">
        <v>24</v>
      </c>
      <c r="Q683" t="s">
        <v>23</v>
      </c>
      <c r="R683" s="3">
        <v>97.02</v>
      </c>
      <c r="S683" t="s">
        <v>22</v>
      </c>
      <c r="T683" t="s">
        <v>23</v>
      </c>
      <c r="U683" s="3">
        <v>97.02</v>
      </c>
    </row>
    <row r="684" spans="1:21" hidden="1" x14ac:dyDescent="0.2">
      <c r="A684" t="s">
        <v>762</v>
      </c>
      <c r="B684" t="s">
        <v>116</v>
      </c>
      <c r="C684" t="s">
        <v>14</v>
      </c>
      <c r="D684" t="str">
        <f t="shared" si="10"/>
        <v>GL313-</v>
      </c>
      <c r="E684" t="s">
        <v>401</v>
      </c>
      <c r="F684" t="s">
        <v>18</v>
      </c>
      <c r="G684" t="s">
        <v>18</v>
      </c>
      <c r="J684" s="1">
        <v>44825</v>
      </c>
      <c r="K684" s="2">
        <v>-4373</v>
      </c>
      <c r="L684" t="s">
        <v>20</v>
      </c>
      <c r="M684" s="3">
        <v>1</v>
      </c>
      <c r="N684" s="2">
        <v>0.28011000000000003</v>
      </c>
      <c r="O684" t="s">
        <v>21</v>
      </c>
      <c r="P684" t="s">
        <v>24</v>
      </c>
      <c r="Q684" t="s">
        <v>23</v>
      </c>
      <c r="R684" s="3">
        <v>1224.92</v>
      </c>
      <c r="S684" t="s">
        <v>22</v>
      </c>
      <c r="T684" t="s">
        <v>23</v>
      </c>
      <c r="U684" s="3">
        <v>1224.92</v>
      </c>
    </row>
    <row r="685" spans="1:21" hidden="1" x14ac:dyDescent="0.2">
      <c r="A685" t="s">
        <v>762</v>
      </c>
      <c r="B685" t="s">
        <v>116</v>
      </c>
      <c r="C685" t="s">
        <v>14</v>
      </c>
      <c r="D685" t="str">
        <f t="shared" si="10"/>
        <v>GL2457</v>
      </c>
      <c r="E685" t="s">
        <v>618</v>
      </c>
      <c r="F685" t="s">
        <v>18</v>
      </c>
      <c r="G685" t="s">
        <v>18</v>
      </c>
      <c r="J685" s="1">
        <v>44825</v>
      </c>
      <c r="K685" s="2">
        <v>-488</v>
      </c>
      <c r="L685" t="s">
        <v>20</v>
      </c>
      <c r="M685" s="3">
        <v>1</v>
      </c>
      <c r="N685" s="2">
        <v>0.29237000000000002</v>
      </c>
      <c r="O685" t="s">
        <v>21</v>
      </c>
      <c r="P685" t="s">
        <v>24</v>
      </c>
      <c r="Q685" t="s">
        <v>23</v>
      </c>
      <c r="R685" s="3">
        <v>142.68</v>
      </c>
      <c r="S685" t="s">
        <v>22</v>
      </c>
      <c r="T685" t="s">
        <v>23</v>
      </c>
      <c r="U685" s="3">
        <v>142.68</v>
      </c>
    </row>
    <row r="686" spans="1:21" x14ac:dyDescent="0.2">
      <c r="A686" t="s">
        <v>762</v>
      </c>
      <c r="B686" t="s">
        <v>116</v>
      </c>
      <c r="C686" t="s">
        <v>14</v>
      </c>
      <c r="D686" t="str">
        <f t="shared" si="10"/>
        <v>GL9074</v>
      </c>
      <c r="E686" t="s">
        <v>575</v>
      </c>
      <c r="F686" t="s">
        <v>18</v>
      </c>
      <c r="G686" t="s">
        <v>18</v>
      </c>
      <c r="J686" s="1">
        <v>44825</v>
      </c>
      <c r="K686" s="2">
        <v>-7507</v>
      </c>
      <c r="L686" t="s">
        <v>20</v>
      </c>
      <c r="M686" s="3">
        <v>1</v>
      </c>
      <c r="N686" s="2">
        <v>0.26479999999999998</v>
      </c>
      <c r="O686" t="s">
        <v>21</v>
      </c>
      <c r="P686" t="s">
        <v>24</v>
      </c>
      <c r="Q686" t="s">
        <v>23</v>
      </c>
      <c r="R686" s="3">
        <v>1987.85</v>
      </c>
      <c r="S686" t="s">
        <v>22</v>
      </c>
      <c r="T686" t="s">
        <v>23</v>
      </c>
      <c r="U686" s="3">
        <v>1987.85</v>
      </c>
    </row>
    <row r="687" spans="1:21" hidden="1" x14ac:dyDescent="0.2">
      <c r="A687" t="s">
        <v>762</v>
      </c>
      <c r="B687" t="s">
        <v>116</v>
      </c>
      <c r="C687" t="s">
        <v>14</v>
      </c>
      <c r="D687" t="str">
        <f t="shared" si="10"/>
        <v>GL2428</v>
      </c>
      <c r="E687" t="s">
        <v>17</v>
      </c>
      <c r="F687" t="s">
        <v>18</v>
      </c>
      <c r="G687" t="s">
        <v>18</v>
      </c>
      <c r="J687" s="1">
        <v>44825</v>
      </c>
      <c r="K687" s="2">
        <v>-7402</v>
      </c>
      <c r="L687" t="s">
        <v>20</v>
      </c>
      <c r="M687" s="3">
        <v>1</v>
      </c>
      <c r="N687" s="2">
        <v>0.21751000000000001</v>
      </c>
      <c r="O687" t="s">
        <v>21</v>
      </c>
      <c r="P687" t="s">
        <v>24</v>
      </c>
      <c r="Q687" t="s">
        <v>23</v>
      </c>
      <c r="R687" s="3">
        <v>1610.01</v>
      </c>
      <c r="S687" t="s">
        <v>22</v>
      </c>
      <c r="T687" t="s">
        <v>23</v>
      </c>
      <c r="U687" s="3">
        <v>1610.01</v>
      </c>
    </row>
    <row r="688" spans="1:21" hidden="1" x14ac:dyDescent="0.2">
      <c r="A688" t="s">
        <v>762</v>
      </c>
      <c r="B688" t="s">
        <v>116</v>
      </c>
      <c r="C688" t="s">
        <v>14</v>
      </c>
      <c r="D688" t="str">
        <f t="shared" si="10"/>
        <v>GL2458</v>
      </c>
      <c r="E688" t="s">
        <v>576</v>
      </c>
      <c r="F688" t="s">
        <v>18</v>
      </c>
      <c r="G688" t="s">
        <v>18</v>
      </c>
      <c r="J688" s="1">
        <v>44825</v>
      </c>
      <c r="K688" s="2">
        <v>-1747</v>
      </c>
      <c r="L688" t="s">
        <v>20</v>
      </c>
      <c r="M688" s="3">
        <v>1</v>
      </c>
      <c r="N688" s="2">
        <v>0.31878000000000001</v>
      </c>
      <c r="O688" t="s">
        <v>21</v>
      </c>
      <c r="P688" t="s">
        <v>24</v>
      </c>
      <c r="Q688" t="s">
        <v>23</v>
      </c>
      <c r="R688" s="3">
        <v>556.91</v>
      </c>
      <c r="S688" t="s">
        <v>22</v>
      </c>
      <c r="T688" t="s">
        <v>23</v>
      </c>
      <c r="U688" s="3">
        <v>556.91</v>
      </c>
    </row>
    <row r="689" spans="1:21" hidden="1" x14ac:dyDescent="0.2">
      <c r="A689" t="s">
        <v>762</v>
      </c>
      <c r="B689" t="s">
        <v>116</v>
      </c>
      <c r="C689" t="s">
        <v>14</v>
      </c>
      <c r="D689" t="str">
        <f t="shared" si="10"/>
        <v>GL416-</v>
      </c>
      <c r="E689" t="s">
        <v>763</v>
      </c>
      <c r="F689" t="s">
        <v>18</v>
      </c>
      <c r="G689" t="s">
        <v>18</v>
      </c>
      <c r="J689" s="1">
        <v>44825</v>
      </c>
      <c r="K689" s="2">
        <v>-1496</v>
      </c>
      <c r="L689" t="s">
        <v>20</v>
      </c>
      <c r="M689" s="3">
        <v>1</v>
      </c>
      <c r="N689" s="2">
        <v>0.2581</v>
      </c>
      <c r="O689" t="s">
        <v>21</v>
      </c>
      <c r="P689" t="s">
        <v>24</v>
      </c>
      <c r="Q689" t="s">
        <v>23</v>
      </c>
      <c r="R689" s="3">
        <v>386.12</v>
      </c>
      <c r="S689" t="s">
        <v>22</v>
      </c>
      <c r="T689" t="s">
        <v>23</v>
      </c>
      <c r="U689" s="3">
        <v>386.12</v>
      </c>
    </row>
    <row r="690" spans="1:21" hidden="1" x14ac:dyDescent="0.2">
      <c r="A690" t="s">
        <v>764</v>
      </c>
      <c r="B690" t="s">
        <v>650</v>
      </c>
      <c r="C690" t="s">
        <v>14</v>
      </c>
      <c r="D690" t="str">
        <f t="shared" si="10"/>
        <v>OG1048</v>
      </c>
      <c r="E690" t="s">
        <v>765</v>
      </c>
      <c r="F690" t="s">
        <v>18</v>
      </c>
      <c r="G690" t="s">
        <v>18</v>
      </c>
      <c r="I690" t="s">
        <v>19</v>
      </c>
      <c r="J690" s="1">
        <v>44825</v>
      </c>
      <c r="K690" s="2">
        <v>-11.44408</v>
      </c>
      <c r="L690" t="s">
        <v>46</v>
      </c>
      <c r="M690" s="3">
        <v>1</v>
      </c>
      <c r="N690" s="2">
        <v>7.5230499999999996</v>
      </c>
      <c r="O690" t="s">
        <v>21</v>
      </c>
      <c r="P690" t="s">
        <v>24</v>
      </c>
      <c r="Q690" t="s">
        <v>23</v>
      </c>
      <c r="R690" s="3">
        <v>86.09</v>
      </c>
      <c r="S690" t="s">
        <v>22</v>
      </c>
      <c r="T690" t="s">
        <v>23</v>
      </c>
      <c r="U690" s="3">
        <v>86.09</v>
      </c>
    </row>
    <row r="691" spans="1:21" hidden="1" x14ac:dyDescent="0.2">
      <c r="A691" t="s">
        <v>766</v>
      </c>
      <c r="B691" t="s">
        <v>650</v>
      </c>
      <c r="C691" t="s">
        <v>14</v>
      </c>
      <c r="D691" t="str">
        <f t="shared" si="10"/>
        <v>OG1048</v>
      </c>
      <c r="E691" t="s">
        <v>765</v>
      </c>
      <c r="F691" t="s">
        <v>18</v>
      </c>
      <c r="G691" t="s">
        <v>18</v>
      </c>
      <c r="I691" t="s">
        <v>19</v>
      </c>
      <c r="J691" s="1">
        <v>44825</v>
      </c>
      <c r="K691" s="2">
        <v>-11.44408</v>
      </c>
      <c r="L691" t="s">
        <v>46</v>
      </c>
      <c r="M691" s="3">
        <v>1</v>
      </c>
      <c r="N691" s="2">
        <v>7.5230600000000001</v>
      </c>
      <c r="O691" t="s">
        <v>21</v>
      </c>
      <c r="P691" t="s">
        <v>24</v>
      </c>
      <c r="Q691" t="s">
        <v>23</v>
      </c>
      <c r="R691" s="3">
        <v>86.09</v>
      </c>
      <c r="S691" t="s">
        <v>22</v>
      </c>
      <c r="T691" t="s">
        <v>23</v>
      </c>
      <c r="U691" s="3">
        <v>86.09</v>
      </c>
    </row>
    <row r="692" spans="1:21" hidden="1" x14ac:dyDescent="0.2">
      <c r="A692" t="s">
        <v>767</v>
      </c>
      <c r="B692" t="s">
        <v>755</v>
      </c>
      <c r="C692" t="s">
        <v>14</v>
      </c>
      <c r="D692" t="str">
        <f t="shared" si="10"/>
        <v>BK6039</v>
      </c>
      <c r="E692" t="s">
        <v>768</v>
      </c>
      <c r="F692" t="s">
        <v>18</v>
      </c>
      <c r="G692" t="s">
        <v>18</v>
      </c>
      <c r="I692" t="s">
        <v>113</v>
      </c>
      <c r="J692" s="1">
        <v>44826</v>
      </c>
      <c r="K692" s="2">
        <v>29</v>
      </c>
      <c r="L692" t="s">
        <v>20</v>
      </c>
      <c r="M692" s="3">
        <v>1</v>
      </c>
      <c r="N692" s="2">
        <v>0.34613999999999995</v>
      </c>
      <c r="O692" t="s">
        <v>21</v>
      </c>
      <c r="P692" t="s">
        <v>22</v>
      </c>
      <c r="Q692" t="s">
        <v>23</v>
      </c>
      <c r="R692" s="3">
        <v>10.039999999999999</v>
      </c>
      <c r="S692" t="s">
        <v>24</v>
      </c>
      <c r="T692" t="s">
        <v>23</v>
      </c>
      <c r="U692" s="3">
        <v>10.039999999999999</v>
      </c>
    </row>
    <row r="693" spans="1:21" hidden="1" x14ac:dyDescent="0.2">
      <c r="A693" t="s">
        <v>767</v>
      </c>
      <c r="B693" t="s">
        <v>755</v>
      </c>
      <c r="C693" t="s">
        <v>14</v>
      </c>
      <c r="D693" t="str">
        <f t="shared" si="10"/>
        <v>GL2419</v>
      </c>
      <c r="E693" t="s">
        <v>506</v>
      </c>
      <c r="F693" t="s">
        <v>18</v>
      </c>
      <c r="G693" t="s">
        <v>18</v>
      </c>
      <c r="I693" t="s">
        <v>113</v>
      </c>
      <c r="J693" s="1">
        <v>44826</v>
      </c>
      <c r="K693" s="2">
        <v>175.74</v>
      </c>
      <c r="L693" t="s">
        <v>20</v>
      </c>
      <c r="M693" s="3">
        <v>1</v>
      </c>
      <c r="N693" s="2">
        <v>0.17858000000000002</v>
      </c>
      <c r="O693" t="s">
        <v>21</v>
      </c>
      <c r="P693" t="s">
        <v>22</v>
      </c>
      <c r="Q693" t="s">
        <v>23</v>
      </c>
      <c r="R693" s="3">
        <v>31.38</v>
      </c>
      <c r="S693" t="s">
        <v>24</v>
      </c>
      <c r="T693" t="s">
        <v>23</v>
      </c>
      <c r="U693" s="3">
        <v>31.38</v>
      </c>
    </row>
    <row r="694" spans="1:21" hidden="1" x14ac:dyDescent="0.2">
      <c r="A694" t="s">
        <v>767</v>
      </c>
      <c r="B694" t="s">
        <v>755</v>
      </c>
      <c r="C694" t="s">
        <v>14</v>
      </c>
      <c r="D694" t="str">
        <f t="shared" si="10"/>
        <v>LAMT00</v>
      </c>
      <c r="E694" t="s">
        <v>769</v>
      </c>
      <c r="F694" t="s">
        <v>18</v>
      </c>
      <c r="G694" t="s">
        <v>18</v>
      </c>
      <c r="I694" t="s">
        <v>113</v>
      </c>
      <c r="J694" s="1">
        <v>44826</v>
      </c>
      <c r="K694" s="2">
        <v>181.74299999999999</v>
      </c>
      <c r="L694" t="s">
        <v>20</v>
      </c>
      <c r="M694" s="3">
        <v>1</v>
      </c>
      <c r="N694" s="2">
        <v>3.6299999999999999E-2</v>
      </c>
      <c r="O694" t="s">
        <v>21</v>
      </c>
      <c r="P694" t="s">
        <v>22</v>
      </c>
      <c r="Q694" t="s">
        <v>23</v>
      </c>
      <c r="R694" s="3">
        <v>6.6</v>
      </c>
      <c r="S694" t="s">
        <v>24</v>
      </c>
      <c r="T694" t="s">
        <v>23</v>
      </c>
      <c r="U694" s="3">
        <v>6.6</v>
      </c>
    </row>
    <row r="695" spans="1:21" hidden="1" x14ac:dyDescent="0.2">
      <c r="A695" t="s">
        <v>767</v>
      </c>
      <c r="B695" t="s">
        <v>755</v>
      </c>
      <c r="C695" t="s">
        <v>14</v>
      </c>
      <c r="D695" t="str">
        <f t="shared" si="10"/>
        <v>FREIGH</v>
      </c>
      <c r="E695" t="s">
        <v>199</v>
      </c>
      <c r="F695" t="s">
        <v>18</v>
      </c>
      <c r="G695" t="s">
        <v>18</v>
      </c>
      <c r="I695" t="s">
        <v>113</v>
      </c>
      <c r="J695" s="1">
        <v>44826</v>
      </c>
      <c r="K695" s="2">
        <v>35.177</v>
      </c>
      <c r="L695" t="s">
        <v>20</v>
      </c>
      <c r="M695" s="3">
        <v>1</v>
      </c>
      <c r="N695" s="2">
        <v>0.45</v>
      </c>
      <c r="O695" t="s">
        <v>21</v>
      </c>
      <c r="P695" t="s">
        <v>200</v>
      </c>
      <c r="Q695" t="s">
        <v>23</v>
      </c>
      <c r="R695" s="3">
        <v>15.83</v>
      </c>
      <c r="S695" t="s">
        <v>24</v>
      </c>
      <c r="T695" t="s">
        <v>23</v>
      </c>
      <c r="U695" s="3">
        <v>15.83</v>
      </c>
    </row>
    <row r="696" spans="1:21" hidden="1" x14ac:dyDescent="0.2">
      <c r="A696" t="s">
        <v>767</v>
      </c>
      <c r="B696" t="s">
        <v>755</v>
      </c>
      <c r="C696" t="s">
        <v>14</v>
      </c>
      <c r="D696" t="str">
        <f t="shared" si="10"/>
        <v>LABORI</v>
      </c>
      <c r="E696" t="s">
        <v>201</v>
      </c>
      <c r="F696" t="s">
        <v>18</v>
      </c>
      <c r="G696" t="s">
        <v>18</v>
      </c>
      <c r="I696" t="s">
        <v>113</v>
      </c>
      <c r="J696" s="1">
        <v>44826</v>
      </c>
      <c r="K696" s="2">
        <v>30.45</v>
      </c>
      <c r="L696" t="s">
        <v>20</v>
      </c>
      <c r="M696" s="3">
        <v>1</v>
      </c>
      <c r="N696" s="2">
        <v>1.05</v>
      </c>
      <c r="O696" t="s">
        <v>21</v>
      </c>
      <c r="P696" t="s">
        <v>200</v>
      </c>
      <c r="Q696" t="s">
        <v>23</v>
      </c>
      <c r="R696" s="3">
        <v>31.97</v>
      </c>
      <c r="S696" t="s">
        <v>24</v>
      </c>
      <c r="T696" t="s">
        <v>23</v>
      </c>
      <c r="U696" s="3">
        <v>31.97</v>
      </c>
    </row>
    <row r="697" spans="1:21" hidden="1" x14ac:dyDescent="0.2">
      <c r="A697" t="s">
        <v>767</v>
      </c>
      <c r="B697" t="s">
        <v>755</v>
      </c>
      <c r="C697" t="s">
        <v>14</v>
      </c>
      <c r="D697" t="str">
        <f t="shared" si="10"/>
        <v>CE3298</v>
      </c>
      <c r="E697" t="s">
        <v>770</v>
      </c>
      <c r="F697" t="s">
        <v>18</v>
      </c>
      <c r="G697" t="s">
        <v>18</v>
      </c>
      <c r="I697" t="s">
        <v>113</v>
      </c>
      <c r="J697" s="1">
        <v>44826</v>
      </c>
      <c r="K697" s="2">
        <v>186.6875</v>
      </c>
      <c r="L697" t="s">
        <v>20</v>
      </c>
      <c r="M697" s="3">
        <v>1</v>
      </c>
      <c r="N697" s="2">
        <v>1.1509999999999999E-2</v>
      </c>
      <c r="O697" t="s">
        <v>21</v>
      </c>
      <c r="P697" t="s">
        <v>22</v>
      </c>
      <c r="Q697" t="s">
        <v>23</v>
      </c>
      <c r="R697" s="3">
        <v>2.15</v>
      </c>
      <c r="S697" t="s">
        <v>24</v>
      </c>
      <c r="T697" t="s">
        <v>23</v>
      </c>
      <c r="U697" s="3">
        <v>2.15</v>
      </c>
    </row>
    <row r="698" spans="1:21" hidden="1" x14ac:dyDescent="0.2">
      <c r="A698" t="s">
        <v>767</v>
      </c>
      <c r="B698" t="s">
        <v>755</v>
      </c>
      <c r="C698" t="s">
        <v>14</v>
      </c>
      <c r="D698" t="str">
        <f t="shared" si="10"/>
        <v>CP2258</v>
      </c>
      <c r="E698" t="s">
        <v>630</v>
      </c>
      <c r="F698" t="s">
        <v>18</v>
      </c>
      <c r="G698" t="s">
        <v>18</v>
      </c>
      <c r="I698" t="s">
        <v>113</v>
      </c>
      <c r="J698" s="1">
        <v>44826</v>
      </c>
      <c r="K698" s="2">
        <v>175.74</v>
      </c>
      <c r="L698" t="s">
        <v>20</v>
      </c>
      <c r="M698" s="3">
        <v>1</v>
      </c>
      <c r="N698" s="2">
        <v>3.5029999999999999E-2</v>
      </c>
      <c r="O698" t="s">
        <v>21</v>
      </c>
      <c r="P698" t="s">
        <v>22</v>
      </c>
      <c r="Q698" t="s">
        <v>23</v>
      </c>
      <c r="R698" s="3">
        <v>6.16</v>
      </c>
      <c r="S698" t="s">
        <v>24</v>
      </c>
      <c r="T698" t="s">
        <v>23</v>
      </c>
      <c r="U698" s="3">
        <v>6.16</v>
      </c>
    </row>
    <row r="699" spans="1:21" hidden="1" x14ac:dyDescent="0.2">
      <c r="A699" t="s">
        <v>767</v>
      </c>
      <c r="B699" t="s">
        <v>755</v>
      </c>
      <c r="C699" t="s">
        <v>14</v>
      </c>
      <c r="D699" t="str">
        <f t="shared" si="10"/>
        <v>MACHIN</v>
      </c>
      <c r="E699" t="s">
        <v>204</v>
      </c>
      <c r="F699" t="s">
        <v>18</v>
      </c>
      <c r="G699" t="s">
        <v>18</v>
      </c>
      <c r="I699" t="s">
        <v>113</v>
      </c>
      <c r="J699" s="1">
        <v>44826</v>
      </c>
      <c r="K699" s="2">
        <v>14.5</v>
      </c>
      <c r="L699" t="s">
        <v>20</v>
      </c>
      <c r="M699" s="3">
        <v>1</v>
      </c>
      <c r="N699" s="2">
        <v>2.5499999999999998</v>
      </c>
      <c r="O699" t="s">
        <v>21</v>
      </c>
      <c r="P699" t="s">
        <v>200</v>
      </c>
      <c r="Q699" t="s">
        <v>23</v>
      </c>
      <c r="R699" s="3">
        <v>36.979999999999997</v>
      </c>
      <c r="S699" t="s">
        <v>24</v>
      </c>
      <c r="T699" t="s">
        <v>23</v>
      </c>
      <c r="U699" s="3">
        <v>36.979999999999997</v>
      </c>
    </row>
    <row r="700" spans="1:21" hidden="1" x14ac:dyDescent="0.2">
      <c r="A700" t="s">
        <v>767</v>
      </c>
      <c r="B700" t="s">
        <v>755</v>
      </c>
      <c r="C700" t="s">
        <v>14</v>
      </c>
      <c r="D700" t="str">
        <f t="shared" si="10"/>
        <v>SE1932</v>
      </c>
      <c r="E700" t="s">
        <v>771</v>
      </c>
      <c r="F700" t="s">
        <v>18</v>
      </c>
      <c r="G700" t="s">
        <v>18</v>
      </c>
      <c r="I700" t="s">
        <v>113</v>
      </c>
      <c r="J700" s="1">
        <v>44826</v>
      </c>
      <c r="K700" s="2">
        <v>-29</v>
      </c>
      <c r="L700" t="s">
        <v>197</v>
      </c>
      <c r="M700" s="3">
        <v>1</v>
      </c>
      <c r="N700" s="2">
        <v>8.9820700000000002</v>
      </c>
      <c r="O700" t="s">
        <v>21</v>
      </c>
      <c r="P700" t="s">
        <v>24</v>
      </c>
      <c r="Q700" t="s">
        <v>23</v>
      </c>
      <c r="R700" s="3">
        <v>260.48</v>
      </c>
      <c r="S700" t="s">
        <v>198</v>
      </c>
      <c r="T700" t="s">
        <v>23</v>
      </c>
      <c r="U700" s="3">
        <v>260.48</v>
      </c>
    </row>
    <row r="701" spans="1:21" hidden="1" x14ac:dyDescent="0.2">
      <c r="A701" t="s">
        <v>772</v>
      </c>
      <c r="B701" t="s">
        <v>773</v>
      </c>
      <c r="C701" t="s">
        <v>14</v>
      </c>
      <c r="D701" t="str">
        <f t="shared" si="10"/>
        <v>LAWM05</v>
      </c>
      <c r="E701" t="s">
        <v>774</v>
      </c>
      <c r="F701" t="s">
        <v>18</v>
      </c>
      <c r="G701" t="s">
        <v>18</v>
      </c>
      <c r="I701" t="s">
        <v>19</v>
      </c>
      <c r="J701" s="1">
        <v>44826</v>
      </c>
      <c r="K701" s="2">
        <v>-5055.1899999999996</v>
      </c>
      <c r="L701" t="s">
        <v>20</v>
      </c>
      <c r="M701" s="3">
        <v>1</v>
      </c>
      <c r="N701" s="2">
        <v>3.3340000000000002E-2</v>
      </c>
      <c r="O701" t="s">
        <v>21</v>
      </c>
      <c r="P701" t="s">
        <v>24</v>
      </c>
      <c r="Q701" t="s">
        <v>23</v>
      </c>
      <c r="R701" s="3">
        <v>168.54</v>
      </c>
      <c r="S701" t="s">
        <v>22</v>
      </c>
      <c r="T701" t="s">
        <v>23</v>
      </c>
      <c r="U701" s="3">
        <v>168.54</v>
      </c>
    </row>
    <row r="702" spans="1:21" hidden="1" x14ac:dyDescent="0.2">
      <c r="A702" t="s">
        <v>772</v>
      </c>
      <c r="B702" t="s">
        <v>773</v>
      </c>
      <c r="C702" t="s">
        <v>14</v>
      </c>
      <c r="D702" t="str">
        <f t="shared" si="10"/>
        <v>OG1040</v>
      </c>
      <c r="E702" t="s">
        <v>521</v>
      </c>
      <c r="F702" t="s">
        <v>18</v>
      </c>
      <c r="G702" t="s">
        <v>18</v>
      </c>
      <c r="I702" t="s">
        <v>19</v>
      </c>
      <c r="J702" s="1">
        <v>44826</v>
      </c>
      <c r="K702" s="2">
        <v>-3.19</v>
      </c>
      <c r="L702" t="s">
        <v>46</v>
      </c>
      <c r="M702" s="3">
        <v>1</v>
      </c>
      <c r="N702" s="2">
        <v>30.246670000000005</v>
      </c>
      <c r="O702" t="s">
        <v>21</v>
      </c>
      <c r="P702" t="s">
        <v>24</v>
      </c>
      <c r="Q702" t="s">
        <v>23</v>
      </c>
      <c r="R702" s="3">
        <v>96.49</v>
      </c>
      <c r="S702" t="s">
        <v>22</v>
      </c>
      <c r="T702" t="s">
        <v>23</v>
      </c>
      <c r="U702" s="3">
        <v>96.49</v>
      </c>
    </row>
    <row r="703" spans="1:21" hidden="1" x14ac:dyDescent="0.2">
      <c r="A703" t="s">
        <v>772</v>
      </c>
      <c r="B703" t="s">
        <v>773</v>
      </c>
      <c r="C703" t="s">
        <v>14</v>
      </c>
      <c r="D703" t="str">
        <f t="shared" si="10"/>
        <v>OG1354</v>
      </c>
      <c r="E703" t="s">
        <v>775</v>
      </c>
      <c r="F703" t="s">
        <v>18</v>
      </c>
      <c r="G703" t="s">
        <v>18</v>
      </c>
      <c r="I703" t="s">
        <v>19</v>
      </c>
      <c r="J703" s="1">
        <v>44826</v>
      </c>
      <c r="K703" s="2">
        <v>-86.58</v>
      </c>
      <c r="L703" t="s">
        <v>46</v>
      </c>
      <c r="M703" s="3">
        <v>1</v>
      </c>
      <c r="N703" s="2">
        <v>56.271500000000003</v>
      </c>
      <c r="O703" t="s">
        <v>21</v>
      </c>
      <c r="P703" t="s">
        <v>24</v>
      </c>
      <c r="Q703" t="s">
        <v>23</v>
      </c>
      <c r="R703" s="3">
        <v>4871.99</v>
      </c>
      <c r="S703" t="s">
        <v>22</v>
      </c>
      <c r="T703" t="s">
        <v>23</v>
      </c>
      <c r="U703" s="3">
        <v>4871.99</v>
      </c>
    </row>
    <row r="704" spans="1:21" hidden="1" x14ac:dyDescent="0.2">
      <c r="A704" t="s">
        <v>772</v>
      </c>
      <c r="B704" t="s">
        <v>773</v>
      </c>
      <c r="C704" t="s">
        <v>14</v>
      </c>
      <c r="D704" t="str">
        <f t="shared" si="10"/>
        <v>LAWM05</v>
      </c>
      <c r="E704" t="s">
        <v>776</v>
      </c>
      <c r="F704" t="s">
        <v>18</v>
      </c>
      <c r="G704" t="s">
        <v>18</v>
      </c>
      <c r="I704" t="s">
        <v>19</v>
      </c>
      <c r="J704" s="1">
        <v>44826</v>
      </c>
      <c r="K704" s="2">
        <v>-4543.5</v>
      </c>
      <c r="L704" t="s">
        <v>20</v>
      </c>
      <c r="M704" s="3">
        <v>1</v>
      </c>
      <c r="N704" s="2">
        <v>2.7539999999999999E-2</v>
      </c>
      <c r="O704" t="s">
        <v>21</v>
      </c>
      <c r="P704" t="s">
        <v>24</v>
      </c>
      <c r="Q704" t="s">
        <v>23</v>
      </c>
      <c r="R704" s="3">
        <v>125.13</v>
      </c>
      <c r="S704" t="s">
        <v>22</v>
      </c>
      <c r="T704" t="s">
        <v>23</v>
      </c>
      <c r="U704" s="3">
        <v>125.13</v>
      </c>
    </row>
    <row r="705" spans="1:21" hidden="1" x14ac:dyDescent="0.2">
      <c r="A705" t="s">
        <v>772</v>
      </c>
      <c r="B705" t="s">
        <v>161</v>
      </c>
      <c r="C705" t="s">
        <v>14</v>
      </c>
      <c r="D705" t="str">
        <f t="shared" si="10"/>
        <v>CP2216</v>
      </c>
      <c r="E705" t="s">
        <v>163</v>
      </c>
      <c r="F705" t="s">
        <v>18</v>
      </c>
      <c r="G705" t="s">
        <v>18</v>
      </c>
      <c r="I705" t="s">
        <v>19</v>
      </c>
      <c r="J705" s="1">
        <v>44826</v>
      </c>
      <c r="K705" s="2">
        <v>0</v>
      </c>
      <c r="L705" t="s">
        <v>20</v>
      </c>
      <c r="M705" s="3">
        <v>1</v>
      </c>
      <c r="N705" s="2">
        <v>6.7659999999999998E-2</v>
      </c>
      <c r="O705" t="s">
        <v>21</v>
      </c>
      <c r="P705" t="s">
        <v>22</v>
      </c>
      <c r="Q705" t="s">
        <v>23</v>
      </c>
      <c r="R705" s="3">
        <v>0</v>
      </c>
      <c r="S705" t="s">
        <v>24</v>
      </c>
      <c r="T705" t="s">
        <v>23</v>
      </c>
      <c r="U705" s="3">
        <v>0</v>
      </c>
    </row>
    <row r="706" spans="1:21" hidden="1" x14ac:dyDescent="0.2">
      <c r="A706" t="s">
        <v>772</v>
      </c>
      <c r="B706" t="s">
        <v>164</v>
      </c>
      <c r="C706" t="s">
        <v>14</v>
      </c>
      <c r="D706" t="str">
        <f t="shared" si="10"/>
        <v>LAAI06</v>
      </c>
      <c r="E706" t="s">
        <v>777</v>
      </c>
      <c r="F706" t="s">
        <v>18</v>
      </c>
      <c r="G706" t="s">
        <v>18</v>
      </c>
      <c r="I706" t="s">
        <v>19</v>
      </c>
      <c r="J706" s="1">
        <v>44826</v>
      </c>
      <c r="K706" s="2">
        <v>0</v>
      </c>
      <c r="L706" t="s">
        <v>20</v>
      </c>
      <c r="M706" s="3">
        <v>1</v>
      </c>
      <c r="N706" s="2">
        <v>3.8210000000000001E-2</v>
      </c>
      <c r="O706" t="s">
        <v>21</v>
      </c>
      <c r="P706" t="s">
        <v>22</v>
      </c>
      <c r="Q706" t="s">
        <v>23</v>
      </c>
      <c r="R706" s="3">
        <v>0</v>
      </c>
      <c r="S706" t="s">
        <v>24</v>
      </c>
      <c r="T706" t="s">
        <v>23</v>
      </c>
      <c r="U706" s="3">
        <v>0</v>
      </c>
    </row>
    <row r="707" spans="1:21" hidden="1" x14ac:dyDescent="0.2">
      <c r="A707" t="s">
        <v>772</v>
      </c>
      <c r="B707" t="s">
        <v>164</v>
      </c>
      <c r="C707" t="s">
        <v>14</v>
      </c>
      <c r="D707" t="str">
        <f t="shared" si="10"/>
        <v>LASO03</v>
      </c>
      <c r="E707" t="s">
        <v>778</v>
      </c>
      <c r="F707" t="s">
        <v>18</v>
      </c>
      <c r="G707" t="s">
        <v>18</v>
      </c>
      <c r="I707" t="s">
        <v>19</v>
      </c>
      <c r="J707" s="1">
        <v>44826</v>
      </c>
      <c r="K707" s="2">
        <v>0</v>
      </c>
      <c r="L707" t="s">
        <v>20</v>
      </c>
      <c r="M707" s="3">
        <v>1</v>
      </c>
      <c r="N707" s="2">
        <v>1.1699999999999999E-2</v>
      </c>
      <c r="O707" t="s">
        <v>21</v>
      </c>
      <c r="P707" t="s">
        <v>22</v>
      </c>
      <c r="Q707" t="s">
        <v>23</v>
      </c>
      <c r="R707" s="3">
        <v>0</v>
      </c>
      <c r="S707" t="s">
        <v>24</v>
      </c>
      <c r="T707" t="s">
        <v>23</v>
      </c>
      <c r="U707" s="3">
        <v>0</v>
      </c>
    </row>
    <row r="708" spans="1:21" hidden="1" x14ac:dyDescent="0.2">
      <c r="A708" t="s">
        <v>779</v>
      </c>
      <c r="B708" t="s">
        <v>780</v>
      </c>
      <c r="C708" t="s">
        <v>14</v>
      </c>
      <c r="D708" t="str">
        <f t="shared" si="10"/>
        <v>SA2334</v>
      </c>
      <c r="E708" t="s">
        <v>781</v>
      </c>
      <c r="F708" t="s">
        <v>18</v>
      </c>
      <c r="G708" t="s">
        <v>18</v>
      </c>
      <c r="I708" t="s">
        <v>123</v>
      </c>
      <c r="J708" s="1">
        <v>44826</v>
      </c>
      <c r="K708" s="2">
        <v>1</v>
      </c>
      <c r="L708" t="s">
        <v>197</v>
      </c>
      <c r="M708" s="3">
        <v>1</v>
      </c>
      <c r="N708" s="2">
        <v>23.50977</v>
      </c>
      <c r="O708" t="s">
        <v>21</v>
      </c>
      <c r="P708" t="s">
        <v>198</v>
      </c>
      <c r="Q708" t="s">
        <v>23</v>
      </c>
      <c r="R708" s="3">
        <v>23.51</v>
      </c>
      <c r="S708" t="s">
        <v>24</v>
      </c>
      <c r="T708" t="s">
        <v>23</v>
      </c>
      <c r="U708" s="3">
        <v>23.51</v>
      </c>
    </row>
    <row r="709" spans="1:21" hidden="1" x14ac:dyDescent="0.2">
      <c r="A709" t="s">
        <v>779</v>
      </c>
      <c r="B709" t="s">
        <v>780</v>
      </c>
      <c r="C709" t="s">
        <v>14</v>
      </c>
      <c r="D709" t="str">
        <f t="shared" ref="D709:D772" si="11">LEFT(E709, 6)</f>
        <v>SA2334</v>
      </c>
      <c r="E709" t="s">
        <v>781</v>
      </c>
      <c r="F709" t="s">
        <v>782</v>
      </c>
      <c r="G709" t="s">
        <v>782</v>
      </c>
      <c r="I709" t="s">
        <v>123</v>
      </c>
      <c r="J709" s="1">
        <v>44826</v>
      </c>
      <c r="K709" s="2">
        <v>1</v>
      </c>
      <c r="L709" t="s">
        <v>197</v>
      </c>
      <c r="M709" s="3">
        <v>1</v>
      </c>
      <c r="N709" s="2">
        <v>23.509799999999998</v>
      </c>
      <c r="O709" t="s">
        <v>21</v>
      </c>
      <c r="P709" t="s">
        <v>198</v>
      </c>
      <c r="Q709" t="s">
        <v>23</v>
      </c>
      <c r="R709" s="3">
        <v>23.51</v>
      </c>
      <c r="S709" t="s">
        <v>24</v>
      </c>
      <c r="T709" t="s">
        <v>23</v>
      </c>
      <c r="U709" s="3">
        <v>23.51</v>
      </c>
    </row>
    <row r="710" spans="1:21" hidden="1" x14ac:dyDescent="0.2">
      <c r="A710" t="s">
        <v>783</v>
      </c>
      <c r="B710" t="s">
        <v>784</v>
      </c>
      <c r="C710" t="s">
        <v>14</v>
      </c>
      <c r="D710" t="str">
        <f t="shared" si="11"/>
        <v>SA2334</v>
      </c>
      <c r="E710" t="s">
        <v>781</v>
      </c>
      <c r="F710" t="s">
        <v>18</v>
      </c>
      <c r="G710" t="s">
        <v>18</v>
      </c>
      <c r="I710" t="s">
        <v>123</v>
      </c>
      <c r="J710" s="1">
        <v>44826</v>
      </c>
      <c r="K710" s="2">
        <v>-1</v>
      </c>
      <c r="L710" t="s">
        <v>197</v>
      </c>
      <c r="M710" s="3">
        <v>1</v>
      </c>
      <c r="N710" s="2">
        <v>23.51</v>
      </c>
      <c r="O710" t="s">
        <v>21</v>
      </c>
      <c r="P710" t="s">
        <v>24</v>
      </c>
      <c r="Q710" t="s">
        <v>23</v>
      </c>
      <c r="R710" s="3">
        <v>23.51</v>
      </c>
      <c r="S710" t="s">
        <v>198</v>
      </c>
      <c r="T710" t="s">
        <v>23</v>
      </c>
      <c r="U710" s="3">
        <v>23.51</v>
      </c>
    </row>
    <row r="711" spans="1:21" hidden="1" x14ac:dyDescent="0.2">
      <c r="A711" t="s">
        <v>783</v>
      </c>
      <c r="B711" t="s">
        <v>784</v>
      </c>
      <c r="C711" t="s">
        <v>14</v>
      </c>
      <c r="D711" t="str">
        <f t="shared" si="11"/>
        <v>SA2334</v>
      </c>
      <c r="E711" t="s">
        <v>781</v>
      </c>
      <c r="F711" t="s">
        <v>782</v>
      </c>
      <c r="G711" t="s">
        <v>782</v>
      </c>
      <c r="I711" t="s">
        <v>123</v>
      </c>
      <c r="J711" s="1">
        <v>44826</v>
      </c>
      <c r="K711" s="2">
        <v>-1</v>
      </c>
      <c r="L711" t="s">
        <v>197</v>
      </c>
      <c r="M711" s="3">
        <v>1</v>
      </c>
      <c r="N711" s="2">
        <v>23.509799999999998</v>
      </c>
      <c r="O711" t="s">
        <v>21</v>
      </c>
      <c r="P711" t="s">
        <v>24</v>
      </c>
      <c r="Q711" t="s">
        <v>23</v>
      </c>
      <c r="R711" s="3">
        <v>23.51</v>
      </c>
      <c r="S711" t="s">
        <v>198</v>
      </c>
      <c r="T711" t="s">
        <v>23</v>
      </c>
      <c r="U711" s="3">
        <v>23.51</v>
      </c>
    </row>
    <row r="712" spans="1:21" hidden="1" x14ac:dyDescent="0.2">
      <c r="A712" t="s">
        <v>785</v>
      </c>
      <c r="B712" t="s">
        <v>26</v>
      </c>
      <c r="C712" t="s">
        <v>14</v>
      </c>
      <c r="D712" t="str">
        <f t="shared" si="11"/>
        <v>DA1419</v>
      </c>
      <c r="E712" t="s">
        <v>206</v>
      </c>
      <c r="F712" t="s">
        <v>18</v>
      </c>
      <c r="G712" t="s">
        <v>18</v>
      </c>
      <c r="I712" t="s">
        <v>19</v>
      </c>
      <c r="J712" s="1">
        <v>44826</v>
      </c>
      <c r="K712" s="2">
        <v>-2016.9727600000001</v>
      </c>
      <c r="L712" t="s">
        <v>46</v>
      </c>
      <c r="M712" s="3">
        <v>1</v>
      </c>
      <c r="N712" s="2">
        <v>2.4931199999999998</v>
      </c>
      <c r="O712" t="s">
        <v>21</v>
      </c>
      <c r="P712" t="s">
        <v>24</v>
      </c>
      <c r="Q712" t="s">
        <v>23</v>
      </c>
      <c r="R712" s="3">
        <v>5028.5600000000004</v>
      </c>
      <c r="S712" t="s">
        <v>22</v>
      </c>
      <c r="T712" t="s">
        <v>23</v>
      </c>
      <c r="U712" s="3">
        <v>5028.5600000000004</v>
      </c>
    </row>
    <row r="713" spans="1:21" hidden="1" x14ac:dyDescent="0.2">
      <c r="A713" t="s">
        <v>786</v>
      </c>
      <c r="B713" t="s">
        <v>787</v>
      </c>
      <c r="C713" t="s">
        <v>14</v>
      </c>
      <c r="D713" t="str">
        <f t="shared" si="11"/>
        <v>LA3562</v>
      </c>
      <c r="E713" t="s">
        <v>788</v>
      </c>
      <c r="F713" t="s">
        <v>18</v>
      </c>
      <c r="G713" t="s">
        <v>18</v>
      </c>
      <c r="I713" t="s">
        <v>123</v>
      </c>
      <c r="J713" s="1">
        <v>44826</v>
      </c>
      <c r="K713" s="2">
        <v>7886000</v>
      </c>
      <c r="L713" t="s">
        <v>20</v>
      </c>
      <c r="M713" s="3">
        <v>1</v>
      </c>
      <c r="N713" s="2">
        <v>1.0970000000000001E-2</v>
      </c>
      <c r="O713" t="s">
        <v>21</v>
      </c>
      <c r="P713" t="s">
        <v>22</v>
      </c>
      <c r="Q713" t="s">
        <v>23</v>
      </c>
      <c r="R713" s="3">
        <v>86507.24</v>
      </c>
      <c r="S713" t="s">
        <v>24</v>
      </c>
      <c r="T713" t="s">
        <v>23</v>
      </c>
      <c r="U713" s="3">
        <v>86507.24</v>
      </c>
    </row>
    <row r="714" spans="1:21" hidden="1" x14ac:dyDescent="0.2">
      <c r="A714" t="s">
        <v>786</v>
      </c>
      <c r="B714" t="s">
        <v>787</v>
      </c>
      <c r="C714" t="s">
        <v>14</v>
      </c>
      <c r="D714" t="str">
        <f t="shared" si="11"/>
        <v>LA3562</v>
      </c>
      <c r="E714" t="s">
        <v>788</v>
      </c>
      <c r="F714" t="s">
        <v>468</v>
      </c>
      <c r="G714" t="s">
        <v>468</v>
      </c>
      <c r="I714" t="s">
        <v>123</v>
      </c>
      <c r="J714" s="1">
        <v>44826</v>
      </c>
      <c r="K714" s="2">
        <v>-7886000</v>
      </c>
      <c r="L714" t="s">
        <v>20</v>
      </c>
      <c r="M714" s="3">
        <v>1</v>
      </c>
      <c r="N714" s="2">
        <v>1.0970000000000001E-2</v>
      </c>
      <c r="O714" t="s">
        <v>21</v>
      </c>
      <c r="P714" t="s">
        <v>24</v>
      </c>
      <c r="Q714" t="s">
        <v>23</v>
      </c>
      <c r="R714" s="3">
        <v>86507.24</v>
      </c>
      <c r="S714" t="s">
        <v>22</v>
      </c>
      <c r="T714" t="s">
        <v>23</v>
      </c>
      <c r="U714" s="3">
        <v>86507.24</v>
      </c>
    </row>
    <row r="715" spans="1:21" hidden="1" x14ac:dyDescent="0.2">
      <c r="A715" t="s">
        <v>789</v>
      </c>
      <c r="B715" t="s">
        <v>447</v>
      </c>
      <c r="C715" t="s">
        <v>14</v>
      </c>
      <c r="D715" t="str">
        <f t="shared" si="11"/>
        <v>LAHB03</v>
      </c>
      <c r="E715" t="s">
        <v>790</v>
      </c>
      <c r="F715" t="s">
        <v>18</v>
      </c>
      <c r="G715" t="s">
        <v>18</v>
      </c>
      <c r="I715" t="s">
        <v>123</v>
      </c>
      <c r="J715" s="1">
        <v>44825</v>
      </c>
      <c r="K715" s="2">
        <v>1</v>
      </c>
      <c r="L715" t="s">
        <v>20</v>
      </c>
      <c r="M715" s="3">
        <v>1</v>
      </c>
      <c r="N715" s="2">
        <v>1.652E-2</v>
      </c>
      <c r="O715" t="s">
        <v>21</v>
      </c>
      <c r="P715" t="s">
        <v>22</v>
      </c>
      <c r="Q715" t="s">
        <v>23</v>
      </c>
      <c r="R715" s="3">
        <v>0.02</v>
      </c>
      <c r="S715" t="s">
        <v>24</v>
      </c>
      <c r="T715" t="s">
        <v>23</v>
      </c>
      <c r="U715" s="3">
        <v>0.02</v>
      </c>
    </row>
    <row r="716" spans="1:21" hidden="1" x14ac:dyDescent="0.2">
      <c r="A716" t="s">
        <v>789</v>
      </c>
      <c r="B716" t="s">
        <v>447</v>
      </c>
      <c r="C716" t="s">
        <v>14</v>
      </c>
      <c r="D716" t="str">
        <f t="shared" si="11"/>
        <v>LAHB03</v>
      </c>
      <c r="E716" t="s">
        <v>791</v>
      </c>
      <c r="F716" t="s">
        <v>18</v>
      </c>
      <c r="G716" t="s">
        <v>18</v>
      </c>
      <c r="I716" t="s">
        <v>123</v>
      </c>
      <c r="J716" s="1">
        <v>44825</v>
      </c>
      <c r="K716" s="2">
        <v>1</v>
      </c>
      <c r="L716" t="s">
        <v>20</v>
      </c>
      <c r="M716" s="3">
        <v>1</v>
      </c>
      <c r="N716" s="2">
        <v>3.1519999999999999E-2</v>
      </c>
      <c r="O716" t="s">
        <v>21</v>
      </c>
      <c r="P716" t="s">
        <v>22</v>
      </c>
      <c r="Q716" t="s">
        <v>23</v>
      </c>
      <c r="R716" s="3">
        <v>0.03</v>
      </c>
      <c r="S716" t="s">
        <v>24</v>
      </c>
      <c r="T716" t="s">
        <v>23</v>
      </c>
      <c r="U716" s="3">
        <v>0.03</v>
      </c>
    </row>
    <row r="717" spans="1:21" hidden="1" x14ac:dyDescent="0.2">
      <c r="A717" t="s">
        <v>792</v>
      </c>
      <c r="B717" t="s">
        <v>447</v>
      </c>
      <c r="C717" t="s">
        <v>14</v>
      </c>
      <c r="D717" t="str">
        <f t="shared" si="11"/>
        <v>LAHB03</v>
      </c>
      <c r="E717" t="s">
        <v>790</v>
      </c>
      <c r="F717" t="s">
        <v>18</v>
      </c>
      <c r="G717" t="s">
        <v>18</v>
      </c>
      <c r="I717" t="s">
        <v>123</v>
      </c>
      <c r="J717" s="1">
        <v>44825</v>
      </c>
      <c r="K717" s="2">
        <v>-1</v>
      </c>
      <c r="L717" t="s">
        <v>20</v>
      </c>
      <c r="M717" s="3">
        <v>1</v>
      </c>
      <c r="N717" s="2">
        <v>0.02</v>
      </c>
      <c r="O717" t="s">
        <v>21</v>
      </c>
      <c r="P717" t="s">
        <v>24</v>
      </c>
      <c r="Q717" t="s">
        <v>23</v>
      </c>
      <c r="R717" s="3">
        <v>0.02</v>
      </c>
      <c r="S717" t="s">
        <v>22</v>
      </c>
      <c r="T717" t="s">
        <v>23</v>
      </c>
      <c r="U717" s="3">
        <v>0.02</v>
      </c>
    </row>
    <row r="718" spans="1:21" hidden="1" x14ac:dyDescent="0.2">
      <c r="A718" t="s">
        <v>792</v>
      </c>
      <c r="B718" t="s">
        <v>447</v>
      </c>
      <c r="C718" t="s">
        <v>14</v>
      </c>
      <c r="D718" t="str">
        <f t="shared" si="11"/>
        <v>LAHB03</v>
      </c>
      <c r="E718" t="s">
        <v>791</v>
      </c>
      <c r="F718" t="s">
        <v>18</v>
      </c>
      <c r="G718" t="s">
        <v>18</v>
      </c>
      <c r="I718" t="s">
        <v>123</v>
      </c>
      <c r="J718" s="1">
        <v>44825</v>
      </c>
      <c r="K718" s="2">
        <v>-1</v>
      </c>
      <c r="L718" t="s">
        <v>20</v>
      </c>
      <c r="M718" s="3">
        <v>1</v>
      </c>
      <c r="N718" s="2">
        <v>0.03</v>
      </c>
      <c r="O718" t="s">
        <v>21</v>
      </c>
      <c r="P718" t="s">
        <v>24</v>
      </c>
      <c r="Q718" t="s">
        <v>23</v>
      </c>
      <c r="R718" s="3">
        <v>0.03</v>
      </c>
      <c r="S718" t="s">
        <v>22</v>
      </c>
      <c r="T718" t="s">
        <v>23</v>
      </c>
      <c r="U718" s="3">
        <v>0.03</v>
      </c>
    </row>
    <row r="719" spans="1:21" hidden="1" x14ac:dyDescent="0.2">
      <c r="A719" t="s">
        <v>793</v>
      </c>
      <c r="B719" t="s">
        <v>794</v>
      </c>
      <c r="C719" t="s">
        <v>14</v>
      </c>
      <c r="D719" t="str">
        <f t="shared" si="11"/>
        <v>FREIGH</v>
      </c>
      <c r="E719" t="s">
        <v>199</v>
      </c>
      <c r="F719" t="s">
        <v>18</v>
      </c>
      <c r="G719" t="s">
        <v>18</v>
      </c>
      <c r="I719" t="s">
        <v>113</v>
      </c>
      <c r="J719" s="1">
        <v>44826</v>
      </c>
      <c r="K719" s="2">
        <v>70</v>
      </c>
      <c r="L719" t="s">
        <v>20</v>
      </c>
      <c r="M719" s="3">
        <v>1</v>
      </c>
      <c r="N719" s="2">
        <v>0.45</v>
      </c>
      <c r="O719" t="s">
        <v>21</v>
      </c>
      <c r="P719" t="s">
        <v>200</v>
      </c>
      <c r="Q719" t="s">
        <v>23</v>
      </c>
      <c r="R719" s="3">
        <v>31.5</v>
      </c>
      <c r="S719" t="s">
        <v>24</v>
      </c>
      <c r="T719" t="s">
        <v>23</v>
      </c>
      <c r="U719" s="3">
        <v>31.5</v>
      </c>
    </row>
    <row r="720" spans="1:21" hidden="1" x14ac:dyDescent="0.2">
      <c r="A720" t="s">
        <v>793</v>
      </c>
      <c r="B720" t="s">
        <v>794</v>
      </c>
      <c r="C720" t="s">
        <v>14</v>
      </c>
      <c r="D720" t="str">
        <f t="shared" si="11"/>
        <v>LABORI</v>
      </c>
      <c r="E720" t="s">
        <v>201</v>
      </c>
      <c r="F720" t="s">
        <v>18</v>
      </c>
      <c r="G720" t="s">
        <v>18</v>
      </c>
      <c r="I720" t="s">
        <v>113</v>
      </c>
      <c r="J720" s="1">
        <v>44826</v>
      </c>
      <c r="K720" s="2">
        <v>176.09</v>
      </c>
      <c r="L720" t="s">
        <v>20</v>
      </c>
      <c r="M720" s="3">
        <v>1</v>
      </c>
      <c r="N720" s="2">
        <v>1.05</v>
      </c>
      <c r="O720" t="s">
        <v>21</v>
      </c>
      <c r="P720" t="s">
        <v>200</v>
      </c>
      <c r="Q720" t="s">
        <v>23</v>
      </c>
      <c r="R720" s="3">
        <v>184.89</v>
      </c>
      <c r="S720" t="s">
        <v>24</v>
      </c>
      <c r="T720" t="s">
        <v>23</v>
      </c>
      <c r="U720" s="3">
        <v>184.89</v>
      </c>
    </row>
    <row r="721" spans="1:21" hidden="1" x14ac:dyDescent="0.2">
      <c r="A721" t="s">
        <v>793</v>
      </c>
      <c r="B721" t="s">
        <v>794</v>
      </c>
      <c r="C721" t="s">
        <v>14</v>
      </c>
      <c r="D721" t="str">
        <f t="shared" si="11"/>
        <v>CE3258</v>
      </c>
      <c r="E721" t="s">
        <v>698</v>
      </c>
      <c r="F721" t="s">
        <v>18</v>
      </c>
      <c r="G721" t="s">
        <v>18</v>
      </c>
      <c r="I721" t="s">
        <v>113</v>
      </c>
      <c r="J721" s="1">
        <v>44826</v>
      </c>
      <c r="K721" s="2">
        <v>901.25</v>
      </c>
      <c r="L721" t="s">
        <v>20</v>
      </c>
      <c r="M721" s="3">
        <v>1</v>
      </c>
      <c r="N721" s="2">
        <v>1.2540000000000001E-2</v>
      </c>
      <c r="O721" t="s">
        <v>21</v>
      </c>
      <c r="P721" t="s">
        <v>22</v>
      </c>
      <c r="Q721" t="s">
        <v>23</v>
      </c>
      <c r="R721" s="3">
        <v>11.3</v>
      </c>
      <c r="S721" t="s">
        <v>24</v>
      </c>
      <c r="T721" t="s">
        <v>23</v>
      </c>
      <c r="U721" s="3">
        <v>11.3</v>
      </c>
    </row>
    <row r="722" spans="1:21" hidden="1" x14ac:dyDescent="0.2">
      <c r="A722" t="s">
        <v>793</v>
      </c>
      <c r="B722" t="s">
        <v>794</v>
      </c>
      <c r="C722" t="s">
        <v>14</v>
      </c>
      <c r="D722" t="str">
        <f t="shared" si="11"/>
        <v>CP2246</v>
      </c>
      <c r="E722" t="s">
        <v>699</v>
      </c>
      <c r="F722" t="s">
        <v>18</v>
      </c>
      <c r="G722" t="s">
        <v>18</v>
      </c>
      <c r="I722" t="s">
        <v>113</v>
      </c>
      <c r="J722" s="1">
        <v>44826</v>
      </c>
      <c r="K722" s="2">
        <v>848.4</v>
      </c>
      <c r="L722" t="s">
        <v>20</v>
      </c>
      <c r="M722" s="3">
        <v>1</v>
      </c>
      <c r="N722" s="2">
        <v>2.53E-2</v>
      </c>
      <c r="O722" t="s">
        <v>21</v>
      </c>
      <c r="P722" t="s">
        <v>22</v>
      </c>
      <c r="Q722" t="s">
        <v>23</v>
      </c>
      <c r="R722" s="3">
        <v>21.46</v>
      </c>
      <c r="S722" t="s">
        <v>24</v>
      </c>
      <c r="T722" t="s">
        <v>23</v>
      </c>
      <c r="U722" s="3">
        <v>21.46</v>
      </c>
    </row>
    <row r="723" spans="1:21" hidden="1" x14ac:dyDescent="0.2">
      <c r="A723" t="s">
        <v>793</v>
      </c>
      <c r="B723" t="s">
        <v>794</v>
      </c>
      <c r="C723" t="s">
        <v>14</v>
      </c>
      <c r="D723" t="str">
        <f t="shared" si="11"/>
        <v>MACHIN</v>
      </c>
      <c r="E723" t="s">
        <v>204</v>
      </c>
      <c r="F723" t="s">
        <v>18</v>
      </c>
      <c r="G723" t="s">
        <v>18</v>
      </c>
      <c r="I723" t="s">
        <v>113</v>
      </c>
      <c r="J723" s="1">
        <v>44826</v>
      </c>
      <c r="K723" s="2">
        <v>70</v>
      </c>
      <c r="L723" t="s">
        <v>20</v>
      </c>
      <c r="M723" s="3">
        <v>1</v>
      </c>
      <c r="N723" s="2">
        <v>2.5499999999999998</v>
      </c>
      <c r="O723" t="s">
        <v>21</v>
      </c>
      <c r="P723" t="s">
        <v>200</v>
      </c>
      <c r="Q723" t="s">
        <v>23</v>
      </c>
      <c r="R723" s="3">
        <v>178.5</v>
      </c>
      <c r="S723" t="s">
        <v>24</v>
      </c>
      <c r="T723" t="s">
        <v>23</v>
      </c>
      <c r="U723" s="3">
        <v>178.5</v>
      </c>
    </row>
    <row r="724" spans="1:21" hidden="1" x14ac:dyDescent="0.2">
      <c r="A724" t="s">
        <v>793</v>
      </c>
      <c r="B724" t="s">
        <v>794</v>
      </c>
      <c r="C724" t="s">
        <v>14</v>
      </c>
      <c r="D724" t="str">
        <f t="shared" si="11"/>
        <v>GL2458</v>
      </c>
      <c r="E724" t="s">
        <v>576</v>
      </c>
      <c r="F724" t="s">
        <v>18</v>
      </c>
      <c r="G724" t="s">
        <v>18</v>
      </c>
      <c r="I724" t="s">
        <v>113</v>
      </c>
      <c r="J724" s="1">
        <v>44826</v>
      </c>
      <c r="K724" s="2">
        <v>848.4</v>
      </c>
      <c r="L724" t="s">
        <v>20</v>
      </c>
      <c r="M724" s="3">
        <v>1</v>
      </c>
      <c r="N724" s="2">
        <v>0.31878000000000001</v>
      </c>
      <c r="O724" t="s">
        <v>21</v>
      </c>
      <c r="P724" t="s">
        <v>22</v>
      </c>
      <c r="Q724" t="s">
        <v>23</v>
      </c>
      <c r="R724" s="3">
        <v>270.45</v>
      </c>
      <c r="S724" t="s">
        <v>24</v>
      </c>
      <c r="T724" t="s">
        <v>23</v>
      </c>
      <c r="U724" s="3">
        <v>270.45</v>
      </c>
    </row>
    <row r="725" spans="1:21" hidden="1" x14ac:dyDescent="0.2">
      <c r="A725" t="s">
        <v>793</v>
      </c>
      <c r="B725" t="s">
        <v>794</v>
      </c>
      <c r="C725" t="s">
        <v>14</v>
      </c>
      <c r="D725" t="str">
        <f t="shared" si="11"/>
        <v>LATJ01</v>
      </c>
      <c r="E725" t="s">
        <v>655</v>
      </c>
      <c r="F725" t="s">
        <v>18</v>
      </c>
      <c r="G725" t="s">
        <v>18</v>
      </c>
      <c r="I725" t="s">
        <v>113</v>
      </c>
      <c r="J725" s="1">
        <v>44826</v>
      </c>
      <c r="K725" s="2">
        <v>877.19</v>
      </c>
      <c r="L725" t="s">
        <v>20</v>
      </c>
      <c r="M725" s="3">
        <v>1</v>
      </c>
      <c r="N725" s="2">
        <v>1.209E-2</v>
      </c>
      <c r="O725" t="s">
        <v>21</v>
      </c>
      <c r="P725" t="s">
        <v>22</v>
      </c>
      <c r="Q725" t="s">
        <v>23</v>
      </c>
      <c r="R725" s="3">
        <v>10.61</v>
      </c>
      <c r="S725" t="s">
        <v>24</v>
      </c>
      <c r="T725" t="s">
        <v>23</v>
      </c>
      <c r="U725" s="3">
        <v>10.61</v>
      </c>
    </row>
    <row r="726" spans="1:21" hidden="1" x14ac:dyDescent="0.2">
      <c r="A726" t="s">
        <v>793</v>
      </c>
      <c r="B726" t="s">
        <v>794</v>
      </c>
      <c r="C726" t="s">
        <v>14</v>
      </c>
      <c r="D726" t="str">
        <f t="shared" si="11"/>
        <v>SA2818</v>
      </c>
      <c r="E726" t="s">
        <v>700</v>
      </c>
      <c r="F726" t="s">
        <v>18</v>
      </c>
      <c r="G726" t="s">
        <v>18</v>
      </c>
      <c r="I726" t="s">
        <v>113</v>
      </c>
      <c r="J726" s="1">
        <v>44826</v>
      </c>
      <c r="K726" s="2">
        <v>-70</v>
      </c>
      <c r="L726" t="s">
        <v>197</v>
      </c>
      <c r="M726" s="3">
        <v>1</v>
      </c>
      <c r="N726" s="2">
        <v>20.98873</v>
      </c>
      <c r="O726" t="s">
        <v>21</v>
      </c>
      <c r="P726" t="s">
        <v>24</v>
      </c>
      <c r="Q726" t="s">
        <v>23</v>
      </c>
      <c r="R726" s="3">
        <v>1469.21</v>
      </c>
      <c r="S726" t="s">
        <v>198</v>
      </c>
      <c r="T726" t="s">
        <v>23</v>
      </c>
      <c r="U726" s="3">
        <v>1469.21</v>
      </c>
    </row>
    <row r="727" spans="1:21" hidden="1" x14ac:dyDescent="0.2">
      <c r="A727" t="s">
        <v>795</v>
      </c>
      <c r="B727" t="s">
        <v>158</v>
      </c>
      <c r="C727" t="s">
        <v>14</v>
      </c>
      <c r="D727" t="str">
        <f t="shared" si="11"/>
        <v>CP2299</v>
      </c>
      <c r="E727" t="s">
        <v>796</v>
      </c>
      <c r="F727" t="s">
        <v>18</v>
      </c>
      <c r="G727" t="s">
        <v>18</v>
      </c>
      <c r="J727" s="1">
        <v>44826</v>
      </c>
      <c r="K727" s="2">
        <v>0</v>
      </c>
      <c r="L727" t="s">
        <v>20</v>
      </c>
      <c r="M727" s="3">
        <v>1</v>
      </c>
      <c r="N727" s="2">
        <v>9.4259999999999997E-2</v>
      </c>
      <c r="O727" t="s">
        <v>21</v>
      </c>
      <c r="P727" t="s">
        <v>22</v>
      </c>
      <c r="Q727" t="s">
        <v>23</v>
      </c>
      <c r="R727" s="3">
        <v>0</v>
      </c>
      <c r="S727" t="s">
        <v>24</v>
      </c>
      <c r="T727" t="s">
        <v>23</v>
      </c>
      <c r="U727" s="3">
        <v>0</v>
      </c>
    </row>
    <row r="728" spans="1:21" hidden="1" x14ac:dyDescent="0.2">
      <c r="A728" t="s">
        <v>795</v>
      </c>
      <c r="B728" t="s">
        <v>158</v>
      </c>
      <c r="C728" t="s">
        <v>14</v>
      </c>
      <c r="D728" t="str">
        <f t="shared" si="11"/>
        <v>LAAI00</v>
      </c>
      <c r="E728" t="s">
        <v>797</v>
      </c>
      <c r="F728" t="s">
        <v>18</v>
      </c>
      <c r="G728" t="s">
        <v>18</v>
      </c>
      <c r="J728" s="1">
        <v>44826</v>
      </c>
      <c r="K728" s="2">
        <v>0</v>
      </c>
      <c r="L728" t="s">
        <v>20</v>
      </c>
      <c r="M728" s="3">
        <v>1</v>
      </c>
      <c r="N728" s="2">
        <v>1.108E-2</v>
      </c>
      <c r="O728" t="s">
        <v>21</v>
      </c>
      <c r="P728" t="s">
        <v>22</v>
      </c>
      <c r="Q728" t="s">
        <v>23</v>
      </c>
      <c r="R728" s="3">
        <v>0</v>
      </c>
      <c r="S728" t="s">
        <v>24</v>
      </c>
      <c r="T728" t="s">
        <v>23</v>
      </c>
      <c r="U728" s="3">
        <v>0</v>
      </c>
    </row>
    <row r="729" spans="1:21" hidden="1" x14ac:dyDescent="0.2">
      <c r="A729" t="s">
        <v>795</v>
      </c>
      <c r="B729" t="s">
        <v>158</v>
      </c>
      <c r="C729" t="s">
        <v>14</v>
      </c>
      <c r="D729" t="str">
        <f t="shared" si="11"/>
        <v>LA1040</v>
      </c>
      <c r="E729" t="s">
        <v>798</v>
      </c>
      <c r="F729" t="s">
        <v>18</v>
      </c>
      <c r="G729" t="s">
        <v>18</v>
      </c>
      <c r="J729" s="1">
        <v>44826</v>
      </c>
      <c r="K729" s="2">
        <v>0</v>
      </c>
      <c r="L729" t="s">
        <v>20</v>
      </c>
      <c r="M729" s="3">
        <v>1</v>
      </c>
      <c r="N729" s="2">
        <v>1.5169999999999999E-2</v>
      </c>
      <c r="O729" t="s">
        <v>21</v>
      </c>
      <c r="P729" t="s">
        <v>22</v>
      </c>
      <c r="Q729" t="s">
        <v>23</v>
      </c>
      <c r="R729" s="3">
        <v>0</v>
      </c>
      <c r="S729" t="s">
        <v>24</v>
      </c>
      <c r="T729" t="s">
        <v>23</v>
      </c>
      <c r="U729" s="3">
        <v>0</v>
      </c>
    </row>
    <row r="730" spans="1:21" hidden="1" x14ac:dyDescent="0.2">
      <c r="A730" t="s">
        <v>795</v>
      </c>
      <c r="B730" t="s">
        <v>158</v>
      </c>
      <c r="C730" t="s">
        <v>14</v>
      </c>
      <c r="D730" t="str">
        <f t="shared" si="11"/>
        <v>CE3248</v>
      </c>
      <c r="E730" t="s">
        <v>408</v>
      </c>
      <c r="F730" t="s">
        <v>18</v>
      </c>
      <c r="G730" t="s">
        <v>18</v>
      </c>
      <c r="J730" s="1">
        <v>44826</v>
      </c>
      <c r="K730" s="2">
        <v>0</v>
      </c>
      <c r="L730" t="s">
        <v>20</v>
      </c>
      <c r="M730" s="3">
        <v>1</v>
      </c>
      <c r="N730" s="2">
        <v>1.2630000000000001E-2</v>
      </c>
      <c r="O730" t="s">
        <v>21</v>
      </c>
      <c r="P730" t="s">
        <v>22</v>
      </c>
      <c r="Q730" t="s">
        <v>23</v>
      </c>
      <c r="R730" s="3">
        <v>0</v>
      </c>
      <c r="S730" t="s">
        <v>24</v>
      </c>
      <c r="T730" t="s">
        <v>23</v>
      </c>
      <c r="U730" s="3">
        <v>0</v>
      </c>
    </row>
    <row r="731" spans="1:21" hidden="1" x14ac:dyDescent="0.2">
      <c r="A731" t="s">
        <v>795</v>
      </c>
      <c r="B731" t="s">
        <v>158</v>
      </c>
      <c r="C731" t="s">
        <v>14</v>
      </c>
      <c r="D731" t="str">
        <f t="shared" si="11"/>
        <v>LAAZ00</v>
      </c>
      <c r="E731" t="s">
        <v>799</v>
      </c>
      <c r="F731" t="s">
        <v>18</v>
      </c>
      <c r="G731" t="s">
        <v>18</v>
      </c>
      <c r="J731" s="1">
        <v>44826</v>
      </c>
      <c r="K731" s="2">
        <v>-599.125</v>
      </c>
      <c r="L731" t="s">
        <v>20</v>
      </c>
      <c r="M731" s="3">
        <v>1</v>
      </c>
      <c r="N731" s="2">
        <v>9.4400000000000005E-3</v>
      </c>
      <c r="O731" t="s">
        <v>21</v>
      </c>
      <c r="P731" t="s">
        <v>24</v>
      </c>
      <c r="Q731" t="s">
        <v>23</v>
      </c>
      <c r="R731" s="3">
        <v>5.66</v>
      </c>
      <c r="S731" t="s">
        <v>22</v>
      </c>
      <c r="T731" t="s">
        <v>23</v>
      </c>
      <c r="U731" s="3">
        <v>5.66</v>
      </c>
    </row>
    <row r="732" spans="1:21" hidden="1" x14ac:dyDescent="0.2">
      <c r="A732" t="s">
        <v>795</v>
      </c>
      <c r="B732" t="s">
        <v>101</v>
      </c>
      <c r="C732" t="s">
        <v>14</v>
      </c>
      <c r="D732" t="str">
        <f t="shared" si="11"/>
        <v>LAAI03</v>
      </c>
      <c r="E732" t="s">
        <v>800</v>
      </c>
      <c r="F732" t="s">
        <v>18</v>
      </c>
      <c r="G732" t="s">
        <v>18</v>
      </c>
      <c r="J732" s="1">
        <v>44826</v>
      </c>
      <c r="K732" s="2">
        <v>0</v>
      </c>
      <c r="L732" t="s">
        <v>20</v>
      </c>
      <c r="M732" s="3">
        <v>1</v>
      </c>
      <c r="N732" s="2">
        <v>1.4989999999999998E-2</v>
      </c>
      <c r="O732" t="s">
        <v>21</v>
      </c>
      <c r="P732" t="s">
        <v>22</v>
      </c>
      <c r="Q732" t="s">
        <v>23</v>
      </c>
      <c r="R732" s="3">
        <v>0</v>
      </c>
      <c r="S732" t="s">
        <v>24</v>
      </c>
      <c r="T732" t="s">
        <v>23</v>
      </c>
      <c r="U732" s="3">
        <v>0</v>
      </c>
    </row>
    <row r="733" spans="1:21" hidden="1" x14ac:dyDescent="0.2">
      <c r="A733" t="s">
        <v>795</v>
      </c>
      <c r="B733" t="s">
        <v>101</v>
      </c>
      <c r="C733" t="s">
        <v>14</v>
      </c>
      <c r="D733" t="str">
        <f t="shared" si="11"/>
        <v>SP1951</v>
      </c>
      <c r="E733" t="s">
        <v>801</v>
      </c>
      <c r="F733" t="s">
        <v>18</v>
      </c>
      <c r="G733" t="s">
        <v>18</v>
      </c>
      <c r="J733" s="1">
        <v>44826</v>
      </c>
      <c r="K733" s="2">
        <v>0</v>
      </c>
      <c r="L733" t="s">
        <v>46</v>
      </c>
      <c r="M733" s="3">
        <v>1</v>
      </c>
      <c r="N733" s="2">
        <v>22.303380000000001</v>
      </c>
      <c r="O733" t="s">
        <v>21</v>
      </c>
      <c r="P733" t="s">
        <v>22</v>
      </c>
      <c r="Q733" t="s">
        <v>23</v>
      </c>
      <c r="R733" s="3">
        <v>0</v>
      </c>
      <c r="S733" t="s">
        <v>24</v>
      </c>
      <c r="T733" t="s">
        <v>23</v>
      </c>
      <c r="U733" s="3">
        <v>0</v>
      </c>
    </row>
    <row r="734" spans="1:21" hidden="1" x14ac:dyDescent="0.2">
      <c r="A734" t="s">
        <v>795</v>
      </c>
      <c r="B734" t="s">
        <v>101</v>
      </c>
      <c r="C734" t="s">
        <v>14</v>
      </c>
      <c r="D734" t="str">
        <f t="shared" si="11"/>
        <v>SP1946</v>
      </c>
      <c r="E734" t="s">
        <v>802</v>
      </c>
      <c r="F734" t="s">
        <v>18</v>
      </c>
      <c r="G734" t="s">
        <v>18</v>
      </c>
      <c r="J734" s="1">
        <v>44826</v>
      </c>
      <c r="K734" s="2">
        <v>0.49992999999999993</v>
      </c>
      <c r="L734" t="s">
        <v>46</v>
      </c>
      <c r="M734" s="3">
        <v>1</v>
      </c>
      <c r="N734" s="2">
        <v>2.2075900000000002</v>
      </c>
      <c r="O734" t="s">
        <v>21</v>
      </c>
      <c r="P734" t="s">
        <v>22</v>
      </c>
      <c r="Q734" t="s">
        <v>23</v>
      </c>
      <c r="R734" s="3">
        <v>1.1000000000000001</v>
      </c>
      <c r="S734" t="s">
        <v>24</v>
      </c>
      <c r="T734" t="s">
        <v>23</v>
      </c>
      <c r="U734" s="3">
        <v>1.1000000000000001</v>
      </c>
    </row>
    <row r="735" spans="1:21" hidden="1" x14ac:dyDescent="0.2">
      <c r="A735" t="s">
        <v>795</v>
      </c>
      <c r="B735" t="s">
        <v>101</v>
      </c>
      <c r="C735" t="s">
        <v>14</v>
      </c>
      <c r="D735" t="str">
        <f t="shared" si="11"/>
        <v>SP1990</v>
      </c>
      <c r="E735" t="s">
        <v>803</v>
      </c>
      <c r="F735" t="s">
        <v>18</v>
      </c>
      <c r="G735" t="s">
        <v>18</v>
      </c>
      <c r="J735" s="1">
        <v>44826</v>
      </c>
      <c r="K735" s="2">
        <v>-68.499930000000006</v>
      </c>
      <c r="L735" t="s">
        <v>46</v>
      </c>
      <c r="M735" s="3">
        <v>1</v>
      </c>
      <c r="N735" s="2">
        <v>2.7741699999999998</v>
      </c>
      <c r="O735" t="s">
        <v>21</v>
      </c>
      <c r="P735" t="s">
        <v>24</v>
      </c>
      <c r="Q735" t="s">
        <v>23</v>
      </c>
      <c r="R735" s="3">
        <v>190.03</v>
      </c>
      <c r="S735" t="s">
        <v>22</v>
      </c>
      <c r="T735" t="s">
        <v>23</v>
      </c>
      <c r="U735" s="3">
        <v>190.03</v>
      </c>
    </row>
    <row r="736" spans="1:21" hidden="1" x14ac:dyDescent="0.2">
      <c r="A736" t="s">
        <v>795</v>
      </c>
      <c r="B736" t="s">
        <v>101</v>
      </c>
      <c r="C736" t="s">
        <v>14</v>
      </c>
      <c r="D736" t="str">
        <f t="shared" si="11"/>
        <v>LAAN02</v>
      </c>
      <c r="E736" t="s">
        <v>804</v>
      </c>
      <c r="F736" t="s">
        <v>18</v>
      </c>
      <c r="G736" t="s">
        <v>18</v>
      </c>
      <c r="J736" s="1">
        <v>44826</v>
      </c>
      <c r="K736" s="2">
        <v>-25.962689999999998</v>
      </c>
      <c r="L736" t="s">
        <v>20</v>
      </c>
      <c r="M736" s="3">
        <v>1</v>
      </c>
      <c r="N736" s="2">
        <v>2.3029999999999998E-2</v>
      </c>
      <c r="O736" t="s">
        <v>21</v>
      </c>
      <c r="P736" t="s">
        <v>24</v>
      </c>
      <c r="Q736" t="s">
        <v>23</v>
      </c>
      <c r="R736" s="3">
        <v>0.6</v>
      </c>
      <c r="S736" t="s">
        <v>22</v>
      </c>
      <c r="T736" t="s">
        <v>23</v>
      </c>
      <c r="U736" s="3">
        <v>0.6</v>
      </c>
    </row>
    <row r="737" spans="1:21" hidden="1" x14ac:dyDescent="0.2">
      <c r="A737" t="s">
        <v>795</v>
      </c>
      <c r="B737" t="s">
        <v>101</v>
      </c>
      <c r="C737" t="s">
        <v>14</v>
      </c>
      <c r="D737" t="str">
        <f t="shared" si="11"/>
        <v>712001</v>
      </c>
      <c r="E737" t="s">
        <v>805</v>
      </c>
      <c r="F737" t="s">
        <v>18</v>
      </c>
      <c r="G737" t="s">
        <v>18</v>
      </c>
      <c r="J737" s="1">
        <v>44826</v>
      </c>
      <c r="K737" s="2">
        <v>-10.13226</v>
      </c>
      <c r="L737" t="s">
        <v>46</v>
      </c>
      <c r="M737" s="3">
        <v>1</v>
      </c>
      <c r="N737" s="2">
        <v>3.9497900000000006</v>
      </c>
      <c r="O737" t="s">
        <v>21</v>
      </c>
      <c r="P737" t="s">
        <v>24</v>
      </c>
      <c r="Q737" t="s">
        <v>23</v>
      </c>
      <c r="R737" s="3">
        <v>40.020000000000003</v>
      </c>
      <c r="S737" t="s">
        <v>22</v>
      </c>
      <c r="T737" t="s">
        <v>23</v>
      </c>
      <c r="U737" s="3">
        <v>40.020000000000003</v>
      </c>
    </row>
    <row r="738" spans="1:21" hidden="1" x14ac:dyDescent="0.2">
      <c r="A738" t="s">
        <v>795</v>
      </c>
      <c r="B738" t="s">
        <v>101</v>
      </c>
      <c r="C738" t="s">
        <v>14</v>
      </c>
      <c r="D738" t="str">
        <f t="shared" si="11"/>
        <v>LAAN02</v>
      </c>
      <c r="E738" t="s">
        <v>806</v>
      </c>
      <c r="F738" t="s">
        <v>18</v>
      </c>
      <c r="G738" t="s">
        <v>18</v>
      </c>
      <c r="J738" s="1">
        <v>44826</v>
      </c>
      <c r="K738" s="2">
        <v>-73.714340000000007</v>
      </c>
      <c r="L738" t="s">
        <v>20</v>
      </c>
      <c r="M738" s="3">
        <v>1</v>
      </c>
      <c r="N738" s="2">
        <v>1.3010000000000001E-2</v>
      </c>
      <c r="O738" t="s">
        <v>21</v>
      </c>
      <c r="P738" t="s">
        <v>24</v>
      </c>
      <c r="Q738" t="s">
        <v>23</v>
      </c>
      <c r="R738" s="3">
        <v>0.96</v>
      </c>
      <c r="S738" t="s">
        <v>22</v>
      </c>
      <c r="T738" t="s">
        <v>23</v>
      </c>
      <c r="U738" s="3">
        <v>0.96</v>
      </c>
    </row>
    <row r="739" spans="1:21" hidden="1" x14ac:dyDescent="0.2">
      <c r="A739" t="s">
        <v>795</v>
      </c>
      <c r="B739" t="s">
        <v>101</v>
      </c>
      <c r="C739" t="s">
        <v>14</v>
      </c>
      <c r="D739" t="str">
        <f t="shared" si="11"/>
        <v>LAAN02</v>
      </c>
      <c r="E739" t="s">
        <v>807</v>
      </c>
      <c r="F739" t="s">
        <v>18</v>
      </c>
      <c r="G739" t="s">
        <v>18</v>
      </c>
      <c r="J739" s="1">
        <v>44826</v>
      </c>
      <c r="K739" s="2">
        <v>-73.714340000000007</v>
      </c>
      <c r="L739" t="s">
        <v>20</v>
      </c>
      <c r="M739" s="3">
        <v>1</v>
      </c>
      <c r="N739" s="2">
        <v>1.3000000000000001E-2</v>
      </c>
      <c r="O739" t="s">
        <v>21</v>
      </c>
      <c r="P739" t="s">
        <v>24</v>
      </c>
      <c r="Q739" t="s">
        <v>23</v>
      </c>
      <c r="R739" s="3">
        <v>0.96</v>
      </c>
      <c r="S739" t="s">
        <v>22</v>
      </c>
      <c r="T739" t="s">
        <v>23</v>
      </c>
      <c r="U739" s="3">
        <v>0.96</v>
      </c>
    </row>
    <row r="740" spans="1:21" hidden="1" x14ac:dyDescent="0.2">
      <c r="A740" t="s">
        <v>808</v>
      </c>
      <c r="B740" t="s">
        <v>26</v>
      </c>
      <c r="C740" t="s">
        <v>14</v>
      </c>
      <c r="D740" t="str">
        <f t="shared" si="11"/>
        <v>GL2419</v>
      </c>
      <c r="E740" t="s">
        <v>506</v>
      </c>
      <c r="F740" t="s">
        <v>18</v>
      </c>
      <c r="G740" t="s">
        <v>18</v>
      </c>
      <c r="I740" t="s">
        <v>19</v>
      </c>
      <c r="J740" s="1">
        <v>44826</v>
      </c>
      <c r="K740" s="2">
        <v>1208.5</v>
      </c>
      <c r="L740" t="s">
        <v>20</v>
      </c>
      <c r="M740" s="3">
        <v>1</v>
      </c>
      <c r="N740" s="2">
        <v>0.17858000000000002</v>
      </c>
      <c r="O740" t="s">
        <v>21</v>
      </c>
      <c r="P740" t="s">
        <v>22</v>
      </c>
      <c r="Q740" t="s">
        <v>23</v>
      </c>
      <c r="R740" s="3">
        <v>215.81</v>
      </c>
      <c r="S740" t="s">
        <v>24</v>
      </c>
      <c r="T740" t="s">
        <v>23</v>
      </c>
      <c r="U740" s="3">
        <v>215.81</v>
      </c>
    </row>
    <row r="741" spans="1:21" hidden="1" x14ac:dyDescent="0.2">
      <c r="A741" t="s">
        <v>809</v>
      </c>
      <c r="B741" t="s">
        <v>150</v>
      </c>
      <c r="C741" t="s">
        <v>14</v>
      </c>
      <c r="D741" t="str">
        <f t="shared" si="11"/>
        <v>722000</v>
      </c>
      <c r="E741" t="s">
        <v>810</v>
      </c>
      <c r="F741" t="s">
        <v>18</v>
      </c>
      <c r="G741" t="s">
        <v>18</v>
      </c>
      <c r="I741" t="s">
        <v>19</v>
      </c>
      <c r="J741" s="1">
        <v>44826</v>
      </c>
      <c r="K741" s="2">
        <v>29.973680000000005</v>
      </c>
      <c r="L741" t="s">
        <v>46</v>
      </c>
      <c r="M741" s="3">
        <v>1</v>
      </c>
      <c r="N741" s="2">
        <v>2.0998000000000001</v>
      </c>
      <c r="O741" t="s">
        <v>21</v>
      </c>
      <c r="P741" t="s">
        <v>22</v>
      </c>
      <c r="Q741" t="s">
        <v>23</v>
      </c>
      <c r="R741" s="3">
        <v>62.94</v>
      </c>
      <c r="S741" t="s">
        <v>24</v>
      </c>
      <c r="T741" t="s">
        <v>23</v>
      </c>
      <c r="U741" s="3">
        <v>62.94</v>
      </c>
    </row>
    <row r="742" spans="1:21" hidden="1" x14ac:dyDescent="0.2">
      <c r="A742" t="s">
        <v>809</v>
      </c>
      <c r="B742" t="s">
        <v>150</v>
      </c>
      <c r="C742" t="s">
        <v>14</v>
      </c>
      <c r="D742" t="str">
        <f t="shared" si="11"/>
        <v>SP1837</v>
      </c>
      <c r="E742" t="s">
        <v>304</v>
      </c>
      <c r="F742" t="s">
        <v>18</v>
      </c>
      <c r="G742" t="s">
        <v>18</v>
      </c>
      <c r="I742" t="s">
        <v>19</v>
      </c>
      <c r="J742" s="1">
        <v>44826</v>
      </c>
      <c r="K742" s="2">
        <v>49.202300000000008</v>
      </c>
      <c r="L742" t="s">
        <v>46</v>
      </c>
      <c r="M742" s="3">
        <v>1</v>
      </c>
      <c r="N742" s="2">
        <v>2.3380100000000001</v>
      </c>
      <c r="O742" t="s">
        <v>21</v>
      </c>
      <c r="P742" t="s">
        <v>22</v>
      </c>
      <c r="Q742" t="s">
        <v>23</v>
      </c>
      <c r="R742" s="3">
        <v>115.04</v>
      </c>
      <c r="S742" t="s">
        <v>24</v>
      </c>
      <c r="T742" t="s">
        <v>23</v>
      </c>
      <c r="U742" s="3">
        <v>115.04</v>
      </c>
    </row>
    <row r="743" spans="1:21" hidden="1" x14ac:dyDescent="0.2">
      <c r="A743" t="s">
        <v>811</v>
      </c>
      <c r="B743" t="s">
        <v>812</v>
      </c>
      <c r="C743" t="s">
        <v>14</v>
      </c>
      <c r="D743" t="str">
        <f t="shared" si="11"/>
        <v>OG1313</v>
      </c>
      <c r="E743" t="s">
        <v>295</v>
      </c>
      <c r="F743" t="s">
        <v>18</v>
      </c>
      <c r="G743" t="s">
        <v>18</v>
      </c>
      <c r="I743" t="s">
        <v>19</v>
      </c>
      <c r="J743" s="1">
        <v>44826</v>
      </c>
      <c r="K743" s="2">
        <v>290.25</v>
      </c>
      <c r="L743" t="s">
        <v>46</v>
      </c>
      <c r="M743" s="3">
        <v>1</v>
      </c>
      <c r="N743" s="2">
        <v>0.57725000000000004</v>
      </c>
      <c r="O743" t="s">
        <v>21</v>
      </c>
      <c r="P743" t="s">
        <v>22</v>
      </c>
      <c r="Q743" t="s">
        <v>23</v>
      </c>
      <c r="R743" s="3">
        <v>167.55</v>
      </c>
      <c r="S743" t="s">
        <v>24</v>
      </c>
      <c r="T743" t="s">
        <v>23</v>
      </c>
      <c r="U743" s="3">
        <v>167.55</v>
      </c>
    </row>
    <row r="744" spans="1:21" hidden="1" x14ac:dyDescent="0.2">
      <c r="A744" t="s">
        <v>813</v>
      </c>
      <c r="B744" t="s">
        <v>116</v>
      </c>
      <c r="C744" t="s">
        <v>14</v>
      </c>
      <c r="D744" t="str">
        <f t="shared" si="11"/>
        <v>GL2428</v>
      </c>
      <c r="E744" t="s">
        <v>17</v>
      </c>
      <c r="F744" t="s">
        <v>18</v>
      </c>
      <c r="G744" t="s">
        <v>18</v>
      </c>
      <c r="J744" s="1">
        <v>44827</v>
      </c>
      <c r="K744" s="2">
        <v>-3016</v>
      </c>
      <c r="L744" t="s">
        <v>20</v>
      </c>
      <c r="M744" s="3">
        <v>1</v>
      </c>
      <c r="N744" s="2">
        <v>0.21751000000000001</v>
      </c>
      <c r="O744" t="s">
        <v>21</v>
      </c>
      <c r="P744" t="s">
        <v>24</v>
      </c>
      <c r="Q744" t="s">
        <v>23</v>
      </c>
      <c r="R744" s="3">
        <v>656.01</v>
      </c>
      <c r="S744" t="s">
        <v>22</v>
      </c>
      <c r="T744" t="s">
        <v>23</v>
      </c>
      <c r="U744" s="3">
        <v>656.01</v>
      </c>
    </row>
    <row r="745" spans="1:21" hidden="1" x14ac:dyDescent="0.2">
      <c r="A745" t="s">
        <v>813</v>
      </c>
      <c r="B745" t="s">
        <v>116</v>
      </c>
      <c r="C745" t="s">
        <v>14</v>
      </c>
      <c r="D745" t="str">
        <f t="shared" si="11"/>
        <v>GL347-</v>
      </c>
      <c r="E745" t="s">
        <v>176</v>
      </c>
      <c r="F745" t="s">
        <v>18</v>
      </c>
      <c r="G745" t="s">
        <v>18</v>
      </c>
      <c r="J745" s="1">
        <v>44827</v>
      </c>
      <c r="K745" s="2">
        <v>-2481</v>
      </c>
      <c r="L745" t="s">
        <v>20</v>
      </c>
      <c r="M745" s="3">
        <v>1</v>
      </c>
      <c r="N745" s="2">
        <v>0.25941999999999998</v>
      </c>
      <c r="O745" t="s">
        <v>21</v>
      </c>
      <c r="P745" t="s">
        <v>24</v>
      </c>
      <c r="Q745" t="s">
        <v>23</v>
      </c>
      <c r="R745" s="3">
        <v>643.62</v>
      </c>
      <c r="S745" t="s">
        <v>22</v>
      </c>
      <c r="T745" t="s">
        <v>23</v>
      </c>
      <c r="U745" s="3">
        <v>643.62</v>
      </c>
    </row>
    <row r="746" spans="1:21" hidden="1" x14ac:dyDescent="0.2">
      <c r="A746" t="s">
        <v>813</v>
      </c>
      <c r="B746" t="s">
        <v>116</v>
      </c>
      <c r="C746" t="s">
        <v>14</v>
      </c>
      <c r="D746" t="str">
        <f t="shared" si="11"/>
        <v>GL2417</v>
      </c>
      <c r="E746" t="s">
        <v>246</v>
      </c>
      <c r="F746" t="s">
        <v>18</v>
      </c>
      <c r="G746" t="s">
        <v>18</v>
      </c>
      <c r="J746" s="1">
        <v>44827</v>
      </c>
      <c r="K746" s="2">
        <v>32229</v>
      </c>
      <c r="L746" t="s">
        <v>20</v>
      </c>
      <c r="M746" s="3">
        <v>1</v>
      </c>
      <c r="N746" s="2">
        <v>0.14066999999999999</v>
      </c>
      <c r="O746" t="s">
        <v>21</v>
      </c>
      <c r="P746" t="s">
        <v>22</v>
      </c>
      <c r="Q746" t="s">
        <v>23</v>
      </c>
      <c r="R746" s="3">
        <v>4533.6499999999996</v>
      </c>
      <c r="S746" t="s">
        <v>24</v>
      </c>
      <c r="T746" t="s">
        <v>23</v>
      </c>
      <c r="U746" s="3">
        <v>4533.6499999999996</v>
      </c>
    </row>
    <row r="747" spans="1:21" hidden="1" x14ac:dyDescent="0.2">
      <c r="A747" t="s">
        <v>813</v>
      </c>
      <c r="B747" t="s">
        <v>116</v>
      </c>
      <c r="C747" t="s">
        <v>14</v>
      </c>
      <c r="D747" t="str">
        <f t="shared" si="11"/>
        <v>GL313-</v>
      </c>
      <c r="E747" t="s">
        <v>401</v>
      </c>
      <c r="F747" t="s">
        <v>18</v>
      </c>
      <c r="G747" t="s">
        <v>18</v>
      </c>
      <c r="J747" s="1">
        <v>44827</v>
      </c>
      <c r="K747" s="2">
        <v>-3459</v>
      </c>
      <c r="L747" t="s">
        <v>20</v>
      </c>
      <c r="M747" s="3">
        <v>1</v>
      </c>
      <c r="N747" s="2">
        <v>0.28011000000000003</v>
      </c>
      <c r="O747" t="s">
        <v>21</v>
      </c>
      <c r="P747" t="s">
        <v>24</v>
      </c>
      <c r="Q747" t="s">
        <v>23</v>
      </c>
      <c r="R747" s="3">
        <v>968.9</v>
      </c>
      <c r="S747" t="s">
        <v>22</v>
      </c>
      <c r="T747" t="s">
        <v>23</v>
      </c>
      <c r="U747" s="3">
        <v>968.9</v>
      </c>
    </row>
    <row r="748" spans="1:21" hidden="1" x14ac:dyDescent="0.2">
      <c r="A748" t="s">
        <v>813</v>
      </c>
      <c r="B748" t="s">
        <v>116</v>
      </c>
      <c r="C748" t="s">
        <v>14</v>
      </c>
      <c r="D748" t="str">
        <f t="shared" si="11"/>
        <v>GL349-</v>
      </c>
      <c r="E748" t="s">
        <v>814</v>
      </c>
      <c r="F748" t="s">
        <v>18</v>
      </c>
      <c r="G748" t="s">
        <v>18</v>
      </c>
      <c r="J748" s="1">
        <v>44827</v>
      </c>
      <c r="K748" s="2">
        <v>-17536</v>
      </c>
      <c r="L748" t="s">
        <v>20</v>
      </c>
      <c r="M748" s="3">
        <v>1</v>
      </c>
      <c r="N748" s="2">
        <v>0.27344000000000002</v>
      </c>
      <c r="O748" t="s">
        <v>21</v>
      </c>
      <c r="P748" t="s">
        <v>24</v>
      </c>
      <c r="Q748" t="s">
        <v>23</v>
      </c>
      <c r="R748" s="3">
        <v>4795.04</v>
      </c>
      <c r="S748" t="s">
        <v>22</v>
      </c>
      <c r="T748" t="s">
        <v>23</v>
      </c>
      <c r="U748" s="3">
        <v>4795.04</v>
      </c>
    </row>
    <row r="749" spans="1:21" hidden="1" x14ac:dyDescent="0.2">
      <c r="A749" t="s">
        <v>815</v>
      </c>
      <c r="B749" t="s">
        <v>150</v>
      </c>
      <c r="C749" t="s">
        <v>14</v>
      </c>
      <c r="D749" t="str">
        <f t="shared" si="11"/>
        <v>MZ3440</v>
      </c>
      <c r="E749" t="s">
        <v>418</v>
      </c>
      <c r="F749" t="s">
        <v>18</v>
      </c>
      <c r="G749" t="s">
        <v>18</v>
      </c>
      <c r="I749" t="s">
        <v>19</v>
      </c>
      <c r="J749" s="1">
        <v>44827</v>
      </c>
      <c r="K749" s="2">
        <v>-257.61874</v>
      </c>
      <c r="L749" t="s">
        <v>46</v>
      </c>
      <c r="M749" s="3">
        <v>1</v>
      </c>
      <c r="N749" s="2">
        <v>2.1500300000000001</v>
      </c>
      <c r="O749" t="s">
        <v>21</v>
      </c>
      <c r="P749" t="s">
        <v>24</v>
      </c>
      <c r="Q749" t="s">
        <v>23</v>
      </c>
      <c r="R749" s="3">
        <v>553.89</v>
      </c>
      <c r="S749" t="s">
        <v>22</v>
      </c>
      <c r="T749" t="s">
        <v>23</v>
      </c>
      <c r="U749" s="3">
        <v>553.89</v>
      </c>
    </row>
    <row r="750" spans="1:21" hidden="1" x14ac:dyDescent="0.2">
      <c r="A750" t="s">
        <v>815</v>
      </c>
      <c r="B750" t="s">
        <v>158</v>
      </c>
      <c r="C750" t="s">
        <v>14</v>
      </c>
      <c r="D750" t="str">
        <f t="shared" si="11"/>
        <v>LATJ01</v>
      </c>
      <c r="E750" t="s">
        <v>651</v>
      </c>
      <c r="F750" t="s">
        <v>18</v>
      </c>
      <c r="G750" t="s">
        <v>18</v>
      </c>
      <c r="I750" t="s">
        <v>19</v>
      </c>
      <c r="J750" s="1">
        <v>44827</v>
      </c>
      <c r="K750" s="2">
        <v>0</v>
      </c>
      <c r="L750" t="s">
        <v>20</v>
      </c>
      <c r="M750" s="3">
        <v>1</v>
      </c>
      <c r="N750" s="2">
        <v>1.0670000000000002E-2</v>
      </c>
      <c r="O750" t="s">
        <v>21</v>
      </c>
      <c r="P750" t="s">
        <v>22</v>
      </c>
      <c r="Q750" t="s">
        <v>23</v>
      </c>
      <c r="R750" s="3">
        <v>0</v>
      </c>
      <c r="S750" t="s">
        <v>24</v>
      </c>
      <c r="T750" t="s">
        <v>23</v>
      </c>
      <c r="U750" s="3">
        <v>0</v>
      </c>
    </row>
    <row r="751" spans="1:21" hidden="1" x14ac:dyDescent="0.2">
      <c r="A751" t="s">
        <v>815</v>
      </c>
      <c r="B751" t="s">
        <v>158</v>
      </c>
      <c r="C751" t="s">
        <v>14</v>
      </c>
      <c r="D751" t="str">
        <f t="shared" si="11"/>
        <v>LAAI00</v>
      </c>
      <c r="E751" t="s">
        <v>816</v>
      </c>
      <c r="F751" t="s">
        <v>18</v>
      </c>
      <c r="G751" t="s">
        <v>18</v>
      </c>
      <c r="I751" t="s">
        <v>19</v>
      </c>
      <c r="J751" s="1">
        <v>44827</v>
      </c>
      <c r="K751" s="2">
        <v>991.59375</v>
      </c>
      <c r="L751" t="s">
        <v>20</v>
      </c>
      <c r="M751" s="3">
        <v>1</v>
      </c>
      <c r="N751" s="2">
        <v>1.108E-2</v>
      </c>
      <c r="O751" t="s">
        <v>21</v>
      </c>
      <c r="P751" t="s">
        <v>22</v>
      </c>
      <c r="Q751" t="s">
        <v>23</v>
      </c>
      <c r="R751" s="3">
        <v>10.99</v>
      </c>
      <c r="S751" t="s">
        <v>24</v>
      </c>
      <c r="T751" t="s">
        <v>23</v>
      </c>
      <c r="U751" s="3">
        <v>10.99</v>
      </c>
    </row>
    <row r="752" spans="1:21" hidden="1" x14ac:dyDescent="0.2">
      <c r="A752" t="s">
        <v>815</v>
      </c>
      <c r="B752" t="s">
        <v>158</v>
      </c>
      <c r="C752" t="s">
        <v>14</v>
      </c>
      <c r="D752" t="str">
        <f t="shared" si="11"/>
        <v>LAAI06</v>
      </c>
      <c r="E752" t="s">
        <v>817</v>
      </c>
      <c r="F752" t="s">
        <v>18</v>
      </c>
      <c r="G752" t="s">
        <v>18</v>
      </c>
      <c r="I752" t="s">
        <v>19</v>
      </c>
      <c r="J752" s="1">
        <v>44827</v>
      </c>
      <c r="K752" s="2">
        <v>-6499.9999900000003</v>
      </c>
      <c r="L752" t="s">
        <v>20</v>
      </c>
      <c r="M752" s="3">
        <v>1</v>
      </c>
      <c r="N752" s="2">
        <v>3.662E-2</v>
      </c>
      <c r="O752" t="s">
        <v>21</v>
      </c>
      <c r="P752" t="s">
        <v>24</v>
      </c>
      <c r="Q752" t="s">
        <v>23</v>
      </c>
      <c r="R752" s="3">
        <v>238.03</v>
      </c>
      <c r="S752" t="s">
        <v>22</v>
      </c>
      <c r="T752" t="s">
        <v>23</v>
      </c>
      <c r="U752" s="3">
        <v>238.03</v>
      </c>
    </row>
    <row r="753" spans="1:21" hidden="1" x14ac:dyDescent="0.2">
      <c r="A753" t="s">
        <v>815</v>
      </c>
      <c r="B753" t="s">
        <v>158</v>
      </c>
      <c r="C753" t="s">
        <v>14</v>
      </c>
      <c r="D753" t="str">
        <f t="shared" si="11"/>
        <v>LAAI07</v>
      </c>
      <c r="E753" t="s">
        <v>625</v>
      </c>
      <c r="F753" t="s">
        <v>18</v>
      </c>
      <c r="G753" t="s">
        <v>18</v>
      </c>
      <c r="I753" t="s">
        <v>19</v>
      </c>
      <c r="J753" s="1">
        <v>44827</v>
      </c>
      <c r="K753" s="2">
        <v>0</v>
      </c>
      <c r="L753" t="s">
        <v>20</v>
      </c>
      <c r="M753" s="3">
        <v>1</v>
      </c>
      <c r="N753" s="2">
        <v>2.9739999999999999E-2</v>
      </c>
      <c r="O753" t="s">
        <v>21</v>
      </c>
      <c r="P753" t="s">
        <v>22</v>
      </c>
      <c r="Q753" t="s">
        <v>23</v>
      </c>
      <c r="R753" s="3">
        <v>0</v>
      </c>
      <c r="S753" t="s">
        <v>24</v>
      </c>
      <c r="T753" t="s">
        <v>23</v>
      </c>
      <c r="U753" s="3">
        <v>0</v>
      </c>
    </row>
    <row r="754" spans="1:21" hidden="1" x14ac:dyDescent="0.2">
      <c r="A754" t="s">
        <v>815</v>
      </c>
      <c r="B754" t="s">
        <v>158</v>
      </c>
      <c r="C754" t="s">
        <v>14</v>
      </c>
      <c r="D754" t="str">
        <f t="shared" si="11"/>
        <v>LASO02</v>
      </c>
      <c r="E754" t="s">
        <v>635</v>
      </c>
      <c r="F754" t="s">
        <v>18</v>
      </c>
      <c r="G754" t="s">
        <v>18</v>
      </c>
      <c r="I754" t="s">
        <v>19</v>
      </c>
      <c r="J754" s="1">
        <v>44827</v>
      </c>
      <c r="K754" s="2">
        <v>0</v>
      </c>
      <c r="L754" t="s">
        <v>20</v>
      </c>
      <c r="M754" s="3">
        <v>1</v>
      </c>
      <c r="N754" s="2">
        <v>1.24E-2</v>
      </c>
      <c r="O754" t="s">
        <v>21</v>
      </c>
      <c r="P754" t="s">
        <v>22</v>
      </c>
      <c r="Q754" t="s">
        <v>23</v>
      </c>
      <c r="R754" s="3">
        <v>0</v>
      </c>
      <c r="S754" t="s">
        <v>24</v>
      </c>
      <c r="T754" t="s">
        <v>23</v>
      </c>
      <c r="U754" s="3">
        <v>0</v>
      </c>
    </row>
    <row r="755" spans="1:21" hidden="1" x14ac:dyDescent="0.2">
      <c r="A755" t="s">
        <v>815</v>
      </c>
      <c r="B755" t="s">
        <v>158</v>
      </c>
      <c r="C755" t="s">
        <v>14</v>
      </c>
      <c r="D755" t="str">
        <f t="shared" si="11"/>
        <v>LAAI07</v>
      </c>
      <c r="E755" t="s">
        <v>818</v>
      </c>
      <c r="F755" t="s">
        <v>18</v>
      </c>
      <c r="G755" t="s">
        <v>18</v>
      </c>
      <c r="I755" t="s">
        <v>19</v>
      </c>
      <c r="J755" s="1">
        <v>44827</v>
      </c>
      <c r="K755" s="2">
        <v>-295.99124999999998</v>
      </c>
      <c r="L755" t="s">
        <v>20</v>
      </c>
      <c r="M755" s="3">
        <v>1</v>
      </c>
      <c r="N755" s="2">
        <v>2.9739999999999999E-2</v>
      </c>
      <c r="O755" t="s">
        <v>21</v>
      </c>
      <c r="P755" t="s">
        <v>24</v>
      </c>
      <c r="Q755" t="s">
        <v>23</v>
      </c>
      <c r="R755" s="3">
        <v>8.8000000000000007</v>
      </c>
      <c r="S755" t="s">
        <v>22</v>
      </c>
      <c r="T755" t="s">
        <v>23</v>
      </c>
      <c r="U755" s="3">
        <v>8.8000000000000007</v>
      </c>
    </row>
    <row r="756" spans="1:21" hidden="1" x14ac:dyDescent="0.2">
      <c r="A756" t="s">
        <v>815</v>
      </c>
      <c r="B756" t="s">
        <v>101</v>
      </c>
      <c r="C756" t="s">
        <v>14</v>
      </c>
      <c r="D756" t="str">
        <f t="shared" si="11"/>
        <v>712001</v>
      </c>
      <c r="E756" t="s">
        <v>819</v>
      </c>
      <c r="F756" t="s">
        <v>18</v>
      </c>
      <c r="G756" t="s">
        <v>18</v>
      </c>
      <c r="I756" t="s">
        <v>19</v>
      </c>
      <c r="J756" s="1">
        <v>44827</v>
      </c>
      <c r="K756" s="2">
        <v>19.899999999999999</v>
      </c>
      <c r="L756" t="s">
        <v>46</v>
      </c>
      <c r="M756" s="3">
        <v>1</v>
      </c>
      <c r="N756" s="2">
        <v>4.3000100000000003</v>
      </c>
      <c r="O756" t="s">
        <v>21</v>
      </c>
      <c r="P756" t="s">
        <v>22</v>
      </c>
      <c r="Q756" t="s">
        <v>23</v>
      </c>
      <c r="R756" s="3">
        <v>85.57</v>
      </c>
      <c r="S756" t="s">
        <v>24</v>
      </c>
      <c r="T756" t="s">
        <v>23</v>
      </c>
      <c r="U756" s="3">
        <v>85.57</v>
      </c>
    </row>
    <row r="757" spans="1:21" hidden="1" x14ac:dyDescent="0.2">
      <c r="A757" t="s">
        <v>815</v>
      </c>
      <c r="B757" t="s">
        <v>101</v>
      </c>
      <c r="C757" t="s">
        <v>14</v>
      </c>
      <c r="D757" t="str">
        <f t="shared" si="11"/>
        <v>712003</v>
      </c>
      <c r="E757" t="s">
        <v>181</v>
      </c>
      <c r="F757" t="s">
        <v>18</v>
      </c>
      <c r="G757" t="s">
        <v>18</v>
      </c>
      <c r="I757" t="s">
        <v>19</v>
      </c>
      <c r="J757" s="1">
        <v>44827</v>
      </c>
      <c r="K757" s="2">
        <v>-17</v>
      </c>
      <c r="L757" t="s">
        <v>46</v>
      </c>
      <c r="M757" s="3">
        <v>1</v>
      </c>
      <c r="N757" s="2">
        <v>2.51918</v>
      </c>
      <c r="O757" t="s">
        <v>21</v>
      </c>
      <c r="P757" t="s">
        <v>24</v>
      </c>
      <c r="Q757" t="s">
        <v>23</v>
      </c>
      <c r="R757" s="3">
        <v>42.83</v>
      </c>
      <c r="S757" t="s">
        <v>22</v>
      </c>
      <c r="T757" t="s">
        <v>23</v>
      </c>
      <c r="U757" s="3">
        <v>42.83</v>
      </c>
    </row>
    <row r="758" spans="1:21" hidden="1" x14ac:dyDescent="0.2">
      <c r="A758" t="s">
        <v>815</v>
      </c>
      <c r="B758" t="s">
        <v>524</v>
      </c>
      <c r="C758" t="s">
        <v>14</v>
      </c>
      <c r="D758" t="str">
        <f t="shared" si="11"/>
        <v>CP2218</v>
      </c>
      <c r="E758" t="s">
        <v>279</v>
      </c>
      <c r="F758" t="s">
        <v>18</v>
      </c>
      <c r="G758" t="s">
        <v>18</v>
      </c>
      <c r="I758" t="s">
        <v>19</v>
      </c>
      <c r="J758" s="1">
        <v>44827</v>
      </c>
      <c r="K758" s="2">
        <v>0</v>
      </c>
      <c r="L758" t="s">
        <v>20</v>
      </c>
      <c r="M758" s="3">
        <v>1</v>
      </c>
      <c r="N758" s="2">
        <v>9.4209999999999988E-2</v>
      </c>
      <c r="O758" t="s">
        <v>21</v>
      </c>
      <c r="P758" t="s">
        <v>22</v>
      </c>
      <c r="Q758" t="s">
        <v>23</v>
      </c>
      <c r="R758" s="3">
        <v>0</v>
      </c>
      <c r="S758" t="s">
        <v>24</v>
      </c>
      <c r="T758" t="s">
        <v>23</v>
      </c>
      <c r="U758" s="3">
        <v>0</v>
      </c>
    </row>
    <row r="759" spans="1:21" hidden="1" x14ac:dyDescent="0.2">
      <c r="A759" t="s">
        <v>815</v>
      </c>
      <c r="B759" t="s">
        <v>524</v>
      </c>
      <c r="C759" t="s">
        <v>14</v>
      </c>
      <c r="D759" t="str">
        <f t="shared" si="11"/>
        <v>712000</v>
      </c>
      <c r="E759" t="s">
        <v>820</v>
      </c>
      <c r="F759" t="s">
        <v>18</v>
      </c>
      <c r="G759" t="s">
        <v>18</v>
      </c>
      <c r="I759" t="s">
        <v>19</v>
      </c>
      <c r="J759" s="1">
        <v>44827</v>
      </c>
      <c r="K759" s="2">
        <v>-3.1</v>
      </c>
      <c r="L759" t="s">
        <v>46</v>
      </c>
      <c r="M759" s="3">
        <v>1</v>
      </c>
      <c r="N759" s="2">
        <v>4.9798799999999996</v>
      </c>
      <c r="O759" t="s">
        <v>21</v>
      </c>
      <c r="P759" t="s">
        <v>24</v>
      </c>
      <c r="Q759" t="s">
        <v>23</v>
      </c>
      <c r="R759" s="3">
        <v>15.44</v>
      </c>
      <c r="S759" t="s">
        <v>22</v>
      </c>
      <c r="T759" t="s">
        <v>23</v>
      </c>
      <c r="U759" s="3">
        <v>15.44</v>
      </c>
    </row>
    <row r="760" spans="1:21" hidden="1" x14ac:dyDescent="0.2">
      <c r="A760" t="s">
        <v>815</v>
      </c>
      <c r="B760" t="s">
        <v>524</v>
      </c>
      <c r="C760" t="s">
        <v>14</v>
      </c>
      <c r="D760" t="str">
        <f t="shared" si="11"/>
        <v>BK1552</v>
      </c>
      <c r="E760" t="s">
        <v>403</v>
      </c>
      <c r="F760" t="s">
        <v>18</v>
      </c>
      <c r="G760" t="s">
        <v>18</v>
      </c>
      <c r="I760" t="s">
        <v>19</v>
      </c>
      <c r="J760" s="1">
        <v>44827</v>
      </c>
      <c r="K760" s="2">
        <v>48</v>
      </c>
      <c r="L760" t="s">
        <v>46</v>
      </c>
      <c r="M760" s="3">
        <v>1</v>
      </c>
      <c r="N760" s="2">
        <v>1.4192100000000003</v>
      </c>
      <c r="O760" t="s">
        <v>21</v>
      </c>
      <c r="P760" t="s">
        <v>22</v>
      </c>
      <c r="Q760" t="s">
        <v>23</v>
      </c>
      <c r="R760" s="3">
        <v>68.12</v>
      </c>
      <c r="S760" t="s">
        <v>24</v>
      </c>
      <c r="T760" t="s">
        <v>23</v>
      </c>
      <c r="U760" s="3">
        <v>68.12</v>
      </c>
    </row>
    <row r="761" spans="1:21" hidden="1" x14ac:dyDescent="0.2">
      <c r="A761" t="s">
        <v>815</v>
      </c>
      <c r="B761" t="s">
        <v>282</v>
      </c>
      <c r="C761" t="s">
        <v>14</v>
      </c>
      <c r="D761" t="str">
        <f t="shared" si="11"/>
        <v>OG1056</v>
      </c>
      <c r="E761" t="s">
        <v>292</v>
      </c>
      <c r="F761" t="s">
        <v>18</v>
      </c>
      <c r="G761" t="s">
        <v>18</v>
      </c>
      <c r="I761" t="s">
        <v>19</v>
      </c>
      <c r="J761" s="1">
        <v>44827</v>
      </c>
      <c r="K761" s="2">
        <v>11</v>
      </c>
      <c r="L761" t="s">
        <v>46</v>
      </c>
      <c r="M761" s="3">
        <v>1</v>
      </c>
      <c r="N761" s="2">
        <v>9.2595899999999993</v>
      </c>
      <c r="O761" t="s">
        <v>21</v>
      </c>
      <c r="P761" t="s">
        <v>22</v>
      </c>
      <c r="Q761" t="s">
        <v>23</v>
      </c>
      <c r="R761" s="3">
        <v>101.86</v>
      </c>
      <c r="S761" t="s">
        <v>24</v>
      </c>
      <c r="T761" t="s">
        <v>23</v>
      </c>
      <c r="U761" s="3">
        <v>101.86</v>
      </c>
    </row>
    <row r="762" spans="1:21" hidden="1" x14ac:dyDescent="0.2">
      <c r="A762" t="s">
        <v>815</v>
      </c>
      <c r="B762" t="s">
        <v>282</v>
      </c>
      <c r="C762" t="s">
        <v>14</v>
      </c>
      <c r="D762" t="str">
        <f t="shared" si="11"/>
        <v>DA1511</v>
      </c>
      <c r="E762" t="s">
        <v>110</v>
      </c>
      <c r="F762" t="s">
        <v>18</v>
      </c>
      <c r="G762" t="s">
        <v>18</v>
      </c>
      <c r="I762" t="s">
        <v>19</v>
      </c>
      <c r="J762" s="1">
        <v>44827</v>
      </c>
      <c r="K762" s="2">
        <v>-3.05</v>
      </c>
      <c r="L762" t="s">
        <v>46</v>
      </c>
      <c r="M762" s="3">
        <v>1</v>
      </c>
      <c r="N762" s="2">
        <v>4.2756600000000002</v>
      </c>
      <c r="O762" t="s">
        <v>21</v>
      </c>
      <c r="P762" t="s">
        <v>24</v>
      </c>
      <c r="Q762" t="s">
        <v>23</v>
      </c>
      <c r="R762" s="3">
        <v>13.04</v>
      </c>
      <c r="S762" t="s">
        <v>22</v>
      </c>
      <c r="T762" t="s">
        <v>23</v>
      </c>
      <c r="U762" s="3">
        <v>13.04</v>
      </c>
    </row>
    <row r="763" spans="1:21" hidden="1" x14ac:dyDescent="0.2">
      <c r="A763" t="s">
        <v>815</v>
      </c>
      <c r="B763" t="s">
        <v>282</v>
      </c>
      <c r="C763" t="s">
        <v>14</v>
      </c>
      <c r="D763" t="str">
        <f t="shared" si="11"/>
        <v>OG1325</v>
      </c>
      <c r="E763" t="s">
        <v>821</v>
      </c>
      <c r="F763" t="s">
        <v>18</v>
      </c>
      <c r="G763" t="s">
        <v>18</v>
      </c>
      <c r="I763" t="s">
        <v>19</v>
      </c>
      <c r="J763" s="1">
        <v>44827</v>
      </c>
      <c r="K763" s="2">
        <v>3.11</v>
      </c>
      <c r="L763" t="s">
        <v>46</v>
      </c>
      <c r="M763" s="3">
        <v>1</v>
      </c>
      <c r="N763" s="2">
        <v>4.2151800000000001</v>
      </c>
      <c r="O763" t="s">
        <v>21</v>
      </c>
      <c r="P763" t="s">
        <v>22</v>
      </c>
      <c r="Q763" t="s">
        <v>23</v>
      </c>
      <c r="R763" s="3">
        <v>13.11</v>
      </c>
      <c r="S763" t="s">
        <v>24</v>
      </c>
      <c r="T763" t="s">
        <v>23</v>
      </c>
      <c r="U763" s="3">
        <v>13.11</v>
      </c>
    </row>
    <row r="764" spans="1:21" hidden="1" x14ac:dyDescent="0.2">
      <c r="A764" t="s">
        <v>815</v>
      </c>
      <c r="B764" t="s">
        <v>282</v>
      </c>
      <c r="C764" t="s">
        <v>14</v>
      </c>
      <c r="D764" t="str">
        <f t="shared" si="11"/>
        <v>280864</v>
      </c>
      <c r="E764" t="s">
        <v>433</v>
      </c>
      <c r="F764" t="s">
        <v>18</v>
      </c>
      <c r="G764" t="s">
        <v>18</v>
      </c>
      <c r="I764" t="s">
        <v>19</v>
      </c>
      <c r="J764" s="1">
        <v>44827</v>
      </c>
      <c r="K764" s="2">
        <v>-1</v>
      </c>
      <c r="L764" t="s">
        <v>46</v>
      </c>
      <c r="M764" s="3">
        <v>1</v>
      </c>
      <c r="N764" s="2">
        <v>3.18615</v>
      </c>
      <c r="O764" t="s">
        <v>21</v>
      </c>
      <c r="P764" t="s">
        <v>24</v>
      </c>
      <c r="Q764" t="s">
        <v>23</v>
      </c>
      <c r="R764" s="3">
        <v>3.19</v>
      </c>
      <c r="S764" t="s">
        <v>22</v>
      </c>
      <c r="T764" t="s">
        <v>23</v>
      </c>
      <c r="U764" s="3">
        <v>3.19</v>
      </c>
    </row>
    <row r="765" spans="1:21" hidden="1" x14ac:dyDescent="0.2">
      <c r="A765" t="s">
        <v>822</v>
      </c>
      <c r="B765" t="s">
        <v>823</v>
      </c>
      <c r="C765" t="s">
        <v>14</v>
      </c>
      <c r="D765" t="str">
        <f t="shared" si="11"/>
        <v>CE3605</v>
      </c>
      <c r="E765" t="s">
        <v>548</v>
      </c>
      <c r="F765" t="s">
        <v>18</v>
      </c>
      <c r="G765" t="s">
        <v>18</v>
      </c>
      <c r="I765" t="s">
        <v>113</v>
      </c>
      <c r="J765" s="1">
        <v>44827</v>
      </c>
      <c r="K765" s="2">
        <v>3.3</v>
      </c>
      <c r="L765" t="s">
        <v>20</v>
      </c>
      <c r="M765" s="3">
        <v>1</v>
      </c>
      <c r="N765" s="2">
        <v>1.5400100000000001</v>
      </c>
      <c r="O765" t="s">
        <v>21</v>
      </c>
      <c r="P765" t="s">
        <v>22</v>
      </c>
      <c r="Q765" t="s">
        <v>23</v>
      </c>
      <c r="R765" s="3">
        <v>5.08</v>
      </c>
      <c r="S765" t="s">
        <v>24</v>
      </c>
      <c r="T765" t="s">
        <v>23</v>
      </c>
      <c r="U765" s="3">
        <v>5.08</v>
      </c>
    </row>
    <row r="766" spans="1:21" x14ac:dyDescent="0.2">
      <c r="A766" t="s">
        <v>822</v>
      </c>
      <c r="B766" t="s">
        <v>823</v>
      </c>
      <c r="C766" t="s">
        <v>14</v>
      </c>
      <c r="D766" t="str">
        <f t="shared" si="11"/>
        <v>GL9074</v>
      </c>
      <c r="E766" t="s">
        <v>575</v>
      </c>
      <c r="F766" t="s">
        <v>18</v>
      </c>
      <c r="G766" t="s">
        <v>18</v>
      </c>
      <c r="I766" t="s">
        <v>113</v>
      </c>
      <c r="J766" s="1">
        <v>44827</v>
      </c>
      <c r="K766" s="2">
        <v>799.92</v>
      </c>
      <c r="L766" t="s">
        <v>20</v>
      </c>
      <c r="M766" s="3">
        <v>1</v>
      </c>
      <c r="N766" s="2">
        <v>0.26479999999999998</v>
      </c>
      <c r="O766" t="s">
        <v>21</v>
      </c>
      <c r="P766" t="s">
        <v>22</v>
      </c>
      <c r="Q766" t="s">
        <v>23</v>
      </c>
      <c r="R766" s="3">
        <v>211.82</v>
      </c>
      <c r="S766" t="s">
        <v>24</v>
      </c>
      <c r="T766" t="s">
        <v>23</v>
      </c>
      <c r="U766" s="3">
        <v>211.82</v>
      </c>
    </row>
    <row r="767" spans="1:21" hidden="1" x14ac:dyDescent="0.2">
      <c r="A767" t="s">
        <v>822</v>
      </c>
      <c r="B767" t="s">
        <v>823</v>
      </c>
      <c r="C767" t="s">
        <v>14</v>
      </c>
      <c r="D767" t="str">
        <f t="shared" si="11"/>
        <v>LAWM04</v>
      </c>
      <c r="E767" t="s">
        <v>824</v>
      </c>
      <c r="F767" t="s">
        <v>18</v>
      </c>
      <c r="G767" t="s">
        <v>18</v>
      </c>
      <c r="I767" t="s">
        <v>113</v>
      </c>
      <c r="J767" s="1">
        <v>44827</v>
      </c>
      <c r="K767" s="2">
        <v>827.06</v>
      </c>
      <c r="L767" t="s">
        <v>20</v>
      </c>
      <c r="M767" s="3">
        <v>1</v>
      </c>
      <c r="N767" s="2">
        <v>1.5810000000000001E-2</v>
      </c>
      <c r="O767" t="s">
        <v>21</v>
      </c>
      <c r="P767" t="s">
        <v>22</v>
      </c>
      <c r="Q767" t="s">
        <v>23</v>
      </c>
      <c r="R767" s="3">
        <v>13.08</v>
      </c>
      <c r="S767" t="s">
        <v>24</v>
      </c>
      <c r="T767" t="s">
        <v>23</v>
      </c>
      <c r="U767" s="3">
        <v>13.08</v>
      </c>
    </row>
    <row r="768" spans="1:21" hidden="1" x14ac:dyDescent="0.2">
      <c r="A768" t="s">
        <v>822</v>
      </c>
      <c r="B768" t="s">
        <v>823</v>
      </c>
      <c r="C768" t="s">
        <v>14</v>
      </c>
      <c r="D768" t="str">
        <f t="shared" si="11"/>
        <v>ON2173</v>
      </c>
      <c r="E768" t="s">
        <v>825</v>
      </c>
      <c r="F768" t="s">
        <v>18</v>
      </c>
      <c r="G768" t="s">
        <v>18</v>
      </c>
      <c r="I768" t="s">
        <v>113</v>
      </c>
      <c r="J768" s="1">
        <v>44827</v>
      </c>
      <c r="K768" s="2">
        <v>-66</v>
      </c>
      <c r="L768" t="s">
        <v>197</v>
      </c>
      <c r="M768" s="3">
        <v>1</v>
      </c>
      <c r="N768" s="2">
        <v>17.380759999999999</v>
      </c>
      <c r="O768" t="s">
        <v>21</v>
      </c>
      <c r="P768" t="s">
        <v>24</v>
      </c>
      <c r="Q768" t="s">
        <v>23</v>
      </c>
      <c r="R768" s="3">
        <v>1147.1300000000001</v>
      </c>
      <c r="S768" t="s">
        <v>198</v>
      </c>
      <c r="T768" t="s">
        <v>23</v>
      </c>
      <c r="U768" s="3">
        <v>1147.1300000000001</v>
      </c>
    </row>
    <row r="769" spans="1:21" hidden="1" x14ac:dyDescent="0.2">
      <c r="A769" t="s">
        <v>822</v>
      </c>
      <c r="B769" t="s">
        <v>823</v>
      </c>
      <c r="C769" t="s">
        <v>14</v>
      </c>
      <c r="D769" t="str">
        <f t="shared" si="11"/>
        <v>BK6504</v>
      </c>
      <c r="E769" t="s">
        <v>826</v>
      </c>
      <c r="F769" t="s">
        <v>18</v>
      </c>
      <c r="G769" t="s">
        <v>18</v>
      </c>
      <c r="I769" t="s">
        <v>113</v>
      </c>
      <c r="J769" s="1">
        <v>44827</v>
      </c>
      <c r="K769" s="2">
        <v>66</v>
      </c>
      <c r="L769" t="s">
        <v>20</v>
      </c>
      <c r="M769" s="3">
        <v>1</v>
      </c>
      <c r="N769" s="2">
        <v>0.18492</v>
      </c>
      <c r="O769" t="s">
        <v>21</v>
      </c>
      <c r="P769" t="s">
        <v>22</v>
      </c>
      <c r="Q769" t="s">
        <v>23</v>
      </c>
      <c r="R769" s="3">
        <v>12.2</v>
      </c>
      <c r="S769" t="s">
        <v>24</v>
      </c>
      <c r="T769" t="s">
        <v>23</v>
      </c>
      <c r="U769" s="3">
        <v>12.2</v>
      </c>
    </row>
    <row r="770" spans="1:21" hidden="1" x14ac:dyDescent="0.2">
      <c r="A770" t="s">
        <v>822</v>
      </c>
      <c r="B770" t="s">
        <v>823</v>
      </c>
      <c r="C770" t="s">
        <v>14</v>
      </c>
      <c r="D770" t="str">
        <f t="shared" si="11"/>
        <v>FREIGH</v>
      </c>
      <c r="E770" t="s">
        <v>199</v>
      </c>
      <c r="F770" t="s">
        <v>18</v>
      </c>
      <c r="G770" t="s">
        <v>18</v>
      </c>
      <c r="I770" t="s">
        <v>113</v>
      </c>
      <c r="J770" s="1">
        <v>44827</v>
      </c>
      <c r="K770" s="2">
        <v>330</v>
      </c>
      <c r="L770" t="s">
        <v>20</v>
      </c>
      <c r="M770" s="3">
        <v>1</v>
      </c>
      <c r="N770" s="2">
        <v>0.45</v>
      </c>
      <c r="O770" t="s">
        <v>21</v>
      </c>
      <c r="P770" t="s">
        <v>200</v>
      </c>
      <c r="Q770" t="s">
        <v>23</v>
      </c>
      <c r="R770" s="3">
        <v>148.5</v>
      </c>
      <c r="S770" t="s">
        <v>24</v>
      </c>
      <c r="T770" t="s">
        <v>23</v>
      </c>
      <c r="U770" s="3">
        <v>148.5</v>
      </c>
    </row>
    <row r="771" spans="1:21" hidden="1" x14ac:dyDescent="0.2">
      <c r="A771" t="s">
        <v>822</v>
      </c>
      <c r="B771" t="s">
        <v>823</v>
      </c>
      <c r="C771" t="s">
        <v>14</v>
      </c>
      <c r="D771" t="str">
        <f t="shared" si="11"/>
        <v>LABORI</v>
      </c>
      <c r="E771" t="s">
        <v>201</v>
      </c>
      <c r="F771" t="s">
        <v>18</v>
      </c>
      <c r="G771" t="s">
        <v>18</v>
      </c>
      <c r="I771" t="s">
        <v>113</v>
      </c>
      <c r="J771" s="1">
        <v>44827</v>
      </c>
      <c r="K771" s="2">
        <v>98.88</v>
      </c>
      <c r="L771" t="s">
        <v>20</v>
      </c>
      <c r="M771" s="3">
        <v>1</v>
      </c>
      <c r="N771" s="2">
        <v>1.05</v>
      </c>
      <c r="O771" t="s">
        <v>21</v>
      </c>
      <c r="P771" t="s">
        <v>200</v>
      </c>
      <c r="Q771" t="s">
        <v>23</v>
      </c>
      <c r="R771" s="3">
        <v>103.82</v>
      </c>
      <c r="S771" t="s">
        <v>24</v>
      </c>
      <c r="T771" t="s">
        <v>23</v>
      </c>
      <c r="U771" s="3">
        <v>103.82</v>
      </c>
    </row>
    <row r="772" spans="1:21" hidden="1" x14ac:dyDescent="0.2">
      <c r="A772" t="s">
        <v>822</v>
      </c>
      <c r="B772" t="s">
        <v>823</v>
      </c>
      <c r="C772" t="s">
        <v>14</v>
      </c>
      <c r="D772" t="str">
        <f t="shared" si="11"/>
        <v>BK1885</v>
      </c>
      <c r="E772" t="s">
        <v>528</v>
      </c>
      <c r="F772" t="s">
        <v>18</v>
      </c>
      <c r="G772" t="s">
        <v>18</v>
      </c>
      <c r="I772" t="s">
        <v>113</v>
      </c>
      <c r="J772" s="1">
        <v>44827</v>
      </c>
      <c r="K772" s="2">
        <v>1</v>
      </c>
      <c r="L772" t="s">
        <v>20</v>
      </c>
      <c r="M772" s="3">
        <v>1</v>
      </c>
      <c r="N772" s="2">
        <v>0.69945999999999997</v>
      </c>
      <c r="O772" t="s">
        <v>21</v>
      </c>
      <c r="P772" t="s">
        <v>22</v>
      </c>
      <c r="Q772" t="s">
        <v>23</v>
      </c>
      <c r="R772" s="3">
        <v>0.7</v>
      </c>
      <c r="S772" t="s">
        <v>24</v>
      </c>
      <c r="T772" t="s">
        <v>23</v>
      </c>
      <c r="U772" s="3">
        <v>0.7</v>
      </c>
    </row>
    <row r="773" spans="1:21" hidden="1" x14ac:dyDescent="0.2">
      <c r="A773" t="s">
        <v>822</v>
      </c>
      <c r="B773" t="s">
        <v>823</v>
      </c>
      <c r="C773" t="s">
        <v>14</v>
      </c>
      <c r="D773" t="str">
        <f t="shared" ref="D773:D836" si="12">LEFT(E773, 6)</f>
        <v>MACHIN</v>
      </c>
      <c r="E773" t="s">
        <v>204</v>
      </c>
      <c r="F773" t="s">
        <v>18</v>
      </c>
      <c r="G773" t="s">
        <v>18</v>
      </c>
      <c r="I773" t="s">
        <v>113</v>
      </c>
      <c r="J773" s="1">
        <v>44827</v>
      </c>
      <c r="K773" s="2">
        <v>66</v>
      </c>
      <c r="L773" t="s">
        <v>20</v>
      </c>
      <c r="M773" s="3">
        <v>1</v>
      </c>
      <c r="N773" s="2">
        <v>2.5499999999999998</v>
      </c>
      <c r="O773" t="s">
        <v>21</v>
      </c>
      <c r="P773" t="s">
        <v>200</v>
      </c>
      <c r="Q773" t="s">
        <v>23</v>
      </c>
      <c r="R773" s="3">
        <v>168.3</v>
      </c>
      <c r="S773" t="s">
        <v>24</v>
      </c>
      <c r="T773" t="s">
        <v>23</v>
      </c>
      <c r="U773" s="3">
        <v>168.3</v>
      </c>
    </row>
    <row r="774" spans="1:21" hidden="1" x14ac:dyDescent="0.2">
      <c r="A774" t="s">
        <v>822</v>
      </c>
      <c r="B774" t="s">
        <v>823</v>
      </c>
      <c r="C774" t="s">
        <v>14</v>
      </c>
      <c r="D774" t="str">
        <f t="shared" si="12"/>
        <v>CP2217</v>
      </c>
      <c r="E774" t="s">
        <v>162</v>
      </c>
      <c r="F774" t="s">
        <v>18</v>
      </c>
      <c r="G774" t="s">
        <v>18</v>
      </c>
      <c r="I774" t="s">
        <v>113</v>
      </c>
      <c r="J774" s="1">
        <v>44827</v>
      </c>
      <c r="K774" s="2">
        <v>799.92</v>
      </c>
      <c r="L774" t="s">
        <v>20</v>
      </c>
      <c r="M774" s="3">
        <v>1</v>
      </c>
      <c r="N774" s="2">
        <v>8.0479999999999996E-2</v>
      </c>
      <c r="O774" t="s">
        <v>21</v>
      </c>
      <c r="P774" t="s">
        <v>22</v>
      </c>
      <c r="Q774" t="s">
        <v>23</v>
      </c>
      <c r="R774" s="3">
        <v>64.38</v>
      </c>
      <c r="S774" t="s">
        <v>24</v>
      </c>
      <c r="T774" t="s">
        <v>23</v>
      </c>
      <c r="U774" s="3">
        <v>64.38</v>
      </c>
    </row>
    <row r="775" spans="1:21" hidden="1" x14ac:dyDescent="0.2">
      <c r="A775" t="s">
        <v>827</v>
      </c>
      <c r="B775" t="s">
        <v>150</v>
      </c>
      <c r="C775" t="s">
        <v>14</v>
      </c>
      <c r="D775" t="str">
        <f t="shared" si="12"/>
        <v>LASO03</v>
      </c>
      <c r="E775" t="s">
        <v>828</v>
      </c>
      <c r="F775" t="s">
        <v>18</v>
      </c>
      <c r="G775" t="s">
        <v>18</v>
      </c>
      <c r="I775" t="s">
        <v>19</v>
      </c>
      <c r="J775" s="1">
        <v>44827</v>
      </c>
      <c r="K775" s="2">
        <v>-572.03125</v>
      </c>
      <c r="L775" t="s">
        <v>20</v>
      </c>
      <c r="M775" s="3">
        <v>1</v>
      </c>
      <c r="N775" s="2">
        <v>1.171E-2</v>
      </c>
      <c r="O775" t="s">
        <v>21</v>
      </c>
      <c r="P775" t="s">
        <v>24</v>
      </c>
      <c r="Q775" t="s">
        <v>23</v>
      </c>
      <c r="R775" s="3">
        <v>6.7</v>
      </c>
      <c r="S775" t="s">
        <v>22</v>
      </c>
      <c r="T775" t="s">
        <v>23</v>
      </c>
      <c r="U775" s="3">
        <v>6.7</v>
      </c>
    </row>
    <row r="776" spans="1:21" hidden="1" x14ac:dyDescent="0.2">
      <c r="A776" t="s">
        <v>827</v>
      </c>
      <c r="B776" t="s">
        <v>150</v>
      </c>
      <c r="C776" t="s">
        <v>14</v>
      </c>
      <c r="D776" t="str">
        <f t="shared" si="12"/>
        <v>OG1410</v>
      </c>
      <c r="E776" t="s">
        <v>644</v>
      </c>
      <c r="F776" t="s">
        <v>18</v>
      </c>
      <c r="G776" t="s">
        <v>18</v>
      </c>
      <c r="I776" t="s">
        <v>19</v>
      </c>
      <c r="J776" s="1">
        <v>44827</v>
      </c>
      <c r="K776" s="2">
        <v>29</v>
      </c>
      <c r="L776" t="s">
        <v>46</v>
      </c>
      <c r="M776" s="3">
        <v>1</v>
      </c>
      <c r="N776" s="2">
        <v>1.0761700000000001</v>
      </c>
      <c r="O776" t="s">
        <v>21</v>
      </c>
      <c r="P776" t="s">
        <v>22</v>
      </c>
      <c r="Q776" t="s">
        <v>23</v>
      </c>
      <c r="R776" s="3">
        <v>31.21</v>
      </c>
      <c r="S776" t="s">
        <v>24</v>
      </c>
      <c r="T776" t="s">
        <v>23</v>
      </c>
      <c r="U776" s="3">
        <v>31.21</v>
      </c>
    </row>
    <row r="777" spans="1:21" hidden="1" x14ac:dyDescent="0.2">
      <c r="A777" t="s">
        <v>827</v>
      </c>
      <c r="B777" t="s">
        <v>150</v>
      </c>
      <c r="C777" t="s">
        <v>14</v>
      </c>
      <c r="D777" t="str">
        <f t="shared" si="12"/>
        <v>712001</v>
      </c>
      <c r="E777" t="s">
        <v>819</v>
      </c>
      <c r="F777" t="s">
        <v>18</v>
      </c>
      <c r="G777" t="s">
        <v>18</v>
      </c>
      <c r="I777" t="s">
        <v>19</v>
      </c>
      <c r="J777" s="1">
        <v>44827</v>
      </c>
      <c r="K777" s="2">
        <v>11.899980000000001</v>
      </c>
      <c r="L777" t="s">
        <v>46</v>
      </c>
      <c r="M777" s="3">
        <v>1</v>
      </c>
      <c r="N777" s="2">
        <v>4.3000100000000003</v>
      </c>
      <c r="O777" t="s">
        <v>21</v>
      </c>
      <c r="P777" t="s">
        <v>22</v>
      </c>
      <c r="Q777" t="s">
        <v>23</v>
      </c>
      <c r="R777" s="3">
        <v>51.17</v>
      </c>
      <c r="S777" t="s">
        <v>24</v>
      </c>
      <c r="T777" t="s">
        <v>23</v>
      </c>
      <c r="U777" s="3">
        <v>51.17</v>
      </c>
    </row>
    <row r="778" spans="1:21" hidden="1" x14ac:dyDescent="0.2">
      <c r="A778" t="s">
        <v>827</v>
      </c>
      <c r="B778" t="s">
        <v>150</v>
      </c>
      <c r="C778" t="s">
        <v>14</v>
      </c>
      <c r="D778" t="str">
        <f t="shared" si="12"/>
        <v>712003</v>
      </c>
      <c r="E778" t="s">
        <v>181</v>
      </c>
      <c r="F778" t="s">
        <v>18</v>
      </c>
      <c r="G778" t="s">
        <v>18</v>
      </c>
      <c r="I778" t="s">
        <v>19</v>
      </c>
      <c r="J778" s="1">
        <v>44827</v>
      </c>
      <c r="K778" s="2">
        <v>-14</v>
      </c>
      <c r="L778" t="s">
        <v>46</v>
      </c>
      <c r="M778" s="3">
        <v>1</v>
      </c>
      <c r="N778" s="2">
        <v>2.5191699999999999</v>
      </c>
      <c r="O778" t="s">
        <v>21</v>
      </c>
      <c r="P778" t="s">
        <v>24</v>
      </c>
      <c r="Q778" t="s">
        <v>23</v>
      </c>
      <c r="R778" s="3">
        <v>35.270000000000003</v>
      </c>
      <c r="S778" t="s">
        <v>22</v>
      </c>
      <c r="T778" t="s">
        <v>23</v>
      </c>
      <c r="U778" s="3">
        <v>35.270000000000003</v>
      </c>
    </row>
    <row r="779" spans="1:21" hidden="1" x14ac:dyDescent="0.2">
      <c r="A779" t="s">
        <v>827</v>
      </c>
      <c r="B779" t="s">
        <v>150</v>
      </c>
      <c r="C779" t="s">
        <v>14</v>
      </c>
      <c r="D779" t="str">
        <f t="shared" si="12"/>
        <v>LASO03</v>
      </c>
      <c r="E779" t="s">
        <v>778</v>
      </c>
      <c r="F779" t="s">
        <v>18</v>
      </c>
      <c r="G779" t="s">
        <v>18</v>
      </c>
      <c r="I779" t="s">
        <v>19</v>
      </c>
      <c r="J779" s="1">
        <v>44827</v>
      </c>
      <c r="K779" s="2">
        <v>-5.0000000000000001E-3</v>
      </c>
      <c r="L779" t="s">
        <v>20</v>
      </c>
      <c r="M779" s="3">
        <v>1</v>
      </c>
      <c r="N779" s="2">
        <v>1.1699999999999999E-2</v>
      </c>
      <c r="O779" t="s">
        <v>21</v>
      </c>
      <c r="P779" t="s">
        <v>24</v>
      </c>
      <c r="Q779" t="s">
        <v>23</v>
      </c>
      <c r="R779" s="3">
        <v>0</v>
      </c>
      <c r="S779" t="s">
        <v>22</v>
      </c>
      <c r="T779" t="s">
        <v>23</v>
      </c>
      <c r="U779" s="3">
        <v>0</v>
      </c>
    </row>
    <row r="780" spans="1:21" hidden="1" x14ac:dyDescent="0.2">
      <c r="A780" t="s">
        <v>827</v>
      </c>
      <c r="B780" t="s">
        <v>101</v>
      </c>
      <c r="C780" t="s">
        <v>14</v>
      </c>
      <c r="D780" t="str">
        <f t="shared" si="12"/>
        <v>CP2241</v>
      </c>
      <c r="E780" t="s">
        <v>490</v>
      </c>
      <c r="F780" t="s">
        <v>18</v>
      </c>
      <c r="G780" t="s">
        <v>18</v>
      </c>
      <c r="I780" t="s">
        <v>19</v>
      </c>
      <c r="J780" s="1">
        <v>44827</v>
      </c>
      <c r="K780" s="2">
        <v>33743.319710000003</v>
      </c>
      <c r="L780" t="s">
        <v>20</v>
      </c>
      <c r="M780" s="3">
        <v>1</v>
      </c>
      <c r="N780" s="2">
        <v>2.53E-2</v>
      </c>
      <c r="O780" t="s">
        <v>21</v>
      </c>
      <c r="P780" t="s">
        <v>22</v>
      </c>
      <c r="Q780" t="s">
        <v>23</v>
      </c>
      <c r="R780" s="3">
        <v>853.71</v>
      </c>
      <c r="S780" t="s">
        <v>24</v>
      </c>
      <c r="T780" t="s">
        <v>23</v>
      </c>
      <c r="U780" s="3">
        <v>853.71</v>
      </c>
    </row>
    <row r="781" spans="1:21" hidden="1" x14ac:dyDescent="0.2">
      <c r="A781" t="s">
        <v>827</v>
      </c>
      <c r="B781" t="s">
        <v>101</v>
      </c>
      <c r="C781" t="s">
        <v>14</v>
      </c>
      <c r="D781" t="str">
        <f t="shared" si="12"/>
        <v>DA1511</v>
      </c>
      <c r="E781" t="s">
        <v>110</v>
      </c>
      <c r="F781" t="s">
        <v>18</v>
      </c>
      <c r="G781" t="s">
        <v>18</v>
      </c>
      <c r="I781" t="s">
        <v>19</v>
      </c>
      <c r="J781" s="1">
        <v>44827</v>
      </c>
      <c r="K781" s="2">
        <v>-3.0471900000000001</v>
      </c>
      <c r="L781" t="s">
        <v>46</v>
      </c>
      <c r="M781" s="3">
        <v>1</v>
      </c>
      <c r="N781" s="2">
        <v>4.2756699999999999</v>
      </c>
      <c r="O781" t="s">
        <v>21</v>
      </c>
      <c r="P781" t="s">
        <v>24</v>
      </c>
      <c r="Q781" t="s">
        <v>23</v>
      </c>
      <c r="R781" s="3">
        <v>13.03</v>
      </c>
      <c r="S781" t="s">
        <v>22</v>
      </c>
      <c r="T781" t="s">
        <v>23</v>
      </c>
      <c r="U781" s="3">
        <v>13.03</v>
      </c>
    </row>
    <row r="782" spans="1:21" hidden="1" x14ac:dyDescent="0.2">
      <c r="A782" t="s">
        <v>827</v>
      </c>
      <c r="B782" t="s">
        <v>101</v>
      </c>
      <c r="C782" t="s">
        <v>14</v>
      </c>
      <c r="D782" t="str">
        <f t="shared" si="12"/>
        <v>SP1859</v>
      </c>
      <c r="E782" t="s">
        <v>829</v>
      </c>
      <c r="F782" t="s">
        <v>18</v>
      </c>
      <c r="G782" t="s">
        <v>18</v>
      </c>
      <c r="I782" t="s">
        <v>19</v>
      </c>
      <c r="J782" s="1">
        <v>44827</v>
      </c>
      <c r="K782" s="2">
        <v>92.890020000000007</v>
      </c>
      <c r="L782" t="s">
        <v>46</v>
      </c>
      <c r="M782" s="3">
        <v>1</v>
      </c>
      <c r="N782" s="2">
        <v>2.5496799999999999</v>
      </c>
      <c r="O782" t="s">
        <v>21</v>
      </c>
      <c r="P782" t="s">
        <v>22</v>
      </c>
      <c r="Q782" t="s">
        <v>23</v>
      </c>
      <c r="R782" s="3">
        <v>236.84</v>
      </c>
      <c r="S782" t="s">
        <v>24</v>
      </c>
      <c r="T782" t="s">
        <v>23</v>
      </c>
      <c r="U782" s="3">
        <v>236.84</v>
      </c>
    </row>
    <row r="783" spans="1:21" hidden="1" x14ac:dyDescent="0.2">
      <c r="A783" t="s">
        <v>830</v>
      </c>
      <c r="B783" t="s">
        <v>447</v>
      </c>
      <c r="C783" t="s">
        <v>14</v>
      </c>
      <c r="D783" t="str">
        <f t="shared" si="12"/>
        <v>CS9749</v>
      </c>
      <c r="E783" t="s">
        <v>831</v>
      </c>
      <c r="F783" t="s">
        <v>18</v>
      </c>
      <c r="G783" t="s">
        <v>18</v>
      </c>
      <c r="I783" t="s">
        <v>123</v>
      </c>
      <c r="J783" s="1">
        <v>44826</v>
      </c>
      <c r="K783" s="2">
        <v>1</v>
      </c>
      <c r="L783" t="s">
        <v>197</v>
      </c>
      <c r="M783" s="3">
        <v>1</v>
      </c>
      <c r="N783" s="2">
        <v>15.42</v>
      </c>
      <c r="O783" t="s">
        <v>21</v>
      </c>
      <c r="P783" t="s">
        <v>198</v>
      </c>
      <c r="Q783" t="s">
        <v>23</v>
      </c>
      <c r="R783" s="3">
        <v>15.42</v>
      </c>
      <c r="S783" t="s">
        <v>24</v>
      </c>
      <c r="T783" t="s">
        <v>23</v>
      </c>
      <c r="U783" s="3">
        <v>15.42</v>
      </c>
    </row>
    <row r="784" spans="1:21" hidden="1" x14ac:dyDescent="0.2">
      <c r="A784" t="s">
        <v>830</v>
      </c>
      <c r="B784" t="s">
        <v>447</v>
      </c>
      <c r="C784" t="s">
        <v>14</v>
      </c>
      <c r="D784" t="str">
        <f t="shared" si="12"/>
        <v>CS9749</v>
      </c>
      <c r="E784" t="s">
        <v>831</v>
      </c>
      <c r="F784" t="s">
        <v>262</v>
      </c>
      <c r="G784" t="s">
        <v>262</v>
      </c>
      <c r="I784" t="s">
        <v>123</v>
      </c>
      <c r="J784" s="1">
        <v>44826</v>
      </c>
      <c r="K784" s="2">
        <v>1</v>
      </c>
      <c r="L784" t="s">
        <v>197</v>
      </c>
      <c r="M784" s="3">
        <v>1</v>
      </c>
      <c r="N784" s="2">
        <v>15.42</v>
      </c>
      <c r="O784" t="s">
        <v>21</v>
      </c>
      <c r="P784" t="s">
        <v>198</v>
      </c>
      <c r="Q784" t="s">
        <v>23</v>
      </c>
      <c r="R784" s="3">
        <v>15.42</v>
      </c>
      <c r="S784" t="s">
        <v>24</v>
      </c>
      <c r="T784" t="s">
        <v>23</v>
      </c>
      <c r="U784" s="3">
        <v>15.42</v>
      </c>
    </row>
    <row r="785" spans="1:21" hidden="1" x14ac:dyDescent="0.2">
      <c r="A785" t="s">
        <v>830</v>
      </c>
      <c r="B785" t="s">
        <v>447</v>
      </c>
      <c r="C785" t="s">
        <v>14</v>
      </c>
      <c r="D785" t="str">
        <f t="shared" si="12"/>
        <v>CS9851</v>
      </c>
      <c r="E785" t="s">
        <v>832</v>
      </c>
      <c r="F785" t="s">
        <v>262</v>
      </c>
      <c r="G785" t="s">
        <v>262</v>
      </c>
      <c r="I785" t="s">
        <v>123</v>
      </c>
      <c r="J785" s="1">
        <v>44826</v>
      </c>
      <c r="K785" s="2">
        <v>1</v>
      </c>
      <c r="L785" t="s">
        <v>197</v>
      </c>
      <c r="M785" s="3">
        <v>1</v>
      </c>
      <c r="N785" s="2">
        <v>22.96</v>
      </c>
      <c r="O785" t="s">
        <v>21</v>
      </c>
      <c r="P785" t="s">
        <v>198</v>
      </c>
      <c r="Q785" t="s">
        <v>23</v>
      </c>
      <c r="R785" s="3">
        <v>22.96</v>
      </c>
      <c r="S785" t="s">
        <v>24</v>
      </c>
      <c r="T785" t="s">
        <v>23</v>
      </c>
      <c r="U785" s="3">
        <v>22.96</v>
      </c>
    </row>
    <row r="786" spans="1:21" hidden="1" x14ac:dyDescent="0.2">
      <c r="A786" t="s">
        <v>830</v>
      </c>
      <c r="B786" t="s">
        <v>447</v>
      </c>
      <c r="C786" t="s">
        <v>14</v>
      </c>
      <c r="D786" t="str">
        <f t="shared" si="12"/>
        <v>CS9851</v>
      </c>
      <c r="E786" t="s">
        <v>832</v>
      </c>
      <c r="F786" t="s">
        <v>18</v>
      </c>
      <c r="G786" t="s">
        <v>18</v>
      </c>
      <c r="I786" t="s">
        <v>123</v>
      </c>
      <c r="J786" s="1">
        <v>44826</v>
      </c>
      <c r="K786" s="2">
        <v>1</v>
      </c>
      <c r="L786" t="s">
        <v>197</v>
      </c>
      <c r="M786" s="3">
        <v>1</v>
      </c>
      <c r="N786" s="2">
        <v>22.96</v>
      </c>
      <c r="O786" t="s">
        <v>21</v>
      </c>
      <c r="P786" t="s">
        <v>198</v>
      </c>
      <c r="Q786" t="s">
        <v>23</v>
      </c>
      <c r="R786" s="3">
        <v>22.96</v>
      </c>
      <c r="S786" t="s">
        <v>24</v>
      </c>
      <c r="T786" t="s">
        <v>23</v>
      </c>
      <c r="U786" s="3">
        <v>22.96</v>
      </c>
    </row>
    <row r="787" spans="1:21" hidden="1" x14ac:dyDescent="0.2">
      <c r="A787" t="s">
        <v>833</v>
      </c>
      <c r="B787" t="s">
        <v>834</v>
      </c>
      <c r="C787" t="s">
        <v>14</v>
      </c>
      <c r="D787" t="str">
        <f t="shared" si="12"/>
        <v>OG1051</v>
      </c>
      <c r="E787" t="s">
        <v>237</v>
      </c>
      <c r="F787" t="s">
        <v>18</v>
      </c>
      <c r="G787" t="s">
        <v>18</v>
      </c>
      <c r="J787" s="1">
        <v>44827</v>
      </c>
      <c r="K787" s="2">
        <v>-1027</v>
      </c>
      <c r="L787" t="s">
        <v>46</v>
      </c>
      <c r="M787" s="3">
        <v>1</v>
      </c>
      <c r="N787" s="2">
        <v>3.4999899999999995</v>
      </c>
      <c r="O787" t="s">
        <v>21</v>
      </c>
      <c r="P787" t="s">
        <v>24</v>
      </c>
      <c r="Q787" t="s">
        <v>23</v>
      </c>
      <c r="R787" s="3">
        <v>3594.49</v>
      </c>
      <c r="S787" t="s">
        <v>22</v>
      </c>
      <c r="T787" t="s">
        <v>23</v>
      </c>
      <c r="U787" s="3">
        <v>3594.49</v>
      </c>
    </row>
    <row r="788" spans="1:21" hidden="1" x14ac:dyDescent="0.2">
      <c r="A788" t="s">
        <v>835</v>
      </c>
      <c r="B788" t="s">
        <v>447</v>
      </c>
      <c r="C788" t="s">
        <v>14</v>
      </c>
      <c r="D788" t="str">
        <f t="shared" si="12"/>
        <v>CS9749</v>
      </c>
      <c r="E788" t="s">
        <v>831</v>
      </c>
      <c r="F788" t="s">
        <v>262</v>
      </c>
      <c r="G788" t="s">
        <v>262</v>
      </c>
      <c r="I788" t="s">
        <v>123</v>
      </c>
      <c r="J788" s="1">
        <v>44826</v>
      </c>
      <c r="K788" s="2">
        <v>-1</v>
      </c>
      <c r="L788" t="s">
        <v>197</v>
      </c>
      <c r="M788" s="3">
        <v>1</v>
      </c>
      <c r="N788" s="2">
        <v>15.42</v>
      </c>
      <c r="O788" t="s">
        <v>21</v>
      </c>
      <c r="P788" t="s">
        <v>24</v>
      </c>
      <c r="Q788" t="s">
        <v>23</v>
      </c>
      <c r="R788" s="3">
        <v>15.42</v>
      </c>
      <c r="S788" t="s">
        <v>198</v>
      </c>
      <c r="T788" t="s">
        <v>23</v>
      </c>
      <c r="U788" s="3">
        <v>15.42</v>
      </c>
    </row>
    <row r="789" spans="1:21" hidden="1" x14ac:dyDescent="0.2">
      <c r="A789" t="s">
        <v>835</v>
      </c>
      <c r="B789" t="s">
        <v>447</v>
      </c>
      <c r="C789" t="s">
        <v>14</v>
      </c>
      <c r="D789" t="str">
        <f t="shared" si="12"/>
        <v>CS9749</v>
      </c>
      <c r="E789" t="s">
        <v>831</v>
      </c>
      <c r="F789" t="s">
        <v>18</v>
      </c>
      <c r="G789" t="s">
        <v>18</v>
      </c>
      <c r="I789" t="s">
        <v>123</v>
      </c>
      <c r="J789" s="1">
        <v>44826</v>
      </c>
      <c r="K789" s="2">
        <v>-1</v>
      </c>
      <c r="L789" t="s">
        <v>197</v>
      </c>
      <c r="M789" s="3">
        <v>1</v>
      </c>
      <c r="N789" s="2">
        <v>15.42</v>
      </c>
      <c r="O789" t="s">
        <v>21</v>
      </c>
      <c r="P789" t="s">
        <v>24</v>
      </c>
      <c r="Q789" t="s">
        <v>23</v>
      </c>
      <c r="R789" s="3">
        <v>15.42</v>
      </c>
      <c r="S789" t="s">
        <v>198</v>
      </c>
      <c r="T789" t="s">
        <v>23</v>
      </c>
      <c r="U789" s="3">
        <v>15.42</v>
      </c>
    </row>
    <row r="790" spans="1:21" hidden="1" x14ac:dyDescent="0.2">
      <c r="A790" t="s">
        <v>835</v>
      </c>
      <c r="B790" t="s">
        <v>447</v>
      </c>
      <c r="C790" t="s">
        <v>14</v>
      </c>
      <c r="D790" t="str">
        <f t="shared" si="12"/>
        <v>CS9851</v>
      </c>
      <c r="E790" t="s">
        <v>832</v>
      </c>
      <c r="F790" t="s">
        <v>262</v>
      </c>
      <c r="G790" t="s">
        <v>262</v>
      </c>
      <c r="I790" t="s">
        <v>123</v>
      </c>
      <c r="J790" s="1">
        <v>44826</v>
      </c>
      <c r="K790" s="2">
        <v>-1</v>
      </c>
      <c r="L790" t="s">
        <v>197</v>
      </c>
      <c r="M790" s="3">
        <v>1</v>
      </c>
      <c r="N790" s="2">
        <v>22.96</v>
      </c>
      <c r="O790" t="s">
        <v>21</v>
      </c>
      <c r="P790" t="s">
        <v>24</v>
      </c>
      <c r="Q790" t="s">
        <v>23</v>
      </c>
      <c r="R790" s="3">
        <v>22.96</v>
      </c>
      <c r="S790" t="s">
        <v>198</v>
      </c>
      <c r="T790" t="s">
        <v>23</v>
      </c>
      <c r="U790" s="3">
        <v>22.96</v>
      </c>
    </row>
    <row r="791" spans="1:21" hidden="1" x14ac:dyDescent="0.2">
      <c r="A791" t="s">
        <v>835</v>
      </c>
      <c r="B791" t="s">
        <v>447</v>
      </c>
      <c r="C791" t="s">
        <v>14</v>
      </c>
      <c r="D791" t="str">
        <f t="shared" si="12"/>
        <v>CS9851</v>
      </c>
      <c r="E791" t="s">
        <v>832</v>
      </c>
      <c r="F791" t="s">
        <v>18</v>
      </c>
      <c r="G791" t="s">
        <v>18</v>
      </c>
      <c r="I791" t="s">
        <v>123</v>
      </c>
      <c r="J791" s="1">
        <v>44826</v>
      </c>
      <c r="K791" s="2">
        <v>-1</v>
      </c>
      <c r="L791" t="s">
        <v>197</v>
      </c>
      <c r="M791" s="3">
        <v>1</v>
      </c>
      <c r="N791" s="2">
        <v>22.96</v>
      </c>
      <c r="O791" t="s">
        <v>21</v>
      </c>
      <c r="P791" t="s">
        <v>24</v>
      </c>
      <c r="Q791" t="s">
        <v>23</v>
      </c>
      <c r="R791" s="3">
        <v>22.96</v>
      </c>
      <c r="S791" t="s">
        <v>198</v>
      </c>
      <c r="T791" t="s">
        <v>23</v>
      </c>
      <c r="U791" s="3">
        <v>22.96</v>
      </c>
    </row>
    <row r="792" spans="1:21" hidden="1" x14ac:dyDescent="0.2">
      <c r="A792" t="s">
        <v>836</v>
      </c>
      <c r="B792" t="s">
        <v>837</v>
      </c>
      <c r="C792" t="s">
        <v>14</v>
      </c>
      <c r="D792" t="str">
        <f t="shared" si="12"/>
        <v>OG1340</v>
      </c>
      <c r="E792" t="s">
        <v>299</v>
      </c>
      <c r="F792" t="s">
        <v>18</v>
      </c>
      <c r="G792" t="s">
        <v>18</v>
      </c>
      <c r="J792" s="1">
        <v>44827</v>
      </c>
      <c r="K792" s="2">
        <v>-2332</v>
      </c>
      <c r="L792" t="s">
        <v>46</v>
      </c>
      <c r="M792" s="3">
        <v>1</v>
      </c>
      <c r="N792" s="2">
        <v>0.92998999999999998</v>
      </c>
      <c r="O792" t="s">
        <v>21</v>
      </c>
      <c r="P792" t="s">
        <v>24</v>
      </c>
      <c r="Q792" t="s">
        <v>23</v>
      </c>
      <c r="R792" s="3">
        <v>2168.7399999999998</v>
      </c>
      <c r="S792" t="s">
        <v>22</v>
      </c>
      <c r="T792" t="s">
        <v>23</v>
      </c>
      <c r="U792" s="3">
        <v>2168.7399999999998</v>
      </c>
    </row>
    <row r="793" spans="1:21" hidden="1" x14ac:dyDescent="0.2">
      <c r="A793" t="s">
        <v>838</v>
      </c>
      <c r="B793" t="s">
        <v>837</v>
      </c>
      <c r="C793" t="s">
        <v>14</v>
      </c>
      <c r="D793" t="str">
        <f t="shared" si="12"/>
        <v>OG1348</v>
      </c>
      <c r="E793" t="s">
        <v>298</v>
      </c>
      <c r="F793" t="s">
        <v>18</v>
      </c>
      <c r="G793" t="s">
        <v>18</v>
      </c>
      <c r="J793" s="1">
        <v>44827</v>
      </c>
      <c r="K793" s="2">
        <v>-1073</v>
      </c>
      <c r="L793" t="s">
        <v>46</v>
      </c>
      <c r="M793" s="3">
        <v>1</v>
      </c>
      <c r="N793" s="2">
        <v>1.47184</v>
      </c>
      <c r="O793" t="s">
        <v>21</v>
      </c>
      <c r="P793" t="s">
        <v>24</v>
      </c>
      <c r="Q793" t="s">
        <v>23</v>
      </c>
      <c r="R793" s="3">
        <v>1579.28</v>
      </c>
      <c r="S793" t="s">
        <v>22</v>
      </c>
      <c r="T793" t="s">
        <v>23</v>
      </c>
      <c r="U793" s="3">
        <v>1579.28</v>
      </c>
    </row>
    <row r="794" spans="1:21" hidden="1" x14ac:dyDescent="0.2">
      <c r="A794" t="s">
        <v>839</v>
      </c>
      <c r="B794" t="s">
        <v>26</v>
      </c>
      <c r="C794" t="s">
        <v>14</v>
      </c>
      <c r="D794" t="str">
        <f t="shared" si="12"/>
        <v>GL0485</v>
      </c>
      <c r="E794" t="s">
        <v>27</v>
      </c>
      <c r="F794" t="s">
        <v>28</v>
      </c>
      <c r="G794" t="s">
        <v>28</v>
      </c>
      <c r="I794" t="s">
        <v>19</v>
      </c>
      <c r="J794" s="1">
        <v>44827</v>
      </c>
      <c r="K794" s="2">
        <v>3019.8</v>
      </c>
      <c r="L794" t="s">
        <v>20</v>
      </c>
      <c r="M794" s="3">
        <v>1</v>
      </c>
      <c r="N794" s="2">
        <v>0.29219000000000001</v>
      </c>
      <c r="O794" t="s">
        <v>21</v>
      </c>
      <c r="P794" t="s">
        <v>22</v>
      </c>
      <c r="Q794" t="s">
        <v>23</v>
      </c>
      <c r="R794" s="3">
        <v>882.36</v>
      </c>
      <c r="S794" t="s">
        <v>24</v>
      </c>
      <c r="T794" t="s">
        <v>23</v>
      </c>
      <c r="U794" s="3">
        <v>882.36</v>
      </c>
    </row>
    <row r="795" spans="1:21" hidden="1" x14ac:dyDescent="0.2">
      <c r="A795" t="s">
        <v>840</v>
      </c>
      <c r="B795" t="s">
        <v>26</v>
      </c>
      <c r="C795" t="s">
        <v>14</v>
      </c>
      <c r="D795" t="str">
        <f t="shared" si="12"/>
        <v>GL227-</v>
      </c>
      <c r="E795" t="s">
        <v>841</v>
      </c>
      <c r="F795" t="s">
        <v>28</v>
      </c>
      <c r="G795" t="s">
        <v>28</v>
      </c>
      <c r="I795" t="s">
        <v>19</v>
      </c>
      <c r="J795" s="1">
        <v>44827</v>
      </c>
      <c r="K795" s="2">
        <v>7728.3600100000003</v>
      </c>
      <c r="L795" t="s">
        <v>20</v>
      </c>
      <c r="M795" s="3">
        <v>1</v>
      </c>
      <c r="N795" s="2">
        <v>0.29085</v>
      </c>
      <c r="O795" t="s">
        <v>21</v>
      </c>
      <c r="P795" t="s">
        <v>22</v>
      </c>
      <c r="Q795" t="s">
        <v>23</v>
      </c>
      <c r="R795" s="3">
        <v>2247.79</v>
      </c>
      <c r="S795" t="s">
        <v>24</v>
      </c>
      <c r="T795" t="s">
        <v>23</v>
      </c>
      <c r="U795" s="3">
        <v>2247.79</v>
      </c>
    </row>
    <row r="796" spans="1:21" hidden="1" x14ac:dyDescent="0.2">
      <c r="A796" t="s">
        <v>842</v>
      </c>
      <c r="B796" t="s">
        <v>843</v>
      </c>
      <c r="C796" t="s">
        <v>14</v>
      </c>
      <c r="D796" t="str">
        <f t="shared" si="12"/>
        <v>CS28PH</v>
      </c>
      <c r="E796" t="s">
        <v>844</v>
      </c>
      <c r="F796" t="s">
        <v>18</v>
      </c>
      <c r="G796" t="s">
        <v>18</v>
      </c>
      <c r="I796" t="s">
        <v>845</v>
      </c>
      <c r="J796" s="1">
        <v>44827</v>
      </c>
      <c r="K796" s="2">
        <v>-1</v>
      </c>
      <c r="L796" t="s">
        <v>197</v>
      </c>
      <c r="M796" s="3">
        <v>1</v>
      </c>
      <c r="N796" s="2">
        <v>28.45</v>
      </c>
      <c r="O796" t="s">
        <v>21</v>
      </c>
      <c r="P796" t="s">
        <v>445</v>
      </c>
      <c r="Q796" t="s">
        <v>846</v>
      </c>
      <c r="R796" s="3">
        <v>28.45</v>
      </c>
      <c r="S796" t="s">
        <v>198</v>
      </c>
      <c r="T796" t="s">
        <v>23</v>
      </c>
      <c r="U796" s="3">
        <v>28.45</v>
      </c>
    </row>
    <row r="797" spans="1:21" hidden="1" x14ac:dyDescent="0.2">
      <c r="A797" t="s">
        <v>842</v>
      </c>
      <c r="B797" t="s">
        <v>843</v>
      </c>
      <c r="C797" t="s">
        <v>14</v>
      </c>
      <c r="D797" t="str">
        <f t="shared" si="12"/>
        <v>CS29PH</v>
      </c>
      <c r="E797" t="s">
        <v>847</v>
      </c>
      <c r="F797" t="s">
        <v>18</v>
      </c>
      <c r="G797" t="s">
        <v>18</v>
      </c>
      <c r="I797" t="s">
        <v>845</v>
      </c>
      <c r="J797" s="1">
        <v>44827</v>
      </c>
      <c r="K797" s="2">
        <v>-2</v>
      </c>
      <c r="L797" t="s">
        <v>197</v>
      </c>
      <c r="M797" s="3">
        <v>1</v>
      </c>
      <c r="N797" s="2">
        <v>28.89</v>
      </c>
      <c r="O797" t="s">
        <v>21</v>
      </c>
      <c r="P797" t="s">
        <v>445</v>
      </c>
      <c r="Q797" t="s">
        <v>846</v>
      </c>
      <c r="R797" s="3">
        <v>57.78</v>
      </c>
      <c r="S797" t="s">
        <v>198</v>
      </c>
      <c r="T797" t="s">
        <v>23</v>
      </c>
      <c r="U797" s="3">
        <v>57.78</v>
      </c>
    </row>
    <row r="798" spans="1:21" hidden="1" x14ac:dyDescent="0.2">
      <c r="A798" t="s">
        <v>842</v>
      </c>
      <c r="B798" t="s">
        <v>843</v>
      </c>
      <c r="C798" t="s">
        <v>14</v>
      </c>
      <c r="D798" t="str">
        <f t="shared" si="12"/>
        <v>CT69PQ</v>
      </c>
      <c r="E798" t="s">
        <v>848</v>
      </c>
      <c r="F798" t="s">
        <v>18</v>
      </c>
      <c r="G798" t="s">
        <v>18</v>
      </c>
      <c r="I798" t="s">
        <v>845</v>
      </c>
      <c r="J798" s="1">
        <v>44827</v>
      </c>
      <c r="K798" s="2">
        <v>-1</v>
      </c>
      <c r="L798" t="s">
        <v>197</v>
      </c>
      <c r="M798" s="3">
        <v>1</v>
      </c>
      <c r="N798" s="2">
        <v>54.3</v>
      </c>
      <c r="O798" t="s">
        <v>21</v>
      </c>
      <c r="P798" t="s">
        <v>445</v>
      </c>
      <c r="Q798" t="s">
        <v>846</v>
      </c>
      <c r="R798" s="3">
        <v>54.3</v>
      </c>
      <c r="S798" t="s">
        <v>198</v>
      </c>
      <c r="T798" t="s">
        <v>23</v>
      </c>
      <c r="U798" s="3">
        <v>54.3</v>
      </c>
    </row>
    <row r="799" spans="1:21" hidden="1" x14ac:dyDescent="0.2">
      <c r="A799" t="s">
        <v>842</v>
      </c>
      <c r="B799" t="s">
        <v>843</v>
      </c>
      <c r="C799" t="s">
        <v>14</v>
      </c>
      <c r="D799" t="str">
        <f t="shared" si="12"/>
        <v>CT63PQ</v>
      </c>
      <c r="E799" t="s">
        <v>849</v>
      </c>
      <c r="F799" t="s">
        <v>18</v>
      </c>
      <c r="G799" t="s">
        <v>18</v>
      </c>
      <c r="I799" t="s">
        <v>845</v>
      </c>
      <c r="J799" s="1">
        <v>44827</v>
      </c>
      <c r="K799" s="2">
        <v>-1</v>
      </c>
      <c r="L799" t="s">
        <v>197</v>
      </c>
      <c r="M799" s="3">
        <v>1</v>
      </c>
      <c r="N799" s="2">
        <v>213.13</v>
      </c>
      <c r="O799" t="s">
        <v>21</v>
      </c>
      <c r="P799" t="s">
        <v>445</v>
      </c>
      <c r="Q799" t="s">
        <v>846</v>
      </c>
      <c r="R799" s="3">
        <v>213.13</v>
      </c>
      <c r="S799" t="s">
        <v>198</v>
      </c>
      <c r="T799" t="s">
        <v>23</v>
      </c>
      <c r="U799" s="3">
        <v>213.13</v>
      </c>
    </row>
    <row r="800" spans="1:21" hidden="1" x14ac:dyDescent="0.2">
      <c r="A800" t="s">
        <v>850</v>
      </c>
      <c r="B800" t="s">
        <v>843</v>
      </c>
      <c r="C800" t="s">
        <v>14</v>
      </c>
      <c r="D800" t="str">
        <f t="shared" si="12"/>
        <v>CS1720</v>
      </c>
      <c r="E800" t="s">
        <v>851</v>
      </c>
      <c r="F800" t="s">
        <v>782</v>
      </c>
      <c r="G800" t="s">
        <v>782</v>
      </c>
      <c r="I800" t="s">
        <v>845</v>
      </c>
      <c r="J800" s="1">
        <v>44827</v>
      </c>
      <c r="K800" s="2">
        <v>-1</v>
      </c>
      <c r="L800" t="s">
        <v>197</v>
      </c>
      <c r="M800" s="3">
        <v>1</v>
      </c>
      <c r="N800" s="2">
        <v>14.35392</v>
      </c>
      <c r="O800" t="s">
        <v>21</v>
      </c>
      <c r="P800" t="s">
        <v>445</v>
      </c>
      <c r="Q800" t="s">
        <v>846</v>
      </c>
      <c r="R800" s="3">
        <v>14.35</v>
      </c>
      <c r="S800" t="s">
        <v>198</v>
      </c>
      <c r="T800" t="s">
        <v>23</v>
      </c>
      <c r="U800" s="3">
        <v>14.35</v>
      </c>
    </row>
    <row r="801" spans="1:21" hidden="1" x14ac:dyDescent="0.2">
      <c r="A801" t="s">
        <v>850</v>
      </c>
      <c r="B801" t="s">
        <v>843</v>
      </c>
      <c r="C801" t="s">
        <v>14</v>
      </c>
      <c r="D801" t="str">
        <f t="shared" si="12"/>
        <v>CN6572</v>
      </c>
      <c r="E801" t="s">
        <v>852</v>
      </c>
      <c r="F801" t="s">
        <v>782</v>
      </c>
      <c r="G801" t="s">
        <v>782</v>
      </c>
      <c r="I801" t="s">
        <v>845</v>
      </c>
      <c r="J801" s="1">
        <v>44827</v>
      </c>
      <c r="K801" s="2">
        <v>-1</v>
      </c>
      <c r="L801" t="s">
        <v>197</v>
      </c>
      <c r="M801" s="3">
        <v>1</v>
      </c>
      <c r="N801" s="2">
        <v>65.810320000000004</v>
      </c>
      <c r="O801" t="s">
        <v>21</v>
      </c>
      <c r="P801" t="s">
        <v>445</v>
      </c>
      <c r="Q801" t="s">
        <v>846</v>
      </c>
      <c r="R801" s="3">
        <v>65.81</v>
      </c>
      <c r="S801" t="s">
        <v>198</v>
      </c>
      <c r="T801" t="s">
        <v>23</v>
      </c>
      <c r="U801" s="3">
        <v>65.81</v>
      </c>
    </row>
    <row r="802" spans="1:21" hidden="1" x14ac:dyDescent="0.2">
      <c r="A802" t="s">
        <v>850</v>
      </c>
      <c r="B802" t="s">
        <v>843</v>
      </c>
      <c r="C802" t="s">
        <v>14</v>
      </c>
      <c r="D802" t="str">
        <f t="shared" si="12"/>
        <v>KR2119</v>
      </c>
      <c r="E802" t="s">
        <v>259</v>
      </c>
      <c r="F802" t="s">
        <v>782</v>
      </c>
      <c r="G802" t="s">
        <v>782</v>
      </c>
      <c r="I802" t="s">
        <v>845</v>
      </c>
      <c r="J802" s="1">
        <v>44827</v>
      </c>
      <c r="K802" s="2">
        <v>-1</v>
      </c>
      <c r="L802" t="s">
        <v>197</v>
      </c>
      <c r="M802" s="3">
        <v>1</v>
      </c>
      <c r="N802" s="2">
        <v>8.8994199999999992</v>
      </c>
      <c r="O802" t="s">
        <v>21</v>
      </c>
      <c r="P802" t="s">
        <v>445</v>
      </c>
      <c r="Q802" t="s">
        <v>846</v>
      </c>
      <c r="R802" s="3">
        <v>8.9</v>
      </c>
      <c r="S802" t="s">
        <v>198</v>
      </c>
      <c r="T802" t="s">
        <v>23</v>
      </c>
      <c r="U802" s="3">
        <v>8.9</v>
      </c>
    </row>
    <row r="803" spans="1:21" hidden="1" x14ac:dyDescent="0.2">
      <c r="A803" t="s">
        <v>850</v>
      </c>
      <c r="B803" t="s">
        <v>843</v>
      </c>
      <c r="C803" t="s">
        <v>14</v>
      </c>
      <c r="D803" t="str">
        <f t="shared" si="12"/>
        <v>CS1820</v>
      </c>
      <c r="E803" t="s">
        <v>853</v>
      </c>
      <c r="F803" t="s">
        <v>782</v>
      </c>
      <c r="G803" t="s">
        <v>782</v>
      </c>
      <c r="I803" t="s">
        <v>845</v>
      </c>
      <c r="J803" s="1">
        <v>44827</v>
      </c>
      <c r="K803" s="2">
        <v>-1</v>
      </c>
      <c r="L803" t="s">
        <v>197</v>
      </c>
      <c r="M803" s="3">
        <v>1</v>
      </c>
      <c r="N803" s="2">
        <v>16.724519999999998</v>
      </c>
      <c r="O803" t="s">
        <v>21</v>
      </c>
      <c r="P803" t="s">
        <v>445</v>
      </c>
      <c r="Q803" t="s">
        <v>846</v>
      </c>
      <c r="R803" s="3">
        <v>16.72</v>
      </c>
      <c r="S803" t="s">
        <v>198</v>
      </c>
      <c r="T803" t="s">
        <v>23</v>
      </c>
      <c r="U803" s="3">
        <v>16.72</v>
      </c>
    </row>
    <row r="804" spans="1:21" hidden="1" x14ac:dyDescent="0.2">
      <c r="A804" t="s">
        <v>850</v>
      </c>
      <c r="B804" t="s">
        <v>843</v>
      </c>
      <c r="C804" t="s">
        <v>14</v>
      </c>
      <c r="D804" t="str">
        <f t="shared" si="12"/>
        <v>ON1958</v>
      </c>
      <c r="E804" t="s">
        <v>854</v>
      </c>
      <c r="F804" t="s">
        <v>782</v>
      </c>
      <c r="G804" t="s">
        <v>782</v>
      </c>
      <c r="I804" t="s">
        <v>845</v>
      </c>
      <c r="J804" s="1">
        <v>44827</v>
      </c>
      <c r="K804" s="2">
        <v>-1</v>
      </c>
      <c r="L804" t="s">
        <v>197</v>
      </c>
      <c r="M804" s="3">
        <v>1</v>
      </c>
      <c r="N804" s="2">
        <v>29.414239999999999</v>
      </c>
      <c r="O804" t="s">
        <v>21</v>
      </c>
      <c r="P804" t="s">
        <v>445</v>
      </c>
      <c r="Q804" t="s">
        <v>846</v>
      </c>
      <c r="R804" s="3">
        <v>29.41</v>
      </c>
      <c r="S804" t="s">
        <v>198</v>
      </c>
      <c r="T804" t="s">
        <v>23</v>
      </c>
      <c r="U804" s="3">
        <v>29.41</v>
      </c>
    </row>
    <row r="805" spans="1:21" hidden="1" x14ac:dyDescent="0.2">
      <c r="A805" t="s">
        <v>850</v>
      </c>
      <c r="B805" t="s">
        <v>843</v>
      </c>
      <c r="C805" t="s">
        <v>14</v>
      </c>
      <c r="D805" t="str">
        <f t="shared" si="12"/>
        <v>SA2818</v>
      </c>
      <c r="E805" t="s">
        <v>700</v>
      </c>
      <c r="F805" t="s">
        <v>782</v>
      </c>
      <c r="G805" t="s">
        <v>782</v>
      </c>
      <c r="I805" t="s">
        <v>845</v>
      </c>
      <c r="J805" s="1">
        <v>44827</v>
      </c>
      <c r="K805" s="2">
        <v>-2</v>
      </c>
      <c r="L805" t="s">
        <v>197</v>
      </c>
      <c r="M805" s="3">
        <v>1</v>
      </c>
      <c r="N805" s="2">
        <v>24.561440000000001</v>
      </c>
      <c r="O805" t="s">
        <v>21</v>
      </c>
      <c r="P805" t="s">
        <v>445</v>
      </c>
      <c r="Q805" t="s">
        <v>846</v>
      </c>
      <c r="R805" s="3">
        <v>49.12</v>
      </c>
      <c r="S805" t="s">
        <v>198</v>
      </c>
      <c r="T805" t="s">
        <v>23</v>
      </c>
      <c r="U805" s="3">
        <v>49.12</v>
      </c>
    </row>
    <row r="806" spans="1:21" hidden="1" x14ac:dyDescent="0.2">
      <c r="A806" t="s">
        <v>850</v>
      </c>
      <c r="B806" t="s">
        <v>843</v>
      </c>
      <c r="C806" t="s">
        <v>14</v>
      </c>
      <c r="D806" t="str">
        <f t="shared" si="12"/>
        <v>OC0767</v>
      </c>
      <c r="E806" t="s">
        <v>855</v>
      </c>
      <c r="F806" t="s">
        <v>782</v>
      </c>
      <c r="G806" t="s">
        <v>782</v>
      </c>
      <c r="I806" t="s">
        <v>845</v>
      </c>
      <c r="J806" s="1">
        <v>44827</v>
      </c>
      <c r="K806" s="2">
        <v>-1</v>
      </c>
      <c r="L806" t="s">
        <v>197</v>
      </c>
      <c r="M806" s="3">
        <v>1</v>
      </c>
      <c r="N806" s="2">
        <v>13.56357</v>
      </c>
      <c r="O806" t="s">
        <v>21</v>
      </c>
      <c r="P806" t="s">
        <v>445</v>
      </c>
      <c r="Q806" t="s">
        <v>846</v>
      </c>
      <c r="R806" s="3">
        <v>13.56</v>
      </c>
      <c r="S806" t="s">
        <v>198</v>
      </c>
      <c r="T806" t="s">
        <v>23</v>
      </c>
      <c r="U806" s="3">
        <v>13.56</v>
      </c>
    </row>
    <row r="807" spans="1:21" hidden="1" x14ac:dyDescent="0.2">
      <c r="A807" t="s">
        <v>850</v>
      </c>
      <c r="B807" t="s">
        <v>843</v>
      </c>
      <c r="C807" t="s">
        <v>14</v>
      </c>
      <c r="D807" t="str">
        <f t="shared" si="12"/>
        <v>ON0773</v>
      </c>
      <c r="E807" t="s">
        <v>856</v>
      </c>
      <c r="F807" t="s">
        <v>782</v>
      </c>
      <c r="G807" t="s">
        <v>782</v>
      </c>
      <c r="I807" t="s">
        <v>845</v>
      </c>
      <c r="J807" s="1">
        <v>44827</v>
      </c>
      <c r="K807" s="2">
        <v>-2</v>
      </c>
      <c r="L807" t="s">
        <v>197</v>
      </c>
      <c r="M807" s="3">
        <v>1</v>
      </c>
      <c r="N807" s="2">
        <v>22.62688</v>
      </c>
      <c r="O807" t="s">
        <v>21</v>
      </c>
      <c r="P807" t="s">
        <v>445</v>
      </c>
      <c r="Q807" t="s">
        <v>846</v>
      </c>
      <c r="R807" s="3">
        <v>45.25</v>
      </c>
      <c r="S807" t="s">
        <v>198</v>
      </c>
      <c r="T807" t="s">
        <v>23</v>
      </c>
      <c r="U807" s="3">
        <v>45.25</v>
      </c>
    </row>
    <row r="808" spans="1:21" hidden="1" x14ac:dyDescent="0.2">
      <c r="A808" t="s">
        <v>850</v>
      </c>
      <c r="B808" t="s">
        <v>843</v>
      </c>
      <c r="C808" t="s">
        <v>14</v>
      </c>
      <c r="D808" t="str">
        <f t="shared" si="12"/>
        <v>OC8019</v>
      </c>
      <c r="E808" t="s">
        <v>857</v>
      </c>
      <c r="F808" t="s">
        <v>782</v>
      </c>
      <c r="G808" t="s">
        <v>782</v>
      </c>
      <c r="I808" t="s">
        <v>845</v>
      </c>
      <c r="J808" s="1">
        <v>44827</v>
      </c>
      <c r="K808" s="2">
        <v>-1</v>
      </c>
      <c r="L808" t="s">
        <v>197</v>
      </c>
      <c r="M808" s="3">
        <v>1</v>
      </c>
      <c r="N808" s="2">
        <v>8.7476900000000004</v>
      </c>
      <c r="O808" t="s">
        <v>21</v>
      </c>
      <c r="P808" t="s">
        <v>445</v>
      </c>
      <c r="Q808" t="s">
        <v>846</v>
      </c>
      <c r="R808" s="3">
        <v>8.75</v>
      </c>
      <c r="S808" t="s">
        <v>198</v>
      </c>
      <c r="T808" t="s">
        <v>23</v>
      </c>
      <c r="U808" s="3">
        <v>8.75</v>
      </c>
    </row>
    <row r="809" spans="1:21" hidden="1" x14ac:dyDescent="0.2">
      <c r="A809" t="s">
        <v>850</v>
      </c>
      <c r="B809" t="s">
        <v>843</v>
      </c>
      <c r="C809" t="s">
        <v>14</v>
      </c>
      <c r="D809" t="str">
        <f t="shared" si="12"/>
        <v>CS4834</v>
      </c>
      <c r="E809" t="s">
        <v>858</v>
      </c>
      <c r="F809" t="s">
        <v>782</v>
      </c>
      <c r="G809" t="s">
        <v>782</v>
      </c>
      <c r="I809" t="s">
        <v>845</v>
      </c>
      <c r="J809" s="1">
        <v>44827</v>
      </c>
      <c r="K809" s="2">
        <v>-1</v>
      </c>
      <c r="L809" t="s">
        <v>197</v>
      </c>
      <c r="M809" s="3">
        <v>1</v>
      </c>
      <c r="N809" s="2">
        <v>26.23</v>
      </c>
      <c r="O809" t="s">
        <v>21</v>
      </c>
      <c r="P809" t="s">
        <v>445</v>
      </c>
      <c r="Q809" t="s">
        <v>846</v>
      </c>
      <c r="R809" s="3">
        <v>26.23</v>
      </c>
      <c r="S809" t="s">
        <v>198</v>
      </c>
      <c r="T809" t="s">
        <v>23</v>
      </c>
      <c r="U809" s="3">
        <v>26.23</v>
      </c>
    </row>
    <row r="810" spans="1:21" hidden="1" x14ac:dyDescent="0.2">
      <c r="A810" t="s">
        <v>850</v>
      </c>
      <c r="B810" t="s">
        <v>843</v>
      </c>
      <c r="C810" t="s">
        <v>14</v>
      </c>
      <c r="D810" t="str">
        <f t="shared" si="12"/>
        <v>OO8216</v>
      </c>
      <c r="E810" t="s">
        <v>859</v>
      </c>
      <c r="F810" t="s">
        <v>782</v>
      </c>
      <c r="G810" t="s">
        <v>782</v>
      </c>
      <c r="I810" t="s">
        <v>845</v>
      </c>
      <c r="J810" s="1">
        <v>44827</v>
      </c>
      <c r="K810" s="2">
        <v>-1</v>
      </c>
      <c r="L810" t="s">
        <v>197</v>
      </c>
      <c r="M810" s="3">
        <v>1</v>
      </c>
      <c r="N810" s="2">
        <v>32.232349999999997</v>
      </c>
      <c r="O810" t="s">
        <v>21</v>
      </c>
      <c r="P810" t="s">
        <v>445</v>
      </c>
      <c r="Q810" t="s">
        <v>846</v>
      </c>
      <c r="R810" s="3">
        <v>32.229999999999997</v>
      </c>
      <c r="S810" t="s">
        <v>198</v>
      </c>
      <c r="T810" t="s">
        <v>23</v>
      </c>
      <c r="U810" s="3">
        <v>32.229999999999997</v>
      </c>
    </row>
    <row r="811" spans="1:21" hidden="1" x14ac:dyDescent="0.2">
      <c r="A811" t="s">
        <v>850</v>
      </c>
      <c r="B811" t="s">
        <v>843</v>
      </c>
      <c r="C811" t="s">
        <v>14</v>
      </c>
      <c r="D811" t="str">
        <f t="shared" si="12"/>
        <v>NU0477</v>
      </c>
      <c r="E811" t="s">
        <v>860</v>
      </c>
      <c r="F811" t="s">
        <v>782</v>
      </c>
      <c r="G811" t="s">
        <v>782</v>
      </c>
      <c r="I811" t="s">
        <v>845</v>
      </c>
      <c r="J811" s="1">
        <v>44827</v>
      </c>
      <c r="K811" s="2">
        <v>-4</v>
      </c>
      <c r="L811" t="s">
        <v>197</v>
      </c>
      <c r="M811" s="3">
        <v>1</v>
      </c>
      <c r="N811" s="2">
        <v>15.947100000000001</v>
      </c>
      <c r="O811" t="s">
        <v>21</v>
      </c>
      <c r="P811" t="s">
        <v>445</v>
      </c>
      <c r="Q811" t="s">
        <v>846</v>
      </c>
      <c r="R811" s="3">
        <v>63.79</v>
      </c>
      <c r="S811" t="s">
        <v>198</v>
      </c>
      <c r="T811" t="s">
        <v>23</v>
      </c>
      <c r="U811" s="3">
        <v>63.79</v>
      </c>
    </row>
    <row r="812" spans="1:21" hidden="1" x14ac:dyDescent="0.2">
      <c r="A812" t="s">
        <v>850</v>
      </c>
      <c r="B812" t="s">
        <v>843</v>
      </c>
      <c r="C812" t="s">
        <v>14</v>
      </c>
      <c r="D812" t="str">
        <f t="shared" si="12"/>
        <v>OI0820</v>
      </c>
      <c r="E812" t="s">
        <v>861</v>
      </c>
      <c r="F812" t="s">
        <v>782</v>
      </c>
      <c r="G812" t="s">
        <v>782</v>
      </c>
      <c r="I812" t="s">
        <v>845</v>
      </c>
      <c r="J812" s="1">
        <v>44827</v>
      </c>
      <c r="K812" s="2">
        <v>-1</v>
      </c>
      <c r="L812" t="s">
        <v>197</v>
      </c>
      <c r="M812" s="3">
        <v>1</v>
      </c>
      <c r="N812" s="2">
        <v>17.42137</v>
      </c>
      <c r="O812" t="s">
        <v>21</v>
      </c>
      <c r="P812" t="s">
        <v>445</v>
      </c>
      <c r="Q812" t="s">
        <v>846</v>
      </c>
      <c r="R812" s="3">
        <v>17.420000000000002</v>
      </c>
      <c r="S812" t="s">
        <v>198</v>
      </c>
      <c r="T812" t="s">
        <v>23</v>
      </c>
      <c r="U812" s="3">
        <v>17.420000000000002</v>
      </c>
    </row>
    <row r="813" spans="1:21" hidden="1" x14ac:dyDescent="0.2">
      <c r="A813" t="s">
        <v>850</v>
      </c>
      <c r="B813" t="s">
        <v>843</v>
      </c>
      <c r="C813" t="s">
        <v>14</v>
      </c>
      <c r="D813" t="str">
        <f t="shared" si="12"/>
        <v>ON9825</v>
      </c>
      <c r="E813" t="s">
        <v>862</v>
      </c>
      <c r="F813" t="s">
        <v>782</v>
      </c>
      <c r="G813" t="s">
        <v>782</v>
      </c>
      <c r="I813" t="s">
        <v>845</v>
      </c>
      <c r="J813" s="1">
        <v>44827</v>
      </c>
      <c r="K813" s="2">
        <v>-1</v>
      </c>
      <c r="L813" t="s">
        <v>197</v>
      </c>
      <c r="M813" s="3">
        <v>1</v>
      </c>
      <c r="N813" s="2">
        <v>11.38008</v>
      </c>
      <c r="O813" t="s">
        <v>21</v>
      </c>
      <c r="P813" t="s">
        <v>445</v>
      </c>
      <c r="Q813" t="s">
        <v>846</v>
      </c>
      <c r="R813" s="3">
        <v>11.38</v>
      </c>
      <c r="S813" t="s">
        <v>198</v>
      </c>
      <c r="T813" t="s">
        <v>23</v>
      </c>
      <c r="U813" s="3">
        <v>11.38</v>
      </c>
    </row>
    <row r="814" spans="1:21" hidden="1" x14ac:dyDescent="0.2">
      <c r="A814" t="s">
        <v>850</v>
      </c>
      <c r="B814" t="s">
        <v>843</v>
      </c>
      <c r="C814" t="s">
        <v>14</v>
      </c>
      <c r="D814" t="str">
        <f t="shared" si="12"/>
        <v>CN4551</v>
      </c>
      <c r="E814" t="s">
        <v>863</v>
      </c>
      <c r="F814" t="s">
        <v>782</v>
      </c>
      <c r="G814" t="s">
        <v>782</v>
      </c>
      <c r="I814" t="s">
        <v>845</v>
      </c>
      <c r="J814" s="1">
        <v>44827</v>
      </c>
      <c r="K814" s="2">
        <v>-1</v>
      </c>
      <c r="L814" t="s">
        <v>197</v>
      </c>
      <c r="M814" s="3">
        <v>1</v>
      </c>
      <c r="N814" s="2">
        <v>22.626059999999999</v>
      </c>
      <c r="O814" t="s">
        <v>21</v>
      </c>
      <c r="P814" t="s">
        <v>445</v>
      </c>
      <c r="Q814" t="s">
        <v>846</v>
      </c>
      <c r="R814" s="3">
        <v>22.63</v>
      </c>
      <c r="S814" t="s">
        <v>198</v>
      </c>
      <c r="T814" t="s">
        <v>23</v>
      </c>
      <c r="U814" s="3">
        <v>22.63</v>
      </c>
    </row>
    <row r="815" spans="1:21" hidden="1" x14ac:dyDescent="0.2">
      <c r="A815" t="s">
        <v>850</v>
      </c>
      <c r="B815" t="s">
        <v>843</v>
      </c>
      <c r="C815" t="s">
        <v>14</v>
      </c>
      <c r="D815" t="str">
        <f t="shared" si="12"/>
        <v>SA2334</v>
      </c>
      <c r="E815" t="s">
        <v>864</v>
      </c>
      <c r="F815" t="s">
        <v>782</v>
      </c>
      <c r="G815" t="s">
        <v>782</v>
      </c>
      <c r="I815" t="s">
        <v>845</v>
      </c>
      <c r="J815" s="1">
        <v>44827</v>
      </c>
      <c r="K815" s="2">
        <v>-1</v>
      </c>
      <c r="L815" t="s">
        <v>197</v>
      </c>
      <c r="M815" s="3">
        <v>1</v>
      </c>
      <c r="N815" s="2">
        <v>25.66235</v>
      </c>
      <c r="O815" t="s">
        <v>21</v>
      </c>
      <c r="P815" t="s">
        <v>445</v>
      </c>
      <c r="Q815" t="s">
        <v>846</v>
      </c>
      <c r="R815" s="3">
        <v>25.66</v>
      </c>
      <c r="S815" t="s">
        <v>198</v>
      </c>
      <c r="T815" t="s">
        <v>23</v>
      </c>
      <c r="U815" s="3">
        <v>25.66</v>
      </c>
    </row>
    <row r="816" spans="1:21" hidden="1" x14ac:dyDescent="0.2">
      <c r="A816" t="s">
        <v>850</v>
      </c>
      <c r="B816" t="s">
        <v>843</v>
      </c>
      <c r="C816" t="s">
        <v>14</v>
      </c>
      <c r="D816" t="str">
        <f t="shared" si="12"/>
        <v>SU4698</v>
      </c>
      <c r="E816" t="s">
        <v>865</v>
      </c>
      <c r="F816" t="s">
        <v>782</v>
      </c>
      <c r="G816" t="s">
        <v>782</v>
      </c>
      <c r="I816" t="s">
        <v>845</v>
      </c>
      <c r="J816" s="1">
        <v>44827</v>
      </c>
      <c r="K816" s="2">
        <v>-2</v>
      </c>
      <c r="L816" t="s">
        <v>197</v>
      </c>
      <c r="M816" s="3">
        <v>1</v>
      </c>
      <c r="N816" s="2">
        <v>25.352060000000002</v>
      </c>
      <c r="O816" t="s">
        <v>21</v>
      </c>
      <c r="P816" t="s">
        <v>445</v>
      </c>
      <c r="Q816" t="s">
        <v>846</v>
      </c>
      <c r="R816" s="3">
        <v>50.7</v>
      </c>
      <c r="S816" t="s">
        <v>198</v>
      </c>
      <c r="T816" t="s">
        <v>23</v>
      </c>
      <c r="U816" s="3">
        <v>50.7</v>
      </c>
    </row>
    <row r="817" spans="1:21" hidden="1" x14ac:dyDescent="0.2">
      <c r="A817" t="s">
        <v>850</v>
      </c>
      <c r="B817" t="s">
        <v>843</v>
      </c>
      <c r="C817" t="s">
        <v>14</v>
      </c>
      <c r="D817" t="str">
        <f t="shared" si="12"/>
        <v>OC7367</v>
      </c>
      <c r="E817" t="s">
        <v>866</v>
      </c>
      <c r="F817" t="s">
        <v>782</v>
      </c>
      <c r="G817" t="s">
        <v>782</v>
      </c>
      <c r="I817" t="s">
        <v>845</v>
      </c>
      <c r="J817" s="1">
        <v>44827</v>
      </c>
      <c r="K817" s="2">
        <v>-1</v>
      </c>
      <c r="L817" t="s">
        <v>197</v>
      </c>
      <c r="M817" s="3">
        <v>1</v>
      </c>
      <c r="N817" s="2">
        <v>13.782690000000001</v>
      </c>
      <c r="O817" t="s">
        <v>21</v>
      </c>
      <c r="P817" t="s">
        <v>445</v>
      </c>
      <c r="Q817" t="s">
        <v>846</v>
      </c>
      <c r="R817" s="3">
        <v>13.78</v>
      </c>
      <c r="S817" t="s">
        <v>198</v>
      </c>
      <c r="T817" t="s">
        <v>23</v>
      </c>
      <c r="U817" s="3">
        <v>13.78</v>
      </c>
    </row>
    <row r="818" spans="1:21" hidden="1" x14ac:dyDescent="0.2">
      <c r="A818" t="s">
        <v>850</v>
      </c>
      <c r="B818" t="s">
        <v>843</v>
      </c>
      <c r="C818" t="s">
        <v>14</v>
      </c>
      <c r="D818" t="str">
        <f t="shared" si="12"/>
        <v>OC6719</v>
      </c>
      <c r="E818" t="s">
        <v>867</v>
      </c>
      <c r="F818" t="s">
        <v>782</v>
      </c>
      <c r="G818" t="s">
        <v>782</v>
      </c>
      <c r="I818" t="s">
        <v>845</v>
      </c>
      <c r="J818" s="1">
        <v>44827</v>
      </c>
      <c r="K818" s="2">
        <v>-1</v>
      </c>
      <c r="L818" t="s">
        <v>197</v>
      </c>
      <c r="M818" s="3">
        <v>1</v>
      </c>
      <c r="N818" s="2">
        <v>9.3604099999999999</v>
      </c>
      <c r="O818" t="s">
        <v>21</v>
      </c>
      <c r="P818" t="s">
        <v>445</v>
      </c>
      <c r="Q818" t="s">
        <v>846</v>
      </c>
      <c r="R818" s="3">
        <v>9.36</v>
      </c>
      <c r="S818" t="s">
        <v>198</v>
      </c>
      <c r="T818" t="s">
        <v>23</v>
      </c>
      <c r="U818" s="3">
        <v>9.36</v>
      </c>
    </row>
    <row r="819" spans="1:21" hidden="1" x14ac:dyDescent="0.2">
      <c r="A819" t="s">
        <v>850</v>
      </c>
      <c r="B819" t="s">
        <v>843</v>
      </c>
      <c r="C819" t="s">
        <v>14</v>
      </c>
      <c r="D819" t="str">
        <f t="shared" si="12"/>
        <v>ON0173</v>
      </c>
      <c r="E819" t="s">
        <v>868</v>
      </c>
      <c r="F819" t="s">
        <v>782</v>
      </c>
      <c r="G819" t="s">
        <v>782</v>
      </c>
      <c r="I819" t="s">
        <v>845</v>
      </c>
      <c r="J819" s="1">
        <v>44827</v>
      </c>
      <c r="K819" s="2">
        <v>-1</v>
      </c>
      <c r="L819" t="s">
        <v>197</v>
      </c>
      <c r="M819" s="3">
        <v>1</v>
      </c>
      <c r="N819" s="2">
        <v>17.669619999999998</v>
      </c>
      <c r="O819" t="s">
        <v>21</v>
      </c>
      <c r="P819" t="s">
        <v>445</v>
      </c>
      <c r="Q819" t="s">
        <v>846</v>
      </c>
      <c r="R819" s="3">
        <v>17.670000000000002</v>
      </c>
      <c r="S819" t="s">
        <v>198</v>
      </c>
      <c r="T819" t="s">
        <v>23</v>
      </c>
      <c r="U819" s="3">
        <v>17.670000000000002</v>
      </c>
    </row>
    <row r="820" spans="1:21" hidden="1" x14ac:dyDescent="0.2">
      <c r="A820" t="s">
        <v>869</v>
      </c>
      <c r="B820" t="s">
        <v>843</v>
      </c>
      <c r="C820" t="s">
        <v>14</v>
      </c>
      <c r="D820" t="str">
        <f t="shared" si="12"/>
        <v>CS77PH</v>
      </c>
      <c r="E820" t="s">
        <v>870</v>
      </c>
      <c r="F820" t="s">
        <v>262</v>
      </c>
      <c r="G820" t="s">
        <v>262</v>
      </c>
      <c r="I820" t="s">
        <v>845</v>
      </c>
      <c r="J820" s="1">
        <v>44827</v>
      </c>
      <c r="K820" s="2">
        <v>-1</v>
      </c>
      <c r="L820" t="s">
        <v>197</v>
      </c>
      <c r="M820" s="3">
        <v>1</v>
      </c>
      <c r="N820" s="2">
        <v>28.639779999999995</v>
      </c>
      <c r="O820" t="s">
        <v>21</v>
      </c>
      <c r="P820" t="s">
        <v>445</v>
      </c>
      <c r="Q820" t="s">
        <v>846</v>
      </c>
      <c r="R820" s="3">
        <v>28.64</v>
      </c>
      <c r="S820" t="s">
        <v>198</v>
      </c>
      <c r="T820" t="s">
        <v>23</v>
      </c>
      <c r="U820" s="3">
        <v>28.64</v>
      </c>
    </row>
    <row r="821" spans="1:21" hidden="1" x14ac:dyDescent="0.2">
      <c r="A821" t="s">
        <v>869</v>
      </c>
      <c r="B821" t="s">
        <v>843</v>
      </c>
      <c r="C821" t="s">
        <v>14</v>
      </c>
      <c r="D821" t="str">
        <f t="shared" si="12"/>
        <v>CN9434</v>
      </c>
      <c r="E821" t="s">
        <v>871</v>
      </c>
      <c r="F821" t="s">
        <v>262</v>
      </c>
      <c r="G821" t="s">
        <v>262</v>
      </c>
      <c r="I821" t="s">
        <v>845</v>
      </c>
      <c r="J821" s="1">
        <v>44827</v>
      </c>
      <c r="K821" s="2">
        <v>-1</v>
      </c>
      <c r="L821" t="s">
        <v>197</v>
      </c>
      <c r="M821" s="3">
        <v>1</v>
      </c>
      <c r="N821" s="2">
        <v>19.822620000000001</v>
      </c>
      <c r="O821" t="s">
        <v>21</v>
      </c>
      <c r="P821" t="s">
        <v>445</v>
      </c>
      <c r="Q821" t="s">
        <v>846</v>
      </c>
      <c r="R821" s="3">
        <v>19.82</v>
      </c>
      <c r="S821" t="s">
        <v>198</v>
      </c>
      <c r="T821" t="s">
        <v>23</v>
      </c>
      <c r="U821" s="3">
        <v>19.82</v>
      </c>
    </row>
    <row r="822" spans="1:21" hidden="1" x14ac:dyDescent="0.2">
      <c r="A822" t="s">
        <v>869</v>
      </c>
      <c r="B822" t="s">
        <v>843</v>
      </c>
      <c r="C822" t="s">
        <v>14</v>
      </c>
      <c r="D822" t="str">
        <f t="shared" si="12"/>
        <v>OC8773</v>
      </c>
      <c r="E822" t="s">
        <v>872</v>
      </c>
      <c r="F822" t="s">
        <v>262</v>
      </c>
      <c r="G822" t="s">
        <v>262</v>
      </c>
      <c r="I822" t="s">
        <v>845</v>
      </c>
      <c r="J822" s="1">
        <v>44827</v>
      </c>
      <c r="K822" s="2">
        <v>-1</v>
      </c>
      <c r="L822" t="s">
        <v>197</v>
      </c>
      <c r="M822" s="3">
        <v>1</v>
      </c>
      <c r="N822" s="2">
        <v>18.020150000000001</v>
      </c>
      <c r="O822" t="s">
        <v>21</v>
      </c>
      <c r="P822" t="s">
        <v>445</v>
      </c>
      <c r="Q822" t="s">
        <v>846</v>
      </c>
      <c r="R822" s="3">
        <v>18.02</v>
      </c>
      <c r="S822" t="s">
        <v>198</v>
      </c>
      <c r="T822" t="s">
        <v>23</v>
      </c>
      <c r="U822" s="3">
        <v>18.02</v>
      </c>
    </row>
    <row r="823" spans="1:21" hidden="1" x14ac:dyDescent="0.2">
      <c r="A823" t="s">
        <v>869</v>
      </c>
      <c r="B823" t="s">
        <v>843</v>
      </c>
      <c r="C823" t="s">
        <v>14</v>
      </c>
      <c r="D823" t="str">
        <f t="shared" si="12"/>
        <v>OG3348</v>
      </c>
      <c r="E823" t="s">
        <v>873</v>
      </c>
      <c r="F823" t="s">
        <v>262</v>
      </c>
      <c r="G823" t="s">
        <v>262</v>
      </c>
      <c r="I823" t="s">
        <v>845</v>
      </c>
      <c r="J823" s="1">
        <v>44827</v>
      </c>
      <c r="K823" s="2">
        <v>-1</v>
      </c>
      <c r="L823" t="s">
        <v>197</v>
      </c>
      <c r="M823" s="3">
        <v>1</v>
      </c>
      <c r="N823" s="2">
        <v>16.953330000000001</v>
      </c>
      <c r="O823" t="s">
        <v>21</v>
      </c>
      <c r="P823" t="s">
        <v>445</v>
      </c>
      <c r="Q823" t="s">
        <v>846</v>
      </c>
      <c r="R823" s="3">
        <v>16.95</v>
      </c>
      <c r="S823" t="s">
        <v>198</v>
      </c>
      <c r="T823" t="s">
        <v>23</v>
      </c>
      <c r="U823" s="3">
        <v>16.95</v>
      </c>
    </row>
    <row r="824" spans="1:21" hidden="1" x14ac:dyDescent="0.2">
      <c r="A824" t="s">
        <v>869</v>
      </c>
      <c r="B824" t="s">
        <v>843</v>
      </c>
      <c r="C824" t="s">
        <v>14</v>
      </c>
      <c r="D824" t="str">
        <f t="shared" si="12"/>
        <v>OR7919</v>
      </c>
      <c r="E824" t="s">
        <v>874</v>
      </c>
      <c r="F824" t="s">
        <v>262</v>
      </c>
      <c r="G824" t="s">
        <v>262</v>
      </c>
      <c r="I824" t="s">
        <v>845</v>
      </c>
      <c r="J824" s="1">
        <v>44827</v>
      </c>
      <c r="K824" s="2">
        <v>-1</v>
      </c>
      <c r="L824" t="s">
        <v>197</v>
      </c>
      <c r="M824" s="3">
        <v>1</v>
      </c>
      <c r="N824" s="2">
        <v>10.959020000000001</v>
      </c>
      <c r="O824" t="s">
        <v>21</v>
      </c>
      <c r="P824" t="s">
        <v>445</v>
      </c>
      <c r="Q824" t="s">
        <v>846</v>
      </c>
      <c r="R824" s="3">
        <v>10.96</v>
      </c>
      <c r="S824" t="s">
        <v>198</v>
      </c>
      <c r="T824" t="s">
        <v>23</v>
      </c>
      <c r="U824" s="3">
        <v>10.96</v>
      </c>
    </row>
    <row r="825" spans="1:21" hidden="1" x14ac:dyDescent="0.2">
      <c r="A825" t="s">
        <v>869</v>
      </c>
      <c r="B825" t="s">
        <v>843</v>
      </c>
      <c r="C825" t="s">
        <v>14</v>
      </c>
      <c r="D825" t="str">
        <f t="shared" si="12"/>
        <v>SE1930</v>
      </c>
      <c r="E825" t="s">
        <v>875</v>
      </c>
      <c r="F825" t="s">
        <v>262</v>
      </c>
      <c r="G825" t="s">
        <v>262</v>
      </c>
      <c r="I825" t="s">
        <v>845</v>
      </c>
      <c r="J825" s="1">
        <v>44827</v>
      </c>
      <c r="K825" s="2">
        <v>-1</v>
      </c>
      <c r="L825" t="s">
        <v>197</v>
      </c>
      <c r="M825" s="3">
        <v>1</v>
      </c>
      <c r="N825" s="2">
        <v>12.3</v>
      </c>
      <c r="O825" t="s">
        <v>21</v>
      </c>
      <c r="P825" t="s">
        <v>445</v>
      </c>
      <c r="Q825" t="s">
        <v>846</v>
      </c>
      <c r="R825" s="3">
        <v>12.3</v>
      </c>
      <c r="S825" t="s">
        <v>198</v>
      </c>
      <c r="T825" t="s">
        <v>23</v>
      </c>
      <c r="U825" s="3">
        <v>12.3</v>
      </c>
    </row>
    <row r="826" spans="1:21" hidden="1" x14ac:dyDescent="0.2">
      <c r="A826" t="s">
        <v>869</v>
      </c>
      <c r="B826" t="s">
        <v>843</v>
      </c>
      <c r="C826" t="s">
        <v>14</v>
      </c>
      <c r="D826" t="str">
        <f t="shared" si="12"/>
        <v>OC39B5</v>
      </c>
      <c r="E826" t="s">
        <v>876</v>
      </c>
      <c r="F826" t="s">
        <v>262</v>
      </c>
      <c r="G826" t="s">
        <v>262</v>
      </c>
      <c r="I826" t="s">
        <v>845</v>
      </c>
      <c r="J826" s="1">
        <v>44827</v>
      </c>
      <c r="K826" s="2">
        <v>-1</v>
      </c>
      <c r="L826" t="s">
        <v>197</v>
      </c>
      <c r="M826" s="3">
        <v>1</v>
      </c>
      <c r="N826" s="2">
        <v>46.220100000000002</v>
      </c>
      <c r="O826" t="s">
        <v>21</v>
      </c>
      <c r="P826" t="s">
        <v>445</v>
      </c>
      <c r="Q826" t="s">
        <v>846</v>
      </c>
      <c r="R826" s="3">
        <v>46.22</v>
      </c>
      <c r="S826" t="s">
        <v>198</v>
      </c>
      <c r="T826" t="s">
        <v>23</v>
      </c>
      <c r="U826" s="3">
        <v>46.22</v>
      </c>
    </row>
    <row r="827" spans="1:21" hidden="1" x14ac:dyDescent="0.2">
      <c r="A827" t="s">
        <v>869</v>
      </c>
      <c r="B827" t="s">
        <v>843</v>
      </c>
      <c r="C827" t="s">
        <v>14</v>
      </c>
      <c r="D827" t="str">
        <f t="shared" si="12"/>
        <v>OO7216</v>
      </c>
      <c r="E827" t="s">
        <v>877</v>
      </c>
      <c r="F827" t="s">
        <v>262</v>
      </c>
      <c r="G827" t="s">
        <v>262</v>
      </c>
      <c r="I827" t="s">
        <v>845</v>
      </c>
      <c r="J827" s="1">
        <v>44827</v>
      </c>
      <c r="K827" s="2">
        <v>-1</v>
      </c>
      <c r="L827" t="s">
        <v>197</v>
      </c>
      <c r="M827" s="3">
        <v>1</v>
      </c>
      <c r="N827" s="2">
        <v>19.14866</v>
      </c>
      <c r="O827" t="s">
        <v>21</v>
      </c>
      <c r="P827" t="s">
        <v>445</v>
      </c>
      <c r="Q827" t="s">
        <v>846</v>
      </c>
      <c r="R827" s="3">
        <v>19.149999999999999</v>
      </c>
      <c r="S827" t="s">
        <v>198</v>
      </c>
      <c r="T827" t="s">
        <v>23</v>
      </c>
      <c r="U827" s="3">
        <v>19.149999999999999</v>
      </c>
    </row>
    <row r="828" spans="1:21" hidden="1" x14ac:dyDescent="0.2">
      <c r="A828" t="s">
        <v>869</v>
      </c>
      <c r="B828" t="s">
        <v>843</v>
      </c>
      <c r="C828" t="s">
        <v>14</v>
      </c>
      <c r="D828" t="str">
        <f t="shared" si="12"/>
        <v>SA5048</v>
      </c>
      <c r="E828" t="s">
        <v>878</v>
      </c>
      <c r="F828" t="s">
        <v>262</v>
      </c>
      <c r="G828" t="s">
        <v>262</v>
      </c>
      <c r="I828" t="s">
        <v>845</v>
      </c>
      <c r="J828" s="1">
        <v>44827</v>
      </c>
      <c r="K828" s="2">
        <v>-1</v>
      </c>
      <c r="L828" t="s">
        <v>197</v>
      </c>
      <c r="M828" s="3">
        <v>1</v>
      </c>
      <c r="N828" s="2">
        <v>13.94966</v>
      </c>
      <c r="O828" t="s">
        <v>21</v>
      </c>
      <c r="P828" t="s">
        <v>445</v>
      </c>
      <c r="Q828" t="s">
        <v>846</v>
      </c>
      <c r="R828" s="3">
        <v>13.95</v>
      </c>
      <c r="S828" t="s">
        <v>198</v>
      </c>
      <c r="T828" t="s">
        <v>23</v>
      </c>
      <c r="U828" s="3">
        <v>13.95</v>
      </c>
    </row>
    <row r="829" spans="1:21" hidden="1" x14ac:dyDescent="0.2">
      <c r="A829" t="s">
        <v>869</v>
      </c>
      <c r="B829" t="s">
        <v>843</v>
      </c>
      <c r="C829" t="s">
        <v>14</v>
      </c>
      <c r="D829" t="str">
        <f t="shared" si="12"/>
        <v>NO0398</v>
      </c>
      <c r="E829" t="s">
        <v>879</v>
      </c>
      <c r="F829" t="s">
        <v>262</v>
      </c>
      <c r="G829" t="s">
        <v>262</v>
      </c>
      <c r="I829" t="s">
        <v>845</v>
      </c>
      <c r="J829" s="1">
        <v>44827</v>
      </c>
      <c r="K829" s="2">
        <v>-1</v>
      </c>
      <c r="L829" t="s">
        <v>197</v>
      </c>
      <c r="M829" s="3">
        <v>1</v>
      </c>
      <c r="N829" s="2">
        <v>26.624210000000001</v>
      </c>
      <c r="O829" t="s">
        <v>21</v>
      </c>
      <c r="P829" t="s">
        <v>445</v>
      </c>
      <c r="Q829" t="s">
        <v>846</v>
      </c>
      <c r="R829" s="3">
        <v>26.62</v>
      </c>
      <c r="S829" t="s">
        <v>198</v>
      </c>
      <c r="T829" t="s">
        <v>23</v>
      </c>
      <c r="U829" s="3">
        <v>26.62</v>
      </c>
    </row>
    <row r="830" spans="1:21" hidden="1" x14ac:dyDescent="0.2">
      <c r="A830" t="s">
        <v>869</v>
      </c>
      <c r="B830" t="s">
        <v>843</v>
      </c>
      <c r="C830" t="s">
        <v>14</v>
      </c>
      <c r="D830" t="str">
        <f t="shared" si="12"/>
        <v>CN9361</v>
      </c>
      <c r="E830" t="s">
        <v>880</v>
      </c>
      <c r="F830" t="s">
        <v>262</v>
      </c>
      <c r="G830" t="s">
        <v>262</v>
      </c>
      <c r="I830" t="s">
        <v>845</v>
      </c>
      <c r="J830" s="1">
        <v>44827</v>
      </c>
      <c r="K830" s="2">
        <v>-1</v>
      </c>
      <c r="L830" t="s">
        <v>197</v>
      </c>
      <c r="M830" s="3">
        <v>1</v>
      </c>
      <c r="N830" s="2">
        <v>16.980229999999999</v>
      </c>
      <c r="O830" t="s">
        <v>21</v>
      </c>
      <c r="P830" t="s">
        <v>445</v>
      </c>
      <c r="Q830" t="s">
        <v>846</v>
      </c>
      <c r="R830" s="3">
        <v>16.98</v>
      </c>
      <c r="S830" t="s">
        <v>198</v>
      </c>
      <c r="T830" t="s">
        <v>23</v>
      </c>
      <c r="U830" s="3">
        <v>16.98</v>
      </c>
    </row>
    <row r="831" spans="1:21" hidden="1" x14ac:dyDescent="0.2">
      <c r="A831" t="s">
        <v>869</v>
      </c>
      <c r="B831" t="s">
        <v>843</v>
      </c>
      <c r="C831" t="s">
        <v>14</v>
      </c>
      <c r="D831" t="str">
        <f t="shared" si="12"/>
        <v>ON1310</v>
      </c>
      <c r="E831" t="s">
        <v>881</v>
      </c>
      <c r="F831" t="s">
        <v>262</v>
      </c>
      <c r="G831" t="s">
        <v>262</v>
      </c>
      <c r="I831" t="s">
        <v>845</v>
      </c>
      <c r="J831" s="1">
        <v>44827</v>
      </c>
      <c r="K831" s="2">
        <v>-1</v>
      </c>
      <c r="L831" t="s">
        <v>197</v>
      </c>
      <c r="M831" s="3">
        <v>1</v>
      </c>
      <c r="N831" s="2">
        <v>7.2768300000000004</v>
      </c>
      <c r="O831" t="s">
        <v>21</v>
      </c>
      <c r="P831" t="s">
        <v>445</v>
      </c>
      <c r="Q831" t="s">
        <v>846</v>
      </c>
      <c r="R831" s="3">
        <v>7.28</v>
      </c>
      <c r="S831" t="s">
        <v>198</v>
      </c>
      <c r="T831" t="s">
        <v>23</v>
      </c>
      <c r="U831" s="3">
        <v>7.28</v>
      </c>
    </row>
    <row r="832" spans="1:21" hidden="1" x14ac:dyDescent="0.2">
      <c r="A832" t="s">
        <v>869</v>
      </c>
      <c r="B832" t="s">
        <v>843</v>
      </c>
      <c r="C832" t="s">
        <v>14</v>
      </c>
      <c r="D832" t="str">
        <f t="shared" si="12"/>
        <v>SA2052</v>
      </c>
      <c r="E832" t="s">
        <v>882</v>
      </c>
      <c r="F832" t="s">
        <v>262</v>
      </c>
      <c r="G832" t="s">
        <v>262</v>
      </c>
      <c r="I832" t="s">
        <v>845</v>
      </c>
      <c r="J832" s="1">
        <v>44827</v>
      </c>
      <c r="K832" s="2">
        <v>-7</v>
      </c>
      <c r="L832" t="s">
        <v>197</v>
      </c>
      <c r="M832" s="3">
        <v>1</v>
      </c>
      <c r="N832" s="2">
        <v>24.389769999999999</v>
      </c>
      <c r="O832" t="s">
        <v>21</v>
      </c>
      <c r="P832" t="s">
        <v>445</v>
      </c>
      <c r="Q832" t="s">
        <v>846</v>
      </c>
      <c r="R832" s="3">
        <v>170.73</v>
      </c>
      <c r="S832" t="s">
        <v>198</v>
      </c>
      <c r="T832" t="s">
        <v>23</v>
      </c>
      <c r="U832" s="3">
        <v>170.73</v>
      </c>
    </row>
    <row r="833" spans="1:21" hidden="1" x14ac:dyDescent="0.2">
      <c r="A833" t="s">
        <v>869</v>
      </c>
      <c r="B833" t="s">
        <v>843</v>
      </c>
      <c r="C833" t="s">
        <v>14</v>
      </c>
      <c r="D833" t="str">
        <f t="shared" si="12"/>
        <v>OC6145</v>
      </c>
      <c r="E833" t="s">
        <v>883</v>
      </c>
      <c r="F833" t="s">
        <v>262</v>
      </c>
      <c r="G833" t="s">
        <v>262</v>
      </c>
      <c r="I833" t="s">
        <v>845</v>
      </c>
      <c r="J833" s="1">
        <v>44827</v>
      </c>
      <c r="K833" s="2">
        <v>-9</v>
      </c>
      <c r="L833" t="s">
        <v>197</v>
      </c>
      <c r="M833" s="3">
        <v>1</v>
      </c>
      <c r="N833" s="2">
        <v>20.050059999999998</v>
      </c>
      <c r="O833" t="s">
        <v>21</v>
      </c>
      <c r="P833" t="s">
        <v>445</v>
      </c>
      <c r="Q833" t="s">
        <v>846</v>
      </c>
      <c r="R833" s="3">
        <v>180.45</v>
      </c>
      <c r="S833" t="s">
        <v>198</v>
      </c>
      <c r="T833" t="s">
        <v>23</v>
      </c>
      <c r="U833" s="3">
        <v>180.45</v>
      </c>
    </row>
    <row r="834" spans="1:21" hidden="1" x14ac:dyDescent="0.2">
      <c r="A834" t="s">
        <v>869</v>
      </c>
      <c r="B834" t="s">
        <v>843</v>
      </c>
      <c r="C834" t="s">
        <v>14</v>
      </c>
      <c r="D834" t="str">
        <f t="shared" si="12"/>
        <v>OO6303</v>
      </c>
      <c r="E834" t="s">
        <v>884</v>
      </c>
      <c r="F834" t="s">
        <v>262</v>
      </c>
      <c r="G834" t="s">
        <v>262</v>
      </c>
      <c r="I834" t="s">
        <v>845</v>
      </c>
      <c r="J834" s="1">
        <v>44827</v>
      </c>
      <c r="K834" s="2">
        <v>-1</v>
      </c>
      <c r="L834" t="s">
        <v>197</v>
      </c>
      <c r="M834" s="3">
        <v>1</v>
      </c>
      <c r="N834" s="2">
        <v>15.585820000000002</v>
      </c>
      <c r="O834" t="s">
        <v>21</v>
      </c>
      <c r="P834" t="s">
        <v>445</v>
      </c>
      <c r="Q834" t="s">
        <v>846</v>
      </c>
      <c r="R834" s="3">
        <v>15.59</v>
      </c>
      <c r="S834" t="s">
        <v>198</v>
      </c>
      <c r="T834" t="s">
        <v>23</v>
      </c>
      <c r="U834" s="3">
        <v>15.59</v>
      </c>
    </row>
    <row r="835" spans="1:21" hidden="1" x14ac:dyDescent="0.2">
      <c r="A835" t="s">
        <v>869</v>
      </c>
      <c r="B835" t="s">
        <v>843</v>
      </c>
      <c r="C835" t="s">
        <v>14</v>
      </c>
      <c r="D835" t="str">
        <f t="shared" si="12"/>
        <v>OO6619</v>
      </c>
      <c r="E835" t="s">
        <v>885</v>
      </c>
      <c r="F835" t="s">
        <v>262</v>
      </c>
      <c r="G835" t="s">
        <v>262</v>
      </c>
      <c r="I835" t="s">
        <v>845</v>
      </c>
      <c r="J835" s="1">
        <v>44827</v>
      </c>
      <c r="K835" s="2">
        <v>-4</v>
      </c>
      <c r="L835" t="s">
        <v>197</v>
      </c>
      <c r="M835" s="3">
        <v>1</v>
      </c>
      <c r="N835" s="2">
        <v>10.08704</v>
      </c>
      <c r="O835" t="s">
        <v>21</v>
      </c>
      <c r="P835" t="s">
        <v>445</v>
      </c>
      <c r="Q835" t="s">
        <v>846</v>
      </c>
      <c r="R835" s="3">
        <v>40.35</v>
      </c>
      <c r="S835" t="s">
        <v>198</v>
      </c>
      <c r="T835" t="s">
        <v>23</v>
      </c>
      <c r="U835" s="3">
        <v>40.35</v>
      </c>
    </row>
    <row r="836" spans="1:21" hidden="1" x14ac:dyDescent="0.2">
      <c r="A836" t="s">
        <v>869</v>
      </c>
      <c r="B836" t="s">
        <v>843</v>
      </c>
      <c r="C836" t="s">
        <v>14</v>
      </c>
      <c r="D836" t="str">
        <f t="shared" si="12"/>
        <v>OO7423</v>
      </c>
      <c r="E836" t="s">
        <v>886</v>
      </c>
      <c r="F836" t="s">
        <v>262</v>
      </c>
      <c r="G836" t="s">
        <v>262</v>
      </c>
      <c r="I836" t="s">
        <v>845</v>
      </c>
      <c r="J836" s="1">
        <v>44827</v>
      </c>
      <c r="K836" s="2">
        <v>-1</v>
      </c>
      <c r="L836" t="s">
        <v>197</v>
      </c>
      <c r="M836" s="3">
        <v>1</v>
      </c>
      <c r="N836" s="2">
        <v>15.251720000000001</v>
      </c>
      <c r="O836" t="s">
        <v>21</v>
      </c>
      <c r="P836" t="s">
        <v>445</v>
      </c>
      <c r="Q836" t="s">
        <v>846</v>
      </c>
      <c r="R836" s="3">
        <v>15.25</v>
      </c>
      <c r="S836" t="s">
        <v>198</v>
      </c>
      <c r="T836" t="s">
        <v>23</v>
      </c>
      <c r="U836" s="3">
        <v>15.25</v>
      </c>
    </row>
    <row r="837" spans="1:21" hidden="1" x14ac:dyDescent="0.2">
      <c r="A837" t="s">
        <v>869</v>
      </c>
      <c r="B837" t="s">
        <v>843</v>
      </c>
      <c r="C837" t="s">
        <v>14</v>
      </c>
      <c r="D837" t="str">
        <f t="shared" ref="D837:D900" si="13">LEFT(E837, 6)</f>
        <v>OG7223</v>
      </c>
      <c r="E837" t="s">
        <v>887</v>
      </c>
      <c r="F837" t="s">
        <v>262</v>
      </c>
      <c r="G837" t="s">
        <v>262</v>
      </c>
      <c r="I837" t="s">
        <v>845</v>
      </c>
      <c r="J837" s="1">
        <v>44827</v>
      </c>
      <c r="K837" s="2">
        <v>-1</v>
      </c>
      <c r="L837" t="s">
        <v>197</v>
      </c>
      <c r="M837" s="3">
        <v>1</v>
      </c>
      <c r="N837" s="2">
        <v>17.67597</v>
      </c>
      <c r="O837" t="s">
        <v>21</v>
      </c>
      <c r="P837" t="s">
        <v>445</v>
      </c>
      <c r="Q837" t="s">
        <v>846</v>
      </c>
      <c r="R837" s="3">
        <v>17.68</v>
      </c>
      <c r="S837" t="s">
        <v>198</v>
      </c>
      <c r="T837" t="s">
        <v>23</v>
      </c>
      <c r="U837" s="3">
        <v>17.68</v>
      </c>
    </row>
    <row r="838" spans="1:21" hidden="1" x14ac:dyDescent="0.2">
      <c r="A838" t="s">
        <v>869</v>
      </c>
      <c r="B838" t="s">
        <v>843</v>
      </c>
      <c r="C838" t="s">
        <v>14</v>
      </c>
      <c r="D838" t="str">
        <f t="shared" si="13"/>
        <v>OG7323</v>
      </c>
      <c r="E838" t="s">
        <v>888</v>
      </c>
      <c r="F838" t="s">
        <v>262</v>
      </c>
      <c r="G838" t="s">
        <v>262</v>
      </c>
      <c r="I838" t="s">
        <v>845</v>
      </c>
      <c r="J838" s="1">
        <v>44827</v>
      </c>
      <c r="K838" s="2">
        <v>-1</v>
      </c>
      <c r="L838" t="s">
        <v>197</v>
      </c>
      <c r="M838" s="3">
        <v>1</v>
      </c>
      <c r="N838" s="2">
        <v>15.307139999999999</v>
      </c>
      <c r="O838" t="s">
        <v>21</v>
      </c>
      <c r="P838" t="s">
        <v>445</v>
      </c>
      <c r="Q838" t="s">
        <v>846</v>
      </c>
      <c r="R838" s="3">
        <v>15.31</v>
      </c>
      <c r="S838" t="s">
        <v>198</v>
      </c>
      <c r="T838" t="s">
        <v>23</v>
      </c>
      <c r="U838" s="3">
        <v>15.31</v>
      </c>
    </row>
    <row r="839" spans="1:21" hidden="1" x14ac:dyDescent="0.2">
      <c r="A839" t="s">
        <v>869</v>
      </c>
      <c r="B839" t="s">
        <v>843</v>
      </c>
      <c r="C839" t="s">
        <v>14</v>
      </c>
      <c r="D839" t="str">
        <f t="shared" si="13"/>
        <v>ON1758</v>
      </c>
      <c r="E839" t="s">
        <v>889</v>
      </c>
      <c r="F839" t="s">
        <v>262</v>
      </c>
      <c r="G839" t="s">
        <v>262</v>
      </c>
      <c r="I839" t="s">
        <v>845</v>
      </c>
      <c r="J839" s="1">
        <v>44827</v>
      </c>
      <c r="K839" s="2">
        <v>-1</v>
      </c>
      <c r="L839" t="s">
        <v>197</v>
      </c>
      <c r="M839" s="3">
        <v>1</v>
      </c>
      <c r="N839" s="2">
        <v>16.019179999999999</v>
      </c>
      <c r="O839" t="s">
        <v>21</v>
      </c>
      <c r="P839" t="s">
        <v>445</v>
      </c>
      <c r="Q839" t="s">
        <v>846</v>
      </c>
      <c r="R839" s="3">
        <v>16.02</v>
      </c>
      <c r="S839" t="s">
        <v>198</v>
      </c>
      <c r="T839" t="s">
        <v>23</v>
      </c>
      <c r="U839" s="3">
        <v>16.02</v>
      </c>
    </row>
    <row r="840" spans="1:21" hidden="1" x14ac:dyDescent="0.2">
      <c r="A840" t="s">
        <v>869</v>
      </c>
      <c r="B840" t="s">
        <v>843</v>
      </c>
      <c r="C840" t="s">
        <v>14</v>
      </c>
      <c r="D840" t="str">
        <f t="shared" si="13"/>
        <v>OG3820</v>
      </c>
      <c r="E840" t="s">
        <v>890</v>
      </c>
      <c r="F840" t="s">
        <v>262</v>
      </c>
      <c r="G840" t="s">
        <v>262</v>
      </c>
      <c r="I840" t="s">
        <v>845</v>
      </c>
      <c r="J840" s="1">
        <v>44827</v>
      </c>
      <c r="K840" s="2">
        <v>-2</v>
      </c>
      <c r="L840" t="s">
        <v>197</v>
      </c>
      <c r="M840" s="3">
        <v>1</v>
      </c>
      <c r="N840" s="2">
        <v>28.276720000000001</v>
      </c>
      <c r="O840" t="s">
        <v>21</v>
      </c>
      <c r="P840" t="s">
        <v>445</v>
      </c>
      <c r="Q840" t="s">
        <v>846</v>
      </c>
      <c r="R840" s="3">
        <v>56.55</v>
      </c>
      <c r="S840" t="s">
        <v>198</v>
      </c>
      <c r="T840" t="s">
        <v>23</v>
      </c>
      <c r="U840" s="3">
        <v>56.55</v>
      </c>
    </row>
    <row r="841" spans="1:21" hidden="1" x14ac:dyDescent="0.2">
      <c r="A841" t="s">
        <v>869</v>
      </c>
      <c r="B841" t="s">
        <v>843</v>
      </c>
      <c r="C841" t="s">
        <v>14</v>
      </c>
      <c r="D841" t="str">
        <f t="shared" si="13"/>
        <v>OI0720</v>
      </c>
      <c r="E841" t="s">
        <v>891</v>
      </c>
      <c r="F841" t="s">
        <v>262</v>
      </c>
      <c r="G841" t="s">
        <v>262</v>
      </c>
      <c r="I841" t="s">
        <v>845</v>
      </c>
      <c r="J841" s="1">
        <v>44827</v>
      </c>
      <c r="K841" s="2">
        <v>-1</v>
      </c>
      <c r="L841" t="s">
        <v>197</v>
      </c>
      <c r="M841" s="3">
        <v>1</v>
      </c>
      <c r="N841" s="2">
        <v>14.848179999999999</v>
      </c>
      <c r="O841" t="s">
        <v>21</v>
      </c>
      <c r="P841" t="s">
        <v>445</v>
      </c>
      <c r="Q841" t="s">
        <v>846</v>
      </c>
      <c r="R841" s="3">
        <v>14.85</v>
      </c>
      <c r="S841" t="s">
        <v>198</v>
      </c>
      <c r="T841" t="s">
        <v>23</v>
      </c>
      <c r="U841" s="3">
        <v>14.85</v>
      </c>
    </row>
    <row r="842" spans="1:21" hidden="1" x14ac:dyDescent="0.2">
      <c r="A842" t="s">
        <v>869</v>
      </c>
      <c r="B842" t="s">
        <v>843</v>
      </c>
      <c r="C842" t="s">
        <v>14</v>
      </c>
      <c r="D842" t="str">
        <f t="shared" si="13"/>
        <v>OG1519</v>
      </c>
      <c r="E842" t="s">
        <v>892</v>
      </c>
      <c r="F842" t="s">
        <v>262</v>
      </c>
      <c r="G842" t="s">
        <v>262</v>
      </c>
      <c r="I842" t="s">
        <v>845</v>
      </c>
      <c r="J842" s="1">
        <v>44827</v>
      </c>
      <c r="K842" s="2">
        <v>-8</v>
      </c>
      <c r="L842" t="s">
        <v>197</v>
      </c>
      <c r="M842" s="3">
        <v>1</v>
      </c>
      <c r="N842" s="2">
        <v>11.033049999999998</v>
      </c>
      <c r="O842" t="s">
        <v>21</v>
      </c>
      <c r="P842" t="s">
        <v>445</v>
      </c>
      <c r="Q842" t="s">
        <v>846</v>
      </c>
      <c r="R842" s="3">
        <v>88.26</v>
      </c>
      <c r="S842" t="s">
        <v>198</v>
      </c>
      <c r="T842" t="s">
        <v>23</v>
      </c>
      <c r="U842" s="3">
        <v>88.26</v>
      </c>
    </row>
    <row r="843" spans="1:21" hidden="1" x14ac:dyDescent="0.2">
      <c r="A843" t="s">
        <v>869</v>
      </c>
      <c r="B843" t="s">
        <v>843</v>
      </c>
      <c r="C843" t="s">
        <v>14</v>
      </c>
      <c r="D843" t="str">
        <f t="shared" si="13"/>
        <v>CS42PH</v>
      </c>
      <c r="E843" t="s">
        <v>893</v>
      </c>
      <c r="F843" t="s">
        <v>262</v>
      </c>
      <c r="G843" t="s">
        <v>262</v>
      </c>
      <c r="I843" t="s">
        <v>845</v>
      </c>
      <c r="J843" s="1">
        <v>44827</v>
      </c>
      <c r="K843" s="2">
        <v>-1</v>
      </c>
      <c r="L843" t="s">
        <v>197</v>
      </c>
      <c r="M843" s="3">
        <v>1</v>
      </c>
      <c r="N843" s="2">
        <v>26.131820000000001</v>
      </c>
      <c r="O843" t="s">
        <v>21</v>
      </c>
      <c r="P843" t="s">
        <v>445</v>
      </c>
      <c r="Q843" t="s">
        <v>846</v>
      </c>
      <c r="R843" s="3">
        <v>26.13</v>
      </c>
      <c r="S843" t="s">
        <v>198</v>
      </c>
      <c r="T843" t="s">
        <v>23</v>
      </c>
      <c r="U843" s="3">
        <v>26.13</v>
      </c>
    </row>
    <row r="844" spans="1:21" hidden="1" x14ac:dyDescent="0.2">
      <c r="A844" t="s">
        <v>869</v>
      </c>
      <c r="B844" t="s">
        <v>843</v>
      </c>
      <c r="C844" t="s">
        <v>14</v>
      </c>
      <c r="D844" t="str">
        <f t="shared" si="13"/>
        <v>ON1858</v>
      </c>
      <c r="E844" t="s">
        <v>894</v>
      </c>
      <c r="F844" t="s">
        <v>262</v>
      </c>
      <c r="G844" t="s">
        <v>262</v>
      </c>
      <c r="I844" t="s">
        <v>845</v>
      </c>
      <c r="J844" s="1">
        <v>44827</v>
      </c>
      <c r="K844" s="2">
        <v>-1</v>
      </c>
      <c r="L844" t="s">
        <v>197</v>
      </c>
      <c r="M844" s="3">
        <v>1</v>
      </c>
      <c r="N844" s="2">
        <v>16.732589999999998</v>
      </c>
      <c r="O844" t="s">
        <v>21</v>
      </c>
      <c r="P844" t="s">
        <v>445</v>
      </c>
      <c r="Q844" t="s">
        <v>846</v>
      </c>
      <c r="R844" s="3">
        <v>16.73</v>
      </c>
      <c r="S844" t="s">
        <v>198</v>
      </c>
      <c r="T844" t="s">
        <v>23</v>
      </c>
      <c r="U844" s="3">
        <v>16.73</v>
      </c>
    </row>
    <row r="845" spans="1:21" hidden="1" x14ac:dyDescent="0.2">
      <c r="A845" t="s">
        <v>869</v>
      </c>
      <c r="B845" t="s">
        <v>843</v>
      </c>
      <c r="C845" t="s">
        <v>14</v>
      </c>
      <c r="D845" t="str">
        <f t="shared" si="13"/>
        <v>SA2234</v>
      </c>
      <c r="E845" t="s">
        <v>895</v>
      </c>
      <c r="F845" t="s">
        <v>262</v>
      </c>
      <c r="G845" t="s">
        <v>262</v>
      </c>
      <c r="I845" t="s">
        <v>845</v>
      </c>
      <c r="J845" s="1">
        <v>44827</v>
      </c>
      <c r="K845" s="2">
        <v>-3</v>
      </c>
      <c r="L845" t="s">
        <v>197</v>
      </c>
      <c r="M845" s="3">
        <v>1</v>
      </c>
      <c r="N845" s="2">
        <v>21.304580000000001</v>
      </c>
      <c r="O845" t="s">
        <v>21</v>
      </c>
      <c r="P845" t="s">
        <v>445</v>
      </c>
      <c r="Q845" t="s">
        <v>846</v>
      </c>
      <c r="R845" s="3">
        <v>63.91</v>
      </c>
      <c r="S845" t="s">
        <v>198</v>
      </c>
      <c r="T845" t="s">
        <v>23</v>
      </c>
      <c r="U845" s="3">
        <v>63.91</v>
      </c>
    </row>
    <row r="846" spans="1:21" hidden="1" x14ac:dyDescent="0.2">
      <c r="A846" t="s">
        <v>869</v>
      </c>
      <c r="B846" t="s">
        <v>843</v>
      </c>
      <c r="C846" t="s">
        <v>14</v>
      </c>
      <c r="D846" t="str">
        <f t="shared" si="13"/>
        <v>ON8819</v>
      </c>
      <c r="E846" t="s">
        <v>491</v>
      </c>
      <c r="F846" t="s">
        <v>262</v>
      </c>
      <c r="G846" t="s">
        <v>262</v>
      </c>
      <c r="I846" t="s">
        <v>845</v>
      </c>
      <c r="J846" s="1">
        <v>44827</v>
      </c>
      <c r="K846" s="2">
        <v>-1</v>
      </c>
      <c r="L846" t="s">
        <v>197</v>
      </c>
      <c r="M846" s="3">
        <v>1</v>
      </c>
      <c r="N846" s="2">
        <v>9.2035900000000002</v>
      </c>
      <c r="O846" t="s">
        <v>21</v>
      </c>
      <c r="P846" t="s">
        <v>445</v>
      </c>
      <c r="Q846" t="s">
        <v>846</v>
      </c>
      <c r="R846" s="3">
        <v>9.1999999999999993</v>
      </c>
      <c r="S846" t="s">
        <v>198</v>
      </c>
      <c r="T846" t="s">
        <v>23</v>
      </c>
      <c r="U846" s="3">
        <v>9.1999999999999993</v>
      </c>
    </row>
    <row r="847" spans="1:21" hidden="1" x14ac:dyDescent="0.2">
      <c r="A847" t="s">
        <v>869</v>
      </c>
      <c r="B847" t="s">
        <v>843</v>
      </c>
      <c r="C847" t="s">
        <v>14</v>
      </c>
      <c r="D847" t="str">
        <f t="shared" si="13"/>
        <v>ON1658</v>
      </c>
      <c r="E847" t="s">
        <v>896</v>
      </c>
      <c r="F847" t="s">
        <v>262</v>
      </c>
      <c r="G847" t="s">
        <v>262</v>
      </c>
      <c r="I847" t="s">
        <v>845</v>
      </c>
      <c r="J847" s="1">
        <v>44827</v>
      </c>
      <c r="K847" s="2">
        <v>-1</v>
      </c>
      <c r="L847" t="s">
        <v>197</v>
      </c>
      <c r="M847" s="3">
        <v>1</v>
      </c>
      <c r="N847" s="2">
        <v>15.682090000000001</v>
      </c>
      <c r="O847" t="s">
        <v>21</v>
      </c>
      <c r="P847" t="s">
        <v>445</v>
      </c>
      <c r="Q847" t="s">
        <v>846</v>
      </c>
      <c r="R847" s="3">
        <v>15.68</v>
      </c>
      <c r="S847" t="s">
        <v>198</v>
      </c>
      <c r="T847" t="s">
        <v>23</v>
      </c>
      <c r="U847" s="3">
        <v>15.68</v>
      </c>
    </row>
    <row r="848" spans="1:21" hidden="1" x14ac:dyDescent="0.2">
      <c r="A848" t="s">
        <v>869</v>
      </c>
      <c r="B848" t="s">
        <v>843</v>
      </c>
      <c r="C848" t="s">
        <v>14</v>
      </c>
      <c r="D848" t="str">
        <f t="shared" si="13"/>
        <v>NU0177</v>
      </c>
      <c r="E848" t="s">
        <v>897</v>
      </c>
      <c r="F848" t="s">
        <v>262</v>
      </c>
      <c r="G848" t="s">
        <v>262</v>
      </c>
      <c r="I848" t="s">
        <v>845</v>
      </c>
      <c r="J848" s="1">
        <v>44827</v>
      </c>
      <c r="K848" s="2">
        <v>-1</v>
      </c>
      <c r="L848" t="s">
        <v>197</v>
      </c>
      <c r="M848" s="3">
        <v>1</v>
      </c>
      <c r="N848" s="2">
        <v>15.26637</v>
      </c>
      <c r="O848" t="s">
        <v>21</v>
      </c>
      <c r="P848" t="s">
        <v>445</v>
      </c>
      <c r="Q848" t="s">
        <v>846</v>
      </c>
      <c r="R848" s="3">
        <v>15.27</v>
      </c>
      <c r="S848" t="s">
        <v>198</v>
      </c>
      <c r="T848" t="s">
        <v>23</v>
      </c>
      <c r="U848" s="3">
        <v>15.27</v>
      </c>
    </row>
    <row r="849" spans="1:21" hidden="1" x14ac:dyDescent="0.2">
      <c r="A849" t="s">
        <v>869</v>
      </c>
      <c r="B849" t="s">
        <v>843</v>
      </c>
      <c r="C849" t="s">
        <v>14</v>
      </c>
      <c r="D849" t="str">
        <f t="shared" si="13"/>
        <v>OC7712</v>
      </c>
      <c r="E849" t="s">
        <v>898</v>
      </c>
      <c r="F849" t="s">
        <v>262</v>
      </c>
      <c r="G849" t="s">
        <v>262</v>
      </c>
      <c r="I849" t="s">
        <v>845</v>
      </c>
      <c r="J849" s="1">
        <v>44827</v>
      </c>
      <c r="K849" s="2">
        <v>-1</v>
      </c>
      <c r="L849" t="s">
        <v>197</v>
      </c>
      <c r="M849" s="3">
        <v>1</v>
      </c>
      <c r="N849" s="2">
        <v>17.211980000000001</v>
      </c>
      <c r="O849" t="s">
        <v>21</v>
      </c>
      <c r="P849" t="s">
        <v>445</v>
      </c>
      <c r="Q849" t="s">
        <v>846</v>
      </c>
      <c r="R849" s="3">
        <v>17.21</v>
      </c>
      <c r="S849" t="s">
        <v>198</v>
      </c>
      <c r="T849" t="s">
        <v>23</v>
      </c>
      <c r="U849" s="3">
        <v>17.21</v>
      </c>
    </row>
    <row r="850" spans="1:21" hidden="1" x14ac:dyDescent="0.2">
      <c r="A850" t="s">
        <v>869</v>
      </c>
      <c r="B850" t="s">
        <v>843</v>
      </c>
      <c r="C850" t="s">
        <v>14</v>
      </c>
      <c r="D850" t="str">
        <f t="shared" si="13"/>
        <v>SA2134</v>
      </c>
      <c r="E850" t="s">
        <v>899</v>
      </c>
      <c r="F850" t="s">
        <v>262</v>
      </c>
      <c r="G850" t="s">
        <v>262</v>
      </c>
      <c r="I850" t="s">
        <v>845</v>
      </c>
      <c r="J850" s="1">
        <v>44827</v>
      </c>
      <c r="K850" s="2">
        <v>-1</v>
      </c>
      <c r="L850" t="s">
        <v>197</v>
      </c>
      <c r="M850" s="3">
        <v>1</v>
      </c>
      <c r="N850" s="2">
        <v>23.900749999999999</v>
      </c>
      <c r="O850" t="s">
        <v>21</v>
      </c>
      <c r="P850" t="s">
        <v>445</v>
      </c>
      <c r="Q850" t="s">
        <v>846</v>
      </c>
      <c r="R850" s="3">
        <v>23.9</v>
      </c>
      <c r="S850" t="s">
        <v>198</v>
      </c>
      <c r="T850" t="s">
        <v>23</v>
      </c>
      <c r="U850" s="3">
        <v>23.9</v>
      </c>
    </row>
    <row r="851" spans="1:21" hidden="1" x14ac:dyDescent="0.2">
      <c r="A851" t="s">
        <v>869</v>
      </c>
      <c r="B851" t="s">
        <v>843</v>
      </c>
      <c r="C851" t="s">
        <v>14</v>
      </c>
      <c r="D851" t="str">
        <f t="shared" si="13"/>
        <v>OG3248</v>
      </c>
      <c r="E851" t="s">
        <v>900</v>
      </c>
      <c r="F851" t="s">
        <v>262</v>
      </c>
      <c r="G851" t="s">
        <v>262</v>
      </c>
      <c r="I851" t="s">
        <v>845</v>
      </c>
      <c r="J851" s="1">
        <v>44827</v>
      </c>
      <c r="K851" s="2">
        <v>-1</v>
      </c>
      <c r="L851" t="s">
        <v>197</v>
      </c>
      <c r="M851" s="3">
        <v>1</v>
      </c>
      <c r="N851" s="2">
        <v>17.201730000000001</v>
      </c>
      <c r="O851" t="s">
        <v>21</v>
      </c>
      <c r="P851" t="s">
        <v>445</v>
      </c>
      <c r="Q851" t="s">
        <v>846</v>
      </c>
      <c r="R851" s="3">
        <v>17.2</v>
      </c>
      <c r="S851" t="s">
        <v>198</v>
      </c>
      <c r="T851" t="s">
        <v>23</v>
      </c>
      <c r="U851" s="3">
        <v>17.2</v>
      </c>
    </row>
    <row r="852" spans="1:21" hidden="1" x14ac:dyDescent="0.2">
      <c r="A852" t="s">
        <v>869</v>
      </c>
      <c r="B852" t="s">
        <v>843</v>
      </c>
      <c r="C852" t="s">
        <v>14</v>
      </c>
      <c r="D852" t="str">
        <f t="shared" si="13"/>
        <v>ON1784</v>
      </c>
      <c r="E852" t="s">
        <v>901</v>
      </c>
      <c r="F852" t="s">
        <v>262</v>
      </c>
      <c r="G852" t="s">
        <v>262</v>
      </c>
      <c r="I852" t="s">
        <v>845</v>
      </c>
      <c r="J852" s="1">
        <v>44827</v>
      </c>
      <c r="K852" s="2">
        <v>-1</v>
      </c>
      <c r="L852" t="s">
        <v>197</v>
      </c>
      <c r="M852" s="3">
        <v>1</v>
      </c>
      <c r="N852" s="2">
        <v>13.87463</v>
      </c>
      <c r="O852" t="s">
        <v>21</v>
      </c>
      <c r="P852" t="s">
        <v>445</v>
      </c>
      <c r="Q852" t="s">
        <v>846</v>
      </c>
      <c r="R852" s="3">
        <v>13.87</v>
      </c>
      <c r="S852" t="s">
        <v>198</v>
      </c>
      <c r="T852" t="s">
        <v>23</v>
      </c>
      <c r="U852" s="3">
        <v>13.87</v>
      </c>
    </row>
    <row r="853" spans="1:21" hidden="1" x14ac:dyDescent="0.2">
      <c r="A853" t="s">
        <v>869</v>
      </c>
      <c r="B853" t="s">
        <v>843</v>
      </c>
      <c r="C853" t="s">
        <v>14</v>
      </c>
      <c r="D853" t="str">
        <f t="shared" si="13"/>
        <v>OR2264</v>
      </c>
      <c r="E853" t="s">
        <v>902</v>
      </c>
      <c r="F853" t="s">
        <v>262</v>
      </c>
      <c r="G853" t="s">
        <v>262</v>
      </c>
      <c r="I853" t="s">
        <v>845</v>
      </c>
      <c r="J853" s="1">
        <v>44827</v>
      </c>
      <c r="K853" s="2">
        <v>-1</v>
      </c>
      <c r="L853" t="s">
        <v>197</v>
      </c>
      <c r="M853" s="3">
        <v>1</v>
      </c>
      <c r="N853" s="2">
        <v>22.575880000000002</v>
      </c>
      <c r="O853" t="s">
        <v>21</v>
      </c>
      <c r="P853" t="s">
        <v>445</v>
      </c>
      <c r="Q853" t="s">
        <v>846</v>
      </c>
      <c r="R853" s="3">
        <v>22.58</v>
      </c>
      <c r="S853" t="s">
        <v>198</v>
      </c>
      <c r="T853" t="s">
        <v>23</v>
      </c>
      <c r="U853" s="3">
        <v>22.58</v>
      </c>
    </row>
    <row r="854" spans="1:21" hidden="1" x14ac:dyDescent="0.2">
      <c r="A854" t="s">
        <v>869</v>
      </c>
      <c r="B854" t="s">
        <v>843</v>
      </c>
      <c r="C854" t="s">
        <v>14</v>
      </c>
      <c r="D854" t="str">
        <f t="shared" si="13"/>
        <v>ON9625</v>
      </c>
      <c r="E854" t="s">
        <v>903</v>
      </c>
      <c r="F854" t="s">
        <v>262</v>
      </c>
      <c r="G854" t="s">
        <v>262</v>
      </c>
      <c r="I854" t="s">
        <v>845</v>
      </c>
      <c r="J854" s="1">
        <v>44827</v>
      </c>
      <c r="K854" s="2">
        <v>-1</v>
      </c>
      <c r="L854" t="s">
        <v>197</v>
      </c>
      <c r="M854" s="3">
        <v>1</v>
      </c>
      <c r="N854" s="2">
        <v>10.283250000000001</v>
      </c>
      <c r="O854" t="s">
        <v>21</v>
      </c>
      <c r="P854" t="s">
        <v>445</v>
      </c>
      <c r="Q854" t="s">
        <v>846</v>
      </c>
      <c r="R854" s="3">
        <v>10.28</v>
      </c>
      <c r="S854" t="s">
        <v>198</v>
      </c>
      <c r="T854" t="s">
        <v>23</v>
      </c>
      <c r="U854" s="3">
        <v>10.28</v>
      </c>
    </row>
    <row r="855" spans="1:21" hidden="1" x14ac:dyDescent="0.2">
      <c r="A855" t="s">
        <v>869</v>
      </c>
      <c r="B855" t="s">
        <v>843</v>
      </c>
      <c r="C855" t="s">
        <v>14</v>
      </c>
      <c r="D855" t="str">
        <f t="shared" si="13"/>
        <v>OO6419</v>
      </c>
      <c r="E855" t="s">
        <v>904</v>
      </c>
      <c r="F855" t="s">
        <v>262</v>
      </c>
      <c r="G855" t="s">
        <v>262</v>
      </c>
      <c r="I855" t="s">
        <v>845</v>
      </c>
      <c r="J855" s="1">
        <v>44827</v>
      </c>
      <c r="K855" s="2">
        <v>-1</v>
      </c>
      <c r="L855" t="s">
        <v>197</v>
      </c>
      <c r="M855" s="3">
        <v>1</v>
      </c>
      <c r="N855" s="2">
        <v>9.1147399999999994</v>
      </c>
      <c r="O855" t="s">
        <v>21</v>
      </c>
      <c r="P855" t="s">
        <v>445</v>
      </c>
      <c r="Q855" t="s">
        <v>846</v>
      </c>
      <c r="R855" s="3">
        <v>9.11</v>
      </c>
      <c r="S855" t="s">
        <v>198</v>
      </c>
      <c r="T855" t="s">
        <v>23</v>
      </c>
      <c r="U855" s="3">
        <v>9.11</v>
      </c>
    </row>
    <row r="856" spans="1:21" hidden="1" x14ac:dyDescent="0.2">
      <c r="A856" t="s">
        <v>869</v>
      </c>
      <c r="B856" t="s">
        <v>843</v>
      </c>
      <c r="C856" t="s">
        <v>14</v>
      </c>
      <c r="D856" t="str">
        <f t="shared" si="13"/>
        <v>OG1849</v>
      </c>
      <c r="E856" t="s">
        <v>905</v>
      </c>
      <c r="F856" t="s">
        <v>262</v>
      </c>
      <c r="G856" t="s">
        <v>262</v>
      </c>
      <c r="I856" t="s">
        <v>845</v>
      </c>
      <c r="J856" s="1">
        <v>44827</v>
      </c>
      <c r="K856" s="2">
        <v>-1</v>
      </c>
      <c r="L856" t="s">
        <v>197</v>
      </c>
      <c r="M856" s="3">
        <v>1</v>
      </c>
      <c r="N856" s="2">
        <v>15.607519999999999</v>
      </c>
      <c r="O856" t="s">
        <v>21</v>
      </c>
      <c r="P856" t="s">
        <v>445</v>
      </c>
      <c r="Q856" t="s">
        <v>846</v>
      </c>
      <c r="R856" s="3">
        <v>15.61</v>
      </c>
      <c r="S856" t="s">
        <v>198</v>
      </c>
      <c r="T856" t="s">
        <v>23</v>
      </c>
      <c r="U856" s="3">
        <v>15.61</v>
      </c>
    </row>
    <row r="857" spans="1:21" hidden="1" x14ac:dyDescent="0.2">
      <c r="A857" t="s">
        <v>869</v>
      </c>
      <c r="B857" t="s">
        <v>843</v>
      </c>
      <c r="C857" t="s">
        <v>14</v>
      </c>
      <c r="D857" t="str">
        <f t="shared" si="13"/>
        <v>OR1120</v>
      </c>
      <c r="E857" t="s">
        <v>906</v>
      </c>
      <c r="F857" t="s">
        <v>262</v>
      </c>
      <c r="G857" t="s">
        <v>262</v>
      </c>
      <c r="I857" t="s">
        <v>845</v>
      </c>
      <c r="J857" s="1">
        <v>44827</v>
      </c>
      <c r="K857" s="2">
        <v>-1</v>
      </c>
      <c r="L857" t="s">
        <v>197</v>
      </c>
      <c r="M857" s="3">
        <v>1</v>
      </c>
      <c r="N857" s="2">
        <v>15.594810000000001</v>
      </c>
      <c r="O857" t="s">
        <v>21</v>
      </c>
      <c r="P857" t="s">
        <v>445</v>
      </c>
      <c r="Q857" t="s">
        <v>846</v>
      </c>
      <c r="R857" s="3">
        <v>15.59</v>
      </c>
      <c r="S857" t="s">
        <v>198</v>
      </c>
      <c r="T857" t="s">
        <v>23</v>
      </c>
      <c r="U857" s="3">
        <v>15.59</v>
      </c>
    </row>
    <row r="858" spans="1:21" hidden="1" x14ac:dyDescent="0.2">
      <c r="A858" t="s">
        <v>869</v>
      </c>
      <c r="B858" t="s">
        <v>843</v>
      </c>
      <c r="C858" t="s">
        <v>14</v>
      </c>
      <c r="D858" t="str">
        <f t="shared" si="13"/>
        <v>OR4358</v>
      </c>
      <c r="E858" t="s">
        <v>907</v>
      </c>
      <c r="F858" t="s">
        <v>262</v>
      </c>
      <c r="G858" t="s">
        <v>262</v>
      </c>
      <c r="I858" t="s">
        <v>845</v>
      </c>
      <c r="J858" s="1">
        <v>44827</v>
      </c>
      <c r="K858" s="2">
        <v>-1</v>
      </c>
      <c r="L858" t="s">
        <v>197</v>
      </c>
      <c r="M858" s="3">
        <v>1</v>
      </c>
      <c r="N858" s="2">
        <v>15.678559999999999</v>
      </c>
      <c r="O858" t="s">
        <v>21</v>
      </c>
      <c r="P858" t="s">
        <v>445</v>
      </c>
      <c r="Q858" t="s">
        <v>846</v>
      </c>
      <c r="R858" s="3">
        <v>15.68</v>
      </c>
      <c r="S858" t="s">
        <v>198</v>
      </c>
      <c r="T858" t="s">
        <v>23</v>
      </c>
      <c r="U858" s="3">
        <v>15.68</v>
      </c>
    </row>
    <row r="859" spans="1:21" hidden="1" x14ac:dyDescent="0.2">
      <c r="A859" t="s">
        <v>869</v>
      </c>
      <c r="B859" t="s">
        <v>843</v>
      </c>
      <c r="C859" t="s">
        <v>14</v>
      </c>
      <c r="D859" t="str">
        <f t="shared" si="13"/>
        <v>AO1903</v>
      </c>
      <c r="E859" t="s">
        <v>908</v>
      </c>
      <c r="F859" t="s">
        <v>262</v>
      </c>
      <c r="G859" t="s">
        <v>262</v>
      </c>
      <c r="I859" t="s">
        <v>845</v>
      </c>
      <c r="J859" s="1">
        <v>44827</v>
      </c>
      <c r="K859" s="2">
        <v>-1</v>
      </c>
      <c r="L859" t="s">
        <v>197</v>
      </c>
      <c r="M859" s="3">
        <v>1</v>
      </c>
      <c r="N859" s="2">
        <v>56.870289999999997</v>
      </c>
      <c r="O859" t="s">
        <v>21</v>
      </c>
      <c r="P859" t="s">
        <v>445</v>
      </c>
      <c r="Q859" t="s">
        <v>846</v>
      </c>
      <c r="R859" s="3">
        <v>56.87</v>
      </c>
      <c r="S859" t="s">
        <v>909</v>
      </c>
      <c r="T859" t="s">
        <v>23</v>
      </c>
      <c r="U859" s="3">
        <v>56.87</v>
      </c>
    </row>
    <row r="860" spans="1:21" hidden="1" x14ac:dyDescent="0.2">
      <c r="A860" t="s">
        <v>869</v>
      </c>
      <c r="B860" t="s">
        <v>843</v>
      </c>
      <c r="C860" t="s">
        <v>14</v>
      </c>
      <c r="D860" t="str">
        <f t="shared" si="13"/>
        <v>CN8382</v>
      </c>
      <c r="E860" t="s">
        <v>593</v>
      </c>
      <c r="F860" t="s">
        <v>262</v>
      </c>
      <c r="G860" t="s">
        <v>262</v>
      </c>
      <c r="I860" t="s">
        <v>845</v>
      </c>
      <c r="J860" s="1">
        <v>44827</v>
      </c>
      <c r="K860" s="2">
        <v>-1</v>
      </c>
      <c r="L860" t="s">
        <v>197</v>
      </c>
      <c r="M860" s="3">
        <v>1</v>
      </c>
      <c r="N860" s="2">
        <v>22.73507</v>
      </c>
      <c r="O860" t="s">
        <v>21</v>
      </c>
      <c r="P860" t="s">
        <v>445</v>
      </c>
      <c r="Q860" t="s">
        <v>846</v>
      </c>
      <c r="R860" s="3">
        <v>22.74</v>
      </c>
      <c r="S860" t="s">
        <v>198</v>
      </c>
      <c r="T860" t="s">
        <v>23</v>
      </c>
      <c r="U860" s="3">
        <v>22.74</v>
      </c>
    </row>
    <row r="861" spans="1:21" hidden="1" x14ac:dyDescent="0.2">
      <c r="A861" t="s">
        <v>869</v>
      </c>
      <c r="B861" t="s">
        <v>843</v>
      </c>
      <c r="C861" t="s">
        <v>14</v>
      </c>
      <c r="D861" t="str">
        <f t="shared" si="13"/>
        <v>CT60PQ</v>
      </c>
      <c r="E861" t="s">
        <v>910</v>
      </c>
      <c r="F861" t="s">
        <v>262</v>
      </c>
      <c r="G861" t="s">
        <v>262</v>
      </c>
      <c r="I861" t="s">
        <v>845</v>
      </c>
      <c r="J861" s="1">
        <v>44827</v>
      </c>
      <c r="K861" s="2">
        <v>-1</v>
      </c>
      <c r="L861" t="s">
        <v>197</v>
      </c>
      <c r="M861" s="3">
        <v>1</v>
      </c>
      <c r="N861" s="2">
        <v>19.454660000000001</v>
      </c>
      <c r="O861" t="s">
        <v>21</v>
      </c>
      <c r="P861" t="s">
        <v>445</v>
      </c>
      <c r="Q861" t="s">
        <v>846</v>
      </c>
      <c r="R861" s="3">
        <v>19.45</v>
      </c>
      <c r="S861" t="s">
        <v>198</v>
      </c>
      <c r="T861" t="s">
        <v>23</v>
      </c>
      <c r="U861" s="3">
        <v>19.45</v>
      </c>
    </row>
    <row r="862" spans="1:21" hidden="1" x14ac:dyDescent="0.2">
      <c r="A862" t="s">
        <v>869</v>
      </c>
      <c r="B862" t="s">
        <v>843</v>
      </c>
      <c r="C862" t="s">
        <v>14</v>
      </c>
      <c r="D862" t="str">
        <f t="shared" si="13"/>
        <v>OC4404</v>
      </c>
      <c r="E862" t="s">
        <v>911</v>
      </c>
      <c r="F862" t="s">
        <v>262</v>
      </c>
      <c r="G862" t="s">
        <v>262</v>
      </c>
      <c r="I862" t="s">
        <v>845</v>
      </c>
      <c r="J862" s="1">
        <v>44827</v>
      </c>
      <c r="K862" s="2">
        <v>-1</v>
      </c>
      <c r="L862" t="s">
        <v>197</v>
      </c>
      <c r="M862" s="3">
        <v>1</v>
      </c>
      <c r="N862" s="2">
        <v>21.012460000000001</v>
      </c>
      <c r="O862" t="s">
        <v>21</v>
      </c>
      <c r="P862" t="s">
        <v>445</v>
      </c>
      <c r="Q862" t="s">
        <v>846</v>
      </c>
      <c r="R862" s="3">
        <v>21.01</v>
      </c>
      <c r="S862" t="s">
        <v>198</v>
      </c>
      <c r="T862" t="s">
        <v>23</v>
      </c>
      <c r="U862" s="3">
        <v>21.01</v>
      </c>
    </row>
    <row r="863" spans="1:21" hidden="1" x14ac:dyDescent="0.2">
      <c r="A863" t="s">
        <v>912</v>
      </c>
      <c r="B863" t="s">
        <v>330</v>
      </c>
      <c r="C863" t="s">
        <v>14</v>
      </c>
      <c r="D863" t="str">
        <f t="shared" si="13"/>
        <v>BK1669</v>
      </c>
      <c r="E863" t="s">
        <v>334</v>
      </c>
      <c r="F863" t="s">
        <v>18</v>
      </c>
      <c r="G863" t="s">
        <v>18</v>
      </c>
      <c r="I863" t="s">
        <v>19</v>
      </c>
      <c r="J863" s="1">
        <v>44827</v>
      </c>
      <c r="K863" s="2">
        <v>950</v>
      </c>
      <c r="L863" t="s">
        <v>46</v>
      </c>
      <c r="M863" s="3">
        <v>1</v>
      </c>
      <c r="N863" s="2">
        <v>0.48601</v>
      </c>
      <c r="O863" t="s">
        <v>21</v>
      </c>
      <c r="P863" t="s">
        <v>22</v>
      </c>
      <c r="Q863" t="s">
        <v>23</v>
      </c>
      <c r="R863" s="3">
        <v>461.71</v>
      </c>
      <c r="S863" t="s">
        <v>24</v>
      </c>
      <c r="T863" t="s">
        <v>23</v>
      </c>
      <c r="U863" s="3">
        <v>461.71</v>
      </c>
    </row>
    <row r="864" spans="1:21" hidden="1" x14ac:dyDescent="0.2">
      <c r="A864" t="s">
        <v>912</v>
      </c>
      <c r="B864" t="s">
        <v>330</v>
      </c>
      <c r="C864" t="s">
        <v>14</v>
      </c>
      <c r="D864" t="str">
        <f t="shared" si="13"/>
        <v>BK1675</v>
      </c>
      <c r="E864" t="s">
        <v>307</v>
      </c>
      <c r="F864" t="s">
        <v>18</v>
      </c>
      <c r="G864" t="s">
        <v>18</v>
      </c>
      <c r="I864" t="s">
        <v>19</v>
      </c>
      <c r="J864" s="1">
        <v>44827</v>
      </c>
      <c r="K864" s="2">
        <v>10781.61348</v>
      </c>
      <c r="L864" t="s">
        <v>46</v>
      </c>
      <c r="M864" s="3">
        <v>1</v>
      </c>
      <c r="N864" s="2">
        <v>0.16600000000000001</v>
      </c>
      <c r="O864" t="s">
        <v>21</v>
      </c>
      <c r="P864" t="s">
        <v>22</v>
      </c>
      <c r="Q864" t="s">
        <v>23</v>
      </c>
      <c r="R864" s="3">
        <v>1789.75</v>
      </c>
      <c r="S864" t="s">
        <v>24</v>
      </c>
      <c r="T864" t="s">
        <v>23</v>
      </c>
      <c r="U864" s="3">
        <v>1789.75</v>
      </c>
    </row>
    <row r="865" spans="1:21" hidden="1" x14ac:dyDescent="0.2">
      <c r="A865" t="s">
        <v>912</v>
      </c>
      <c r="B865" t="s">
        <v>330</v>
      </c>
      <c r="C865" t="s">
        <v>14</v>
      </c>
      <c r="D865" t="str">
        <f t="shared" si="13"/>
        <v>BK1682</v>
      </c>
      <c r="E865" t="s">
        <v>335</v>
      </c>
      <c r="F865" t="s">
        <v>18</v>
      </c>
      <c r="G865" t="s">
        <v>18</v>
      </c>
      <c r="I865" t="s">
        <v>19</v>
      </c>
      <c r="J865" s="1">
        <v>44827</v>
      </c>
      <c r="K865" s="2">
        <v>11905.30867</v>
      </c>
      <c r="L865" t="s">
        <v>46</v>
      </c>
      <c r="M865" s="3">
        <v>1</v>
      </c>
      <c r="N865" s="2">
        <v>0.52149999999999996</v>
      </c>
      <c r="O865" t="s">
        <v>21</v>
      </c>
      <c r="P865" t="s">
        <v>22</v>
      </c>
      <c r="Q865" t="s">
        <v>23</v>
      </c>
      <c r="R865" s="3">
        <v>6208.62</v>
      </c>
      <c r="S865" t="s">
        <v>24</v>
      </c>
      <c r="T865" t="s">
        <v>23</v>
      </c>
      <c r="U865" s="3">
        <v>6208.62</v>
      </c>
    </row>
    <row r="866" spans="1:21" hidden="1" x14ac:dyDescent="0.2">
      <c r="A866" t="s">
        <v>912</v>
      </c>
      <c r="B866" t="s">
        <v>330</v>
      </c>
      <c r="C866" t="s">
        <v>14</v>
      </c>
      <c r="D866" t="str">
        <f t="shared" si="13"/>
        <v>BK1674</v>
      </c>
      <c r="E866" t="s">
        <v>336</v>
      </c>
      <c r="F866" t="s">
        <v>18</v>
      </c>
      <c r="G866" t="s">
        <v>18</v>
      </c>
      <c r="I866" t="s">
        <v>19</v>
      </c>
      <c r="J866" s="1">
        <v>44827</v>
      </c>
      <c r="K866" s="2">
        <v>-5383.8859300000004</v>
      </c>
      <c r="L866" t="s">
        <v>46</v>
      </c>
      <c r="M866" s="3">
        <v>1</v>
      </c>
      <c r="N866" s="2">
        <v>0.308</v>
      </c>
      <c r="O866" t="s">
        <v>21</v>
      </c>
      <c r="P866" t="s">
        <v>24</v>
      </c>
      <c r="Q866" t="s">
        <v>23</v>
      </c>
      <c r="R866" s="3">
        <v>1658.24</v>
      </c>
      <c r="S866" t="s">
        <v>22</v>
      </c>
      <c r="T866" t="s">
        <v>23</v>
      </c>
      <c r="U866" s="3">
        <v>1658.24</v>
      </c>
    </row>
    <row r="867" spans="1:21" hidden="1" x14ac:dyDescent="0.2">
      <c r="A867" t="s">
        <v>912</v>
      </c>
      <c r="B867" t="s">
        <v>330</v>
      </c>
      <c r="C867" t="s">
        <v>14</v>
      </c>
      <c r="D867" t="str">
        <f t="shared" si="13"/>
        <v>OG1422</v>
      </c>
      <c r="E867" t="s">
        <v>337</v>
      </c>
      <c r="F867" t="s">
        <v>18</v>
      </c>
      <c r="G867" t="s">
        <v>18</v>
      </c>
      <c r="I867" t="s">
        <v>19</v>
      </c>
      <c r="J867" s="1">
        <v>44827</v>
      </c>
      <c r="K867" s="2">
        <v>0</v>
      </c>
      <c r="L867" t="s">
        <v>46</v>
      </c>
      <c r="M867" s="3">
        <v>1</v>
      </c>
      <c r="N867" s="2">
        <v>0.67</v>
      </c>
      <c r="O867" t="s">
        <v>21</v>
      </c>
      <c r="P867" t="s">
        <v>22</v>
      </c>
      <c r="Q867" t="s">
        <v>23</v>
      </c>
      <c r="R867" s="3">
        <v>0</v>
      </c>
      <c r="S867" t="s">
        <v>24</v>
      </c>
      <c r="T867" t="s">
        <v>23</v>
      </c>
      <c r="U867" s="3">
        <v>0</v>
      </c>
    </row>
    <row r="868" spans="1:21" hidden="1" x14ac:dyDescent="0.2">
      <c r="A868" t="s">
        <v>912</v>
      </c>
      <c r="B868" t="s">
        <v>330</v>
      </c>
      <c r="C868" t="s">
        <v>14</v>
      </c>
      <c r="D868" t="str">
        <f t="shared" si="13"/>
        <v>OG1013</v>
      </c>
      <c r="E868" t="s">
        <v>332</v>
      </c>
      <c r="F868" t="s">
        <v>18</v>
      </c>
      <c r="G868" t="s">
        <v>18</v>
      </c>
      <c r="I868" t="s">
        <v>19</v>
      </c>
      <c r="J868" s="1">
        <v>44827</v>
      </c>
      <c r="K868" s="2">
        <v>-10.0144</v>
      </c>
      <c r="L868" t="s">
        <v>46</v>
      </c>
      <c r="M868" s="3">
        <v>1</v>
      </c>
      <c r="N868" s="2">
        <v>0.54364999999999997</v>
      </c>
      <c r="O868" t="s">
        <v>21</v>
      </c>
      <c r="P868" t="s">
        <v>24</v>
      </c>
      <c r="Q868" t="s">
        <v>23</v>
      </c>
      <c r="R868" s="3">
        <v>5.44</v>
      </c>
      <c r="S868" t="s">
        <v>22</v>
      </c>
      <c r="T868" t="s">
        <v>23</v>
      </c>
      <c r="U868" s="3">
        <v>5.44</v>
      </c>
    </row>
    <row r="869" spans="1:21" hidden="1" x14ac:dyDescent="0.2">
      <c r="A869" t="s">
        <v>912</v>
      </c>
      <c r="B869" t="s">
        <v>330</v>
      </c>
      <c r="C869" t="s">
        <v>14</v>
      </c>
      <c r="D869" t="str">
        <f t="shared" si="13"/>
        <v>BK1668</v>
      </c>
      <c r="E869" t="s">
        <v>616</v>
      </c>
      <c r="F869" t="s">
        <v>18</v>
      </c>
      <c r="G869" t="s">
        <v>18</v>
      </c>
      <c r="I869" t="s">
        <v>19</v>
      </c>
      <c r="J869" s="1">
        <v>44827</v>
      </c>
      <c r="K869" s="2">
        <v>-1172</v>
      </c>
      <c r="L869" t="s">
        <v>46</v>
      </c>
      <c r="M869" s="3">
        <v>1</v>
      </c>
      <c r="N869" s="2">
        <v>0.79500999999999999</v>
      </c>
      <c r="O869" t="s">
        <v>21</v>
      </c>
      <c r="P869" t="s">
        <v>24</v>
      </c>
      <c r="Q869" t="s">
        <v>23</v>
      </c>
      <c r="R869" s="3">
        <v>931.75</v>
      </c>
      <c r="S869" t="s">
        <v>22</v>
      </c>
      <c r="T869" t="s">
        <v>23</v>
      </c>
      <c r="U869" s="3">
        <v>931.75</v>
      </c>
    </row>
    <row r="870" spans="1:21" hidden="1" x14ac:dyDescent="0.2">
      <c r="A870" t="s">
        <v>912</v>
      </c>
      <c r="B870" t="s">
        <v>330</v>
      </c>
      <c r="C870" t="s">
        <v>14</v>
      </c>
      <c r="D870" t="str">
        <f t="shared" si="13"/>
        <v>OG1424</v>
      </c>
      <c r="E870" t="s">
        <v>333</v>
      </c>
      <c r="F870" t="s">
        <v>18</v>
      </c>
      <c r="G870" t="s">
        <v>18</v>
      </c>
      <c r="I870" t="s">
        <v>19</v>
      </c>
      <c r="J870" s="1">
        <v>44827</v>
      </c>
      <c r="K870" s="2">
        <v>-475</v>
      </c>
      <c r="L870" t="s">
        <v>46</v>
      </c>
      <c r="M870" s="3">
        <v>1</v>
      </c>
      <c r="N870" s="2">
        <v>0.74858000000000002</v>
      </c>
      <c r="O870" t="s">
        <v>21</v>
      </c>
      <c r="P870" t="s">
        <v>24</v>
      </c>
      <c r="Q870" t="s">
        <v>23</v>
      </c>
      <c r="R870" s="3">
        <v>355.58</v>
      </c>
      <c r="S870" t="s">
        <v>22</v>
      </c>
      <c r="T870" t="s">
        <v>23</v>
      </c>
      <c r="U870" s="3">
        <v>355.58</v>
      </c>
    </row>
    <row r="871" spans="1:21" x14ac:dyDescent="0.2">
      <c r="A871" t="s">
        <v>913</v>
      </c>
      <c r="B871" t="s">
        <v>116</v>
      </c>
      <c r="C871" t="s">
        <v>14</v>
      </c>
      <c r="D871" t="str">
        <f t="shared" si="13"/>
        <v>GL9074</v>
      </c>
      <c r="E871" t="s">
        <v>575</v>
      </c>
      <c r="F871" t="s">
        <v>18</v>
      </c>
      <c r="G871" t="s">
        <v>18</v>
      </c>
      <c r="J871" s="1">
        <v>44827</v>
      </c>
      <c r="K871" s="2">
        <v>2507</v>
      </c>
      <c r="L871" t="s">
        <v>20</v>
      </c>
      <c r="M871" s="3">
        <v>1</v>
      </c>
      <c r="N871" s="2">
        <v>0.26479999999999998</v>
      </c>
      <c r="O871" t="s">
        <v>21</v>
      </c>
      <c r="P871" t="s">
        <v>22</v>
      </c>
      <c r="Q871" t="s">
        <v>23</v>
      </c>
      <c r="R871" s="3">
        <v>663.85</v>
      </c>
      <c r="S871" t="s">
        <v>24</v>
      </c>
      <c r="T871" t="s">
        <v>23</v>
      </c>
      <c r="U871" s="3">
        <v>663.85</v>
      </c>
    </row>
    <row r="872" spans="1:21" hidden="1" x14ac:dyDescent="0.2">
      <c r="A872" t="s">
        <v>913</v>
      </c>
      <c r="B872" t="s">
        <v>116</v>
      </c>
      <c r="C872" t="s">
        <v>14</v>
      </c>
      <c r="D872" t="str">
        <f t="shared" si="13"/>
        <v>GL2417</v>
      </c>
      <c r="E872" t="s">
        <v>246</v>
      </c>
      <c r="F872" t="s">
        <v>18</v>
      </c>
      <c r="G872" t="s">
        <v>18</v>
      </c>
      <c r="J872" s="1">
        <v>44827</v>
      </c>
      <c r="K872" s="2">
        <v>9600</v>
      </c>
      <c r="L872" t="s">
        <v>20</v>
      </c>
      <c r="M872" s="3">
        <v>1</v>
      </c>
      <c r="N872" s="2">
        <v>0.14066999999999999</v>
      </c>
      <c r="O872" t="s">
        <v>21</v>
      </c>
      <c r="P872" t="s">
        <v>22</v>
      </c>
      <c r="Q872" t="s">
        <v>23</v>
      </c>
      <c r="R872" s="3">
        <v>1350.43</v>
      </c>
      <c r="S872" t="s">
        <v>24</v>
      </c>
      <c r="T872" t="s">
        <v>23</v>
      </c>
      <c r="U872" s="3">
        <v>1350.43</v>
      </c>
    </row>
    <row r="873" spans="1:21" hidden="1" x14ac:dyDescent="0.2">
      <c r="A873" t="s">
        <v>913</v>
      </c>
      <c r="B873" t="s">
        <v>116</v>
      </c>
      <c r="C873" t="s">
        <v>14</v>
      </c>
      <c r="D873" t="str">
        <f t="shared" si="13"/>
        <v>GL349-</v>
      </c>
      <c r="E873" t="s">
        <v>814</v>
      </c>
      <c r="F873" t="s">
        <v>18</v>
      </c>
      <c r="G873" t="s">
        <v>18</v>
      </c>
      <c r="J873" s="1">
        <v>44827</v>
      </c>
      <c r="K873" s="2">
        <v>4608</v>
      </c>
      <c r="L873" t="s">
        <v>20</v>
      </c>
      <c r="M873" s="3">
        <v>1</v>
      </c>
      <c r="N873" s="2">
        <v>0.27344000000000002</v>
      </c>
      <c r="O873" t="s">
        <v>21</v>
      </c>
      <c r="P873" t="s">
        <v>22</v>
      </c>
      <c r="Q873" t="s">
        <v>23</v>
      </c>
      <c r="R873" s="3">
        <v>1260.01</v>
      </c>
      <c r="S873" t="s">
        <v>24</v>
      </c>
      <c r="T873" t="s">
        <v>23</v>
      </c>
      <c r="U873" s="3">
        <v>1260.01</v>
      </c>
    </row>
    <row r="874" spans="1:21" hidden="1" x14ac:dyDescent="0.2">
      <c r="A874" t="s">
        <v>913</v>
      </c>
      <c r="B874" t="s">
        <v>116</v>
      </c>
      <c r="C874" t="s">
        <v>14</v>
      </c>
      <c r="D874" t="str">
        <f t="shared" si="13"/>
        <v>GL471-</v>
      </c>
      <c r="E874" t="s">
        <v>914</v>
      </c>
      <c r="F874" t="s">
        <v>18</v>
      </c>
      <c r="G874" t="s">
        <v>18</v>
      </c>
      <c r="J874" s="1">
        <v>44827</v>
      </c>
      <c r="K874" s="2">
        <v>-6469</v>
      </c>
      <c r="L874" t="s">
        <v>20</v>
      </c>
      <c r="M874" s="3">
        <v>1</v>
      </c>
      <c r="N874" s="2">
        <v>0.31204999999999999</v>
      </c>
      <c r="O874" t="s">
        <v>21</v>
      </c>
      <c r="P874" t="s">
        <v>24</v>
      </c>
      <c r="Q874" t="s">
        <v>23</v>
      </c>
      <c r="R874" s="3">
        <v>2018.65</v>
      </c>
      <c r="S874" t="s">
        <v>22</v>
      </c>
      <c r="T874" t="s">
        <v>23</v>
      </c>
      <c r="U874" s="3">
        <v>2018.65</v>
      </c>
    </row>
    <row r="875" spans="1:21" hidden="1" x14ac:dyDescent="0.2">
      <c r="A875" t="s">
        <v>915</v>
      </c>
      <c r="B875" t="s">
        <v>650</v>
      </c>
      <c r="C875" t="s">
        <v>14</v>
      </c>
      <c r="D875" t="str">
        <f t="shared" si="13"/>
        <v>LAKR03</v>
      </c>
      <c r="E875" t="s">
        <v>916</v>
      </c>
      <c r="F875" t="s">
        <v>18</v>
      </c>
      <c r="G875" t="s">
        <v>18</v>
      </c>
      <c r="I875" t="s">
        <v>19</v>
      </c>
      <c r="J875" s="1">
        <v>44827</v>
      </c>
      <c r="K875" s="2">
        <v>14675.611200000001</v>
      </c>
      <c r="L875" t="s">
        <v>20</v>
      </c>
      <c r="M875" s="3">
        <v>1</v>
      </c>
      <c r="N875" s="2">
        <v>1.056E-2</v>
      </c>
      <c r="O875" t="s">
        <v>21</v>
      </c>
      <c r="P875" t="s">
        <v>22</v>
      </c>
      <c r="Q875" t="s">
        <v>23</v>
      </c>
      <c r="R875" s="3">
        <v>154.97</v>
      </c>
      <c r="S875" t="s">
        <v>24</v>
      </c>
      <c r="T875" t="s">
        <v>23</v>
      </c>
      <c r="U875" s="3">
        <v>154.97</v>
      </c>
    </row>
    <row r="876" spans="1:21" hidden="1" x14ac:dyDescent="0.2">
      <c r="A876" t="s">
        <v>915</v>
      </c>
      <c r="B876" t="s">
        <v>650</v>
      </c>
      <c r="C876" t="s">
        <v>14</v>
      </c>
      <c r="D876" t="str">
        <f t="shared" si="13"/>
        <v>LAKR03</v>
      </c>
      <c r="E876" t="s">
        <v>523</v>
      </c>
      <c r="F876" t="s">
        <v>18</v>
      </c>
      <c r="G876" t="s">
        <v>18</v>
      </c>
      <c r="I876" t="s">
        <v>19</v>
      </c>
      <c r="J876" s="1">
        <v>44827</v>
      </c>
      <c r="K876" s="2">
        <v>7595.8452799999995</v>
      </c>
      <c r="L876" t="s">
        <v>20</v>
      </c>
      <c r="M876" s="3">
        <v>1</v>
      </c>
      <c r="N876" s="2">
        <v>1.099E-2</v>
      </c>
      <c r="O876" t="s">
        <v>21</v>
      </c>
      <c r="P876" t="s">
        <v>22</v>
      </c>
      <c r="Q876" t="s">
        <v>23</v>
      </c>
      <c r="R876" s="3">
        <v>83.48</v>
      </c>
      <c r="S876" t="s">
        <v>24</v>
      </c>
      <c r="T876" t="s">
        <v>23</v>
      </c>
      <c r="U876" s="3">
        <v>83.48</v>
      </c>
    </row>
    <row r="877" spans="1:21" hidden="1" x14ac:dyDescent="0.2">
      <c r="A877" t="s">
        <v>917</v>
      </c>
      <c r="B877" t="s">
        <v>650</v>
      </c>
      <c r="C877" t="s">
        <v>14</v>
      </c>
      <c r="D877" t="str">
        <f t="shared" si="13"/>
        <v>MZ0080</v>
      </c>
      <c r="E877" t="s">
        <v>579</v>
      </c>
      <c r="F877" t="s">
        <v>18</v>
      </c>
      <c r="G877" t="s">
        <v>18</v>
      </c>
      <c r="I877" t="s">
        <v>19</v>
      </c>
      <c r="J877" s="1">
        <v>44827</v>
      </c>
      <c r="K877" s="2">
        <v>-17.724150000000002</v>
      </c>
      <c r="L877" t="s">
        <v>46</v>
      </c>
      <c r="M877" s="3">
        <v>1</v>
      </c>
      <c r="N877" s="2">
        <v>9.3567099999999996</v>
      </c>
      <c r="O877" t="s">
        <v>21</v>
      </c>
      <c r="P877" t="s">
        <v>24</v>
      </c>
      <c r="Q877" t="s">
        <v>23</v>
      </c>
      <c r="R877" s="3">
        <v>165.84</v>
      </c>
      <c r="S877" t="s">
        <v>22</v>
      </c>
      <c r="T877" t="s">
        <v>23</v>
      </c>
      <c r="U877" s="3">
        <v>165.84</v>
      </c>
    </row>
    <row r="878" spans="1:21" hidden="1" x14ac:dyDescent="0.2">
      <c r="A878" t="s">
        <v>917</v>
      </c>
      <c r="B878" t="s">
        <v>650</v>
      </c>
      <c r="C878" t="s">
        <v>14</v>
      </c>
      <c r="D878" t="str">
        <f t="shared" si="13"/>
        <v>MZ3351</v>
      </c>
      <c r="E878" t="s">
        <v>918</v>
      </c>
      <c r="F878" t="s">
        <v>18</v>
      </c>
      <c r="G878" t="s">
        <v>18</v>
      </c>
      <c r="I878" t="s">
        <v>19</v>
      </c>
      <c r="J878" s="1">
        <v>44827</v>
      </c>
      <c r="K878" s="2">
        <v>-10.711469999999998</v>
      </c>
      <c r="L878" t="s">
        <v>46</v>
      </c>
      <c r="M878" s="3">
        <v>1</v>
      </c>
      <c r="N878" s="2">
        <v>4.8948700000000001</v>
      </c>
      <c r="O878" t="s">
        <v>21</v>
      </c>
      <c r="P878" t="s">
        <v>24</v>
      </c>
      <c r="Q878" t="s">
        <v>23</v>
      </c>
      <c r="R878" s="3">
        <v>52.43</v>
      </c>
      <c r="S878" t="s">
        <v>22</v>
      </c>
      <c r="T878" t="s">
        <v>23</v>
      </c>
      <c r="U878" s="3">
        <v>52.43</v>
      </c>
    </row>
    <row r="879" spans="1:21" hidden="1" x14ac:dyDescent="0.2">
      <c r="A879" t="s">
        <v>917</v>
      </c>
      <c r="B879" t="s">
        <v>650</v>
      </c>
      <c r="C879" t="s">
        <v>14</v>
      </c>
      <c r="D879" t="str">
        <f t="shared" si="13"/>
        <v>MZ3355</v>
      </c>
      <c r="E879" t="s">
        <v>919</v>
      </c>
      <c r="F879" t="s">
        <v>18</v>
      </c>
      <c r="G879" t="s">
        <v>18</v>
      </c>
      <c r="I879" t="s">
        <v>19</v>
      </c>
      <c r="J879" s="1">
        <v>44827</v>
      </c>
      <c r="K879" s="2">
        <v>-1.6737200000000001</v>
      </c>
      <c r="L879" t="s">
        <v>46</v>
      </c>
      <c r="M879" s="3">
        <v>1</v>
      </c>
      <c r="N879" s="2">
        <v>1.9491100000000001</v>
      </c>
      <c r="O879" t="s">
        <v>21</v>
      </c>
      <c r="P879" t="s">
        <v>24</v>
      </c>
      <c r="Q879" t="s">
        <v>23</v>
      </c>
      <c r="R879" s="3">
        <v>3.26</v>
      </c>
      <c r="S879" t="s">
        <v>22</v>
      </c>
      <c r="T879" t="s">
        <v>23</v>
      </c>
      <c r="U879" s="3">
        <v>3.26</v>
      </c>
    </row>
    <row r="880" spans="1:21" hidden="1" x14ac:dyDescent="0.2">
      <c r="A880" t="s">
        <v>917</v>
      </c>
      <c r="B880" t="s">
        <v>650</v>
      </c>
      <c r="C880" t="s">
        <v>14</v>
      </c>
      <c r="D880" t="str">
        <f t="shared" si="13"/>
        <v>LAGV00</v>
      </c>
      <c r="E880" t="s">
        <v>920</v>
      </c>
      <c r="F880" t="s">
        <v>18</v>
      </c>
      <c r="G880" t="s">
        <v>18</v>
      </c>
      <c r="I880" t="s">
        <v>19</v>
      </c>
      <c r="J880" s="1">
        <v>44827</v>
      </c>
      <c r="K880" s="2">
        <v>-27639.625</v>
      </c>
      <c r="L880" t="s">
        <v>20</v>
      </c>
      <c r="M880" s="3">
        <v>1</v>
      </c>
      <c r="N880" s="2">
        <v>1.8200000000000001E-2</v>
      </c>
      <c r="O880" t="s">
        <v>21</v>
      </c>
      <c r="P880" t="s">
        <v>24</v>
      </c>
      <c r="Q880" t="s">
        <v>23</v>
      </c>
      <c r="R880" s="3">
        <v>503.04</v>
      </c>
      <c r="S880" t="s">
        <v>22</v>
      </c>
      <c r="T880" t="s">
        <v>23</v>
      </c>
      <c r="U880" s="3">
        <v>503.04</v>
      </c>
    </row>
    <row r="881" spans="1:21" hidden="1" x14ac:dyDescent="0.2">
      <c r="A881" t="s">
        <v>917</v>
      </c>
      <c r="B881" t="s">
        <v>650</v>
      </c>
      <c r="C881" t="s">
        <v>14</v>
      </c>
      <c r="D881" t="str">
        <f t="shared" si="13"/>
        <v>LACH01</v>
      </c>
      <c r="E881" t="s">
        <v>921</v>
      </c>
      <c r="F881" t="s">
        <v>18</v>
      </c>
      <c r="G881" t="s">
        <v>18</v>
      </c>
      <c r="I881" t="s">
        <v>19</v>
      </c>
      <c r="J881" s="1">
        <v>44827</v>
      </c>
      <c r="K881" s="2">
        <v>1000</v>
      </c>
      <c r="L881" t="s">
        <v>20</v>
      </c>
      <c r="M881" s="3">
        <v>1</v>
      </c>
      <c r="N881" s="2">
        <v>1.1039999999999999E-2</v>
      </c>
      <c r="O881" t="s">
        <v>21</v>
      </c>
      <c r="P881" t="s">
        <v>22</v>
      </c>
      <c r="Q881" t="s">
        <v>23</v>
      </c>
      <c r="R881" s="3">
        <v>11.04</v>
      </c>
      <c r="S881" t="s">
        <v>24</v>
      </c>
      <c r="T881" t="s">
        <v>23</v>
      </c>
      <c r="U881" s="3">
        <v>11.04</v>
      </c>
    </row>
    <row r="882" spans="1:21" hidden="1" x14ac:dyDescent="0.2">
      <c r="A882" t="s">
        <v>917</v>
      </c>
      <c r="B882" t="s">
        <v>650</v>
      </c>
      <c r="C882" t="s">
        <v>14</v>
      </c>
      <c r="D882" t="str">
        <f t="shared" si="13"/>
        <v>MZ1300</v>
      </c>
      <c r="E882" t="s">
        <v>922</v>
      </c>
      <c r="F882" t="s">
        <v>18</v>
      </c>
      <c r="G882" t="s">
        <v>18</v>
      </c>
      <c r="I882" t="s">
        <v>19</v>
      </c>
      <c r="J882" s="1">
        <v>44827</v>
      </c>
      <c r="K882" s="2">
        <v>-223.417</v>
      </c>
      <c r="L882" t="s">
        <v>46</v>
      </c>
      <c r="M882" s="3">
        <v>1</v>
      </c>
      <c r="N882" s="2">
        <v>0.40031</v>
      </c>
      <c r="O882" t="s">
        <v>21</v>
      </c>
      <c r="P882" t="s">
        <v>24</v>
      </c>
      <c r="Q882" t="s">
        <v>23</v>
      </c>
      <c r="R882" s="3">
        <v>89.44</v>
      </c>
      <c r="S882" t="s">
        <v>22</v>
      </c>
      <c r="T882" t="s">
        <v>23</v>
      </c>
      <c r="U882" s="3">
        <v>89.44</v>
      </c>
    </row>
    <row r="883" spans="1:21" hidden="1" x14ac:dyDescent="0.2">
      <c r="A883" t="s">
        <v>917</v>
      </c>
      <c r="B883" t="s">
        <v>650</v>
      </c>
      <c r="C883" t="s">
        <v>14</v>
      </c>
      <c r="D883" t="str">
        <f t="shared" si="13"/>
        <v>MZ1906</v>
      </c>
      <c r="E883" t="s">
        <v>923</v>
      </c>
      <c r="F883" t="s">
        <v>18</v>
      </c>
      <c r="G883" t="s">
        <v>18</v>
      </c>
      <c r="I883" t="s">
        <v>19</v>
      </c>
      <c r="J883" s="1">
        <v>44827</v>
      </c>
      <c r="K883" s="2">
        <v>-901.24108000000012</v>
      </c>
      <c r="L883" t="s">
        <v>46</v>
      </c>
      <c r="M883" s="3">
        <v>1</v>
      </c>
      <c r="N883" s="2">
        <v>1.78528</v>
      </c>
      <c r="O883" t="s">
        <v>21</v>
      </c>
      <c r="P883" t="s">
        <v>24</v>
      </c>
      <c r="Q883" t="s">
        <v>23</v>
      </c>
      <c r="R883" s="3">
        <v>1608.97</v>
      </c>
      <c r="S883" t="s">
        <v>22</v>
      </c>
      <c r="T883" t="s">
        <v>23</v>
      </c>
      <c r="U883" s="3">
        <v>1608.97</v>
      </c>
    </row>
    <row r="884" spans="1:21" hidden="1" x14ac:dyDescent="0.2">
      <c r="A884" t="s">
        <v>917</v>
      </c>
      <c r="B884" t="s">
        <v>924</v>
      </c>
      <c r="C884" t="s">
        <v>14</v>
      </c>
      <c r="D884" t="str">
        <f t="shared" si="13"/>
        <v>CP2282</v>
      </c>
      <c r="E884" t="s">
        <v>925</v>
      </c>
      <c r="F884" t="s">
        <v>18</v>
      </c>
      <c r="G884" t="s">
        <v>18</v>
      </c>
      <c r="I884" t="s">
        <v>19</v>
      </c>
      <c r="J884" s="1">
        <v>44827</v>
      </c>
      <c r="K884" s="2">
        <v>-32029.439999999999</v>
      </c>
      <c r="L884" t="s">
        <v>20</v>
      </c>
      <c r="M884" s="3">
        <v>1</v>
      </c>
      <c r="N884" s="2">
        <v>6.7650000000000002E-2</v>
      </c>
      <c r="O884" t="s">
        <v>21</v>
      </c>
      <c r="P884" t="s">
        <v>24</v>
      </c>
      <c r="Q884" t="s">
        <v>23</v>
      </c>
      <c r="R884" s="3">
        <v>2166.79</v>
      </c>
      <c r="S884" t="s">
        <v>22</v>
      </c>
      <c r="T884" t="s">
        <v>23</v>
      </c>
      <c r="U884" s="3">
        <v>2166.79</v>
      </c>
    </row>
    <row r="885" spans="1:21" hidden="1" x14ac:dyDescent="0.2">
      <c r="A885" t="s">
        <v>917</v>
      </c>
      <c r="B885" t="s">
        <v>926</v>
      </c>
      <c r="C885" t="s">
        <v>14</v>
      </c>
      <c r="D885" t="str">
        <f t="shared" si="13"/>
        <v>LAWM00</v>
      </c>
      <c r="E885" t="s">
        <v>733</v>
      </c>
      <c r="F885" t="s">
        <v>18</v>
      </c>
      <c r="G885" t="s">
        <v>18</v>
      </c>
      <c r="I885" t="s">
        <v>19</v>
      </c>
      <c r="J885" s="1">
        <v>44827</v>
      </c>
      <c r="K885" s="2">
        <v>-600</v>
      </c>
      <c r="L885" t="s">
        <v>20</v>
      </c>
      <c r="M885" s="3">
        <v>1</v>
      </c>
      <c r="N885" s="2">
        <v>4.5339999999999998E-2</v>
      </c>
      <c r="O885" t="s">
        <v>21</v>
      </c>
      <c r="P885" t="s">
        <v>24</v>
      </c>
      <c r="Q885" t="s">
        <v>23</v>
      </c>
      <c r="R885" s="3">
        <v>27.2</v>
      </c>
      <c r="S885" t="s">
        <v>22</v>
      </c>
      <c r="T885" t="s">
        <v>23</v>
      </c>
      <c r="U885" s="3">
        <v>27.2</v>
      </c>
    </row>
    <row r="886" spans="1:21" hidden="1" x14ac:dyDescent="0.2">
      <c r="A886" t="s">
        <v>927</v>
      </c>
      <c r="B886" t="s">
        <v>98</v>
      </c>
      <c r="C886" t="s">
        <v>14</v>
      </c>
      <c r="D886" t="str">
        <f t="shared" si="13"/>
        <v>OG1035</v>
      </c>
      <c r="E886" t="s">
        <v>441</v>
      </c>
      <c r="F886" t="s">
        <v>18</v>
      </c>
      <c r="G886" t="s">
        <v>18</v>
      </c>
      <c r="J886" s="1">
        <v>44830</v>
      </c>
      <c r="K886" s="2">
        <v>-697</v>
      </c>
      <c r="L886" t="s">
        <v>46</v>
      </c>
      <c r="M886" s="3">
        <v>1</v>
      </c>
      <c r="N886" s="2">
        <v>1.50614</v>
      </c>
      <c r="O886" t="s">
        <v>21</v>
      </c>
      <c r="P886" t="s">
        <v>24</v>
      </c>
      <c r="Q886" t="s">
        <v>23</v>
      </c>
      <c r="R886" s="3">
        <v>1049.78</v>
      </c>
      <c r="S886" t="s">
        <v>22</v>
      </c>
      <c r="T886" t="s">
        <v>23</v>
      </c>
      <c r="U886" s="3">
        <v>1049.78</v>
      </c>
    </row>
    <row r="887" spans="1:21" hidden="1" x14ac:dyDescent="0.2">
      <c r="A887" t="s">
        <v>927</v>
      </c>
      <c r="B887" t="s">
        <v>98</v>
      </c>
      <c r="C887" t="s">
        <v>14</v>
      </c>
      <c r="D887" t="str">
        <f t="shared" si="13"/>
        <v>OG1063</v>
      </c>
      <c r="E887" t="s">
        <v>603</v>
      </c>
      <c r="F887" t="s">
        <v>18</v>
      </c>
      <c r="G887" t="s">
        <v>18</v>
      </c>
      <c r="J887" s="1">
        <v>44830</v>
      </c>
      <c r="K887" s="2">
        <v>4391</v>
      </c>
      <c r="L887" t="s">
        <v>46</v>
      </c>
      <c r="M887" s="3">
        <v>1</v>
      </c>
      <c r="N887" s="2">
        <v>3.0299700000000001</v>
      </c>
      <c r="O887" t="s">
        <v>21</v>
      </c>
      <c r="P887" t="s">
        <v>22</v>
      </c>
      <c r="Q887" t="s">
        <v>23</v>
      </c>
      <c r="R887" s="3">
        <v>13304.6</v>
      </c>
      <c r="S887" t="s">
        <v>24</v>
      </c>
      <c r="T887" t="s">
        <v>23</v>
      </c>
      <c r="U887" s="3">
        <v>13304.6</v>
      </c>
    </row>
    <row r="888" spans="1:21" hidden="1" x14ac:dyDescent="0.2">
      <c r="A888" t="s">
        <v>927</v>
      </c>
      <c r="B888" t="s">
        <v>98</v>
      </c>
      <c r="C888" t="s">
        <v>14</v>
      </c>
      <c r="D888" t="str">
        <f t="shared" si="13"/>
        <v>OG1091</v>
      </c>
      <c r="E888" t="s">
        <v>444</v>
      </c>
      <c r="F888" t="s">
        <v>18</v>
      </c>
      <c r="G888" t="s">
        <v>18</v>
      </c>
      <c r="J888" s="1">
        <v>44830</v>
      </c>
      <c r="K888" s="2">
        <v>361</v>
      </c>
      <c r="L888" t="s">
        <v>46</v>
      </c>
      <c r="M888" s="3">
        <v>1</v>
      </c>
      <c r="N888" s="2">
        <v>2.6098300000000001</v>
      </c>
      <c r="O888" t="s">
        <v>21</v>
      </c>
      <c r="P888" t="s">
        <v>445</v>
      </c>
      <c r="Q888" t="s">
        <v>23</v>
      </c>
      <c r="R888" s="3">
        <v>942.15</v>
      </c>
      <c r="S888" t="s">
        <v>24</v>
      </c>
      <c r="T888" t="s">
        <v>23</v>
      </c>
      <c r="U888" s="3">
        <v>942.15</v>
      </c>
    </row>
    <row r="889" spans="1:21" hidden="1" x14ac:dyDescent="0.2">
      <c r="A889" t="s">
        <v>928</v>
      </c>
      <c r="B889" t="s">
        <v>104</v>
      </c>
      <c r="C889" t="s">
        <v>14</v>
      </c>
      <c r="D889" t="str">
        <f t="shared" si="13"/>
        <v>OG1090</v>
      </c>
      <c r="E889" t="s">
        <v>929</v>
      </c>
      <c r="F889" t="s">
        <v>18</v>
      </c>
      <c r="G889" t="s">
        <v>18</v>
      </c>
      <c r="J889" s="1">
        <v>44830</v>
      </c>
      <c r="K889" s="2">
        <v>-71</v>
      </c>
      <c r="L889" t="s">
        <v>46</v>
      </c>
      <c r="M889" s="3">
        <v>1</v>
      </c>
      <c r="N889" s="2">
        <v>3.3602300000000001</v>
      </c>
      <c r="O889" t="s">
        <v>21</v>
      </c>
      <c r="P889" t="s">
        <v>24</v>
      </c>
      <c r="Q889" t="s">
        <v>23</v>
      </c>
      <c r="R889" s="3">
        <v>238.58</v>
      </c>
      <c r="S889" t="s">
        <v>22</v>
      </c>
      <c r="T889" t="s">
        <v>23</v>
      </c>
      <c r="U889" s="3">
        <v>238.58</v>
      </c>
    </row>
    <row r="890" spans="1:21" hidden="1" x14ac:dyDescent="0.2">
      <c r="A890" t="s">
        <v>930</v>
      </c>
      <c r="B890" t="s">
        <v>104</v>
      </c>
      <c r="C890" t="s">
        <v>14</v>
      </c>
      <c r="D890" t="str">
        <f t="shared" si="13"/>
        <v>DV1968</v>
      </c>
      <c r="E890" t="s">
        <v>310</v>
      </c>
      <c r="F890" t="s">
        <v>18</v>
      </c>
      <c r="G890" t="s">
        <v>18</v>
      </c>
      <c r="J890" s="1">
        <v>44830</v>
      </c>
      <c r="K890" s="2">
        <v>-117</v>
      </c>
      <c r="L890" t="s">
        <v>46</v>
      </c>
      <c r="M890" s="3">
        <v>1</v>
      </c>
      <c r="N890" s="2">
        <v>1.9815799999999999</v>
      </c>
      <c r="O890" t="s">
        <v>21</v>
      </c>
      <c r="P890" t="s">
        <v>24</v>
      </c>
      <c r="Q890" t="s">
        <v>23</v>
      </c>
      <c r="R890" s="3">
        <v>231.84</v>
      </c>
      <c r="S890" t="s">
        <v>22</v>
      </c>
      <c r="T890" t="s">
        <v>23</v>
      </c>
      <c r="U890" s="3">
        <v>231.84</v>
      </c>
    </row>
    <row r="891" spans="1:21" hidden="1" x14ac:dyDescent="0.2">
      <c r="A891" t="s">
        <v>931</v>
      </c>
      <c r="B891" t="s">
        <v>104</v>
      </c>
      <c r="C891" t="s">
        <v>14</v>
      </c>
      <c r="D891" t="str">
        <f t="shared" si="13"/>
        <v>DV1922</v>
      </c>
      <c r="E891" t="s">
        <v>308</v>
      </c>
      <c r="F891" t="s">
        <v>18</v>
      </c>
      <c r="G891" t="s">
        <v>18</v>
      </c>
      <c r="J891" s="1">
        <v>44830</v>
      </c>
      <c r="K891" s="2">
        <v>-234.78165000000001</v>
      </c>
      <c r="L891" t="s">
        <v>46</v>
      </c>
      <c r="M891" s="3">
        <v>1</v>
      </c>
      <c r="N891" s="2">
        <v>1.65</v>
      </c>
      <c r="O891" t="s">
        <v>21</v>
      </c>
      <c r="P891" t="s">
        <v>24</v>
      </c>
      <c r="Q891" t="s">
        <v>23</v>
      </c>
      <c r="R891" s="3">
        <v>387.39</v>
      </c>
      <c r="S891" t="s">
        <v>22</v>
      </c>
      <c r="T891" t="s">
        <v>23</v>
      </c>
      <c r="U891" s="3">
        <v>387.39</v>
      </c>
    </row>
    <row r="892" spans="1:21" hidden="1" x14ac:dyDescent="0.2">
      <c r="A892" t="s">
        <v>932</v>
      </c>
      <c r="B892" t="s">
        <v>104</v>
      </c>
      <c r="C892" t="s">
        <v>14</v>
      </c>
      <c r="D892" t="str">
        <f t="shared" si="13"/>
        <v>DA1419</v>
      </c>
      <c r="E892" t="s">
        <v>206</v>
      </c>
      <c r="F892" t="s">
        <v>18</v>
      </c>
      <c r="G892" t="s">
        <v>18</v>
      </c>
      <c r="J892" s="1">
        <v>44830</v>
      </c>
      <c r="K892" s="2">
        <v>-717.06820999999991</v>
      </c>
      <c r="L892" t="s">
        <v>46</v>
      </c>
      <c r="M892" s="3">
        <v>1</v>
      </c>
      <c r="N892" s="2">
        <v>2.4931399999999999</v>
      </c>
      <c r="O892" t="s">
        <v>21</v>
      </c>
      <c r="P892" t="s">
        <v>24</v>
      </c>
      <c r="Q892" t="s">
        <v>23</v>
      </c>
      <c r="R892" s="3">
        <v>1787.75</v>
      </c>
      <c r="S892" t="s">
        <v>22</v>
      </c>
      <c r="T892" t="s">
        <v>23</v>
      </c>
      <c r="U892" s="3">
        <v>1787.75</v>
      </c>
    </row>
    <row r="893" spans="1:21" hidden="1" x14ac:dyDescent="0.2">
      <c r="A893" t="s">
        <v>933</v>
      </c>
      <c r="B893" t="s">
        <v>934</v>
      </c>
      <c r="C893" t="s">
        <v>14</v>
      </c>
      <c r="D893" t="str">
        <f t="shared" si="13"/>
        <v>LACA04</v>
      </c>
      <c r="E893" t="s">
        <v>935</v>
      </c>
      <c r="F893" t="s">
        <v>18</v>
      </c>
      <c r="G893" t="s">
        <v>18</v>
      </c>
      <c r="I893" t="s">
        <v>113</v>
      </c>
      <c r="J893" s="1">
        <v>44830</v>
      </c>
      <c r="K893" s="2">
        <v>3929.36</v>
      </c>
      <c r="L893" t="s">
        <v>20</v>
      </c>
      <c r="M893" s="3">
        <v>1</v>
      </c>
      <c r="N893" s="2">
        <v>0</v>
      </c>
      <c r="O893" t="s">
        <v>21</v>
      </c>
      <c r="P893" t="s">
        <v>22</v>
      </c>
      <c r="Q893" t="s">
        <v>23</v>
      </c>
      <c r="R893" s="3">
        <v>0</v>
      </c>
      <c r="S893" t="s">
        <v>24</v>
      </c>
      <c r="T893" t="s">
        <v>23</v>
      </c>
      <c r="U893" s="3">
        <v>0</v>
      </c>
    </row>
    <row r="894" spans="1:21" hidden="1" x14ac:dyDescent="0.2">
      <c r="A894" t="s">
        <v>936</v>
      </c>
      <c r="B894" t="s">
        <v>150</v>
      </c>
      <c r="C894" t="s">
        <v>14</v>
      </c>
      <c r="D894" t="str">
        <f t="shared" si="13"/>
        <v>OG1335</v>
      </c>
      <c r="E894" t="s">
        <v>728</v>
      </c>
      <c r="F894" t="s">
        <v>18</v>
      </c>
      <c r="G894" t="s">
        <v>18</v>
      </c>
      <c r="I894" t="s">
        <v>19</v>
      </c>
      <c r="J894" s="1">
        <v>44830</v>
      </c>
      <c r="K894" s="2">
        <v>13</v>
      </c>
      <c r="L894" t="s">
        <v>46</v>
      </c>
      <c r="M894" s="3">
        <v>1</v>
      </c>
      <c r="N894" s="2">
        <v>3.9114</v>
      </c>
      <c r="O894" t="s">
        <v>21</v>
      </c>
      <c r="P894" t="s">
        <v>22</v>
      </c>
      <c r="Q894" t="s">
        <v>23</v>
      </c>
      <c r="R894" s="3">
        <v>50.85</v>
      </c>
      <c r="S894" t="s">
        <v>24</v>
      </c>
      <c r="T894" t="s">
        <v>23</v>
      </c>
      <c r="U894" s="3">
        <v>50.85</v>
      </c>
    </row>
    <row r="895" spans="1:21" hidden="1" x14ac:dyDescent="0.2">
      <c r="A895" t="s">
        <v>936</v>
      </c>
      <c r="B895" t="s">
        <v>150</v>
      </c>
      <c r="C895" t="s">
        <v>14</v>
      </c>
      <c r="D895" t="str">
        <f t="shared" si="13"/>
        <v>SP1914</v>
      </c>
      <c r="E895" t="s">
        <v>747</v>
      </c>
      <c r="F895" t="s">
        <v>18</v>
      </c>
      <c r="G895" t="s">
        <v>18</v>
      </c>
      <c r="I895" t="s">
        <v>19</v>
      </c>
      <c r="J895" s="1">
        <v>44830</v>
      </c>
      <c r="K895" s="2">
        <v>9</v>
      </c>
      <c r="L895" t="s">
        <v>46</v>
      </c>
      <c r="M895" s="3">
        <v>1</v>
      </c>
      <c r="N895" s="2">
        <v>2.4643799999999998</v>
      </c>
      <c r="O895" t="s">
        <v>21</v>
      </c>
      <c r="P895" t="s">
        <v>22</v>
      </c>
      <c r="Q895" t="s">
        <v>23</v>
      </c>
      <c r="R895" s="3">
        <v>22.18</v>
      </c>
      <c r="S895" t="s">
        <v>24</v>
      </c>
      <c r="T895" t="s">
        <v>23</v>
      </c>
      <c r="U895" s="3">
        <v>22.18</v>
      </c>
    </row>
    <row r="896" spans="1:21" hidden="1" x14ac:dyDescent="0.2">
      <c r="A896" t="s">
        <v>936</v>
      </c>
      <c r="B896" t="s">
        <v>150</v>
      </c>
      <c r="C896" t="s">
        <v>14</v>
      </c>
      <c r="D896" t="str">
        <f t="shared" si="13"/>
        <v>OG1153</v>
      </c>
      <c r="E896" t="s">
        <v>645</v>
      </c>
      <c r="F896" t="s">
        <v>18</v>
      </c>
      <c r="G896" t="s">
        <v>18</v>
      </c>
      <c r="I896" t="s">
        <v>19</v>
      </c>
      <c r="J896" s="1">
        <v>44830</v>
      </c>
      <c r="K896" s="2">
        <v>76.84</v>
      </c>
      <c r="L896" t="s">
        <v>46</v>
      </c>
      <c r="M896" s="3">
        <v>1</v>
      </c>
      <c r="N896" s="2">
        <v>3.0600700000000001</v>
      </c>
      <c r="O896" t="s">
        <v>21</v>
      </c>
      <c r="P896" t="s">
        <v>22</v>
      </c>
      <c r="Q896" t="s">
        <v>23</v>
      </c>
      <c r="R896" s="3">
        <v>235.14</v>
      </c>
      <c r="S896" t="s">
        <v>24</v>
      </c>
      <c r="T896" t="s">
        <v>23</v>
      </c>
      <c r="U896" s="3">
        <v>235.14</v>
      </c>
    </row>
    <row r="897" spans="1:21" hidden="1" x14ac:dyDescent="0.2">
      <c r="A897" t="s">
        <v>936</v>
      </c>
      <c r="B897" t="s">
        <v>150</v>
      </c>
      <c r="C897" t="s">
        <v>14</v>
      </c>
      <c r="D897" t="str">
        <f t="shared" si="13"/>
        <v>OG1089</v>
      </c>
      <c r="E897" t="s">
        <v>166</v>
      </c>
      <c r="F897" t="s">
        <v>18</v>
      </c>
      <c r="G897" t="s">
        <v>18</v>
      </c>
      <c r="I897" t="s">
        <v>19</v>
      </c>
      <c r="J897" s="1">
        <v>44830</v>
      </c>
      <c r="K897" s="2">
        <v>-0.49270000000000003</v>
      </c>
      <c r="L897" t="s">
        <v>46</v>
      </c>
      <c r="M897" s="3">
        <v>1</v>
      </c>
      <c r="N897" s="2">
        <v>26.93853</v>
      </c>
      <c r="O897" t="s">
        <v>21</v>
      </c>
      <c r="P897" t="s">
        <v>24</v>
      </c>
      <c r="Q897" t="s">
        <v>23</v>
      </c>
      <c r="R897" s="3">
        <v>13.27</v>
      </c>
      <c r="S897" t="s">
        <v>22</v>
      </c>
      <c r="T897" t="s">
        <v>23</v>
      </c>
      <c r="U897" s="3">
        <v>13.27</v>
      </c>
    </row>
    <row r="898" spans="1:21" hidden="1" x14ac:dyDescent="0.2">
      <c r="A898" t="s">
        <v>936</v>
      </c>
      <c r="B898" t="s">
        <v>158</v>
      </c>
      <c r="C898" t="s">
        <v>14</v>
      </c>
      <c r="D898" t="str">
        <f t="shared" si="13"/>
        <v>LAAI06</v>
      </c>
      <c r="E898" t="s">
        <v>937</v>
      </c>
      <c r="F898" t="s">
        <v>18</v>
      </c>
      <c r="G898" t="s">
        <v>18</v>
      </c>
      <c r="I898" t="s">
        <v>19</v>
      </c>
      <c r="J898" s="1">
        <v>44830</v>
      </c>
      <c r="K898" s="2">
        <v>-7253.6875</v>
      </c>
      <c r="L898" t="s">
        <v>20</v>
      </c>
      <c r="M898" s="3">
        <v>1</v>
      </c>
      <c r="N898" s="2">
        <v>3.6900000000000002E-2</v>
      </c>
      <c r="O898" t="s">
        <v>21</v>
      </c>
      <c r="P898" t="s">
        <v>24</v>
      </c>
      <c r="Q898" t="s">
        <v>23</v>
      </c>
      <c r="R898" s="3">
        <v>267.66000000000003</v>
      </c>
      <c r="S898" t="s">
        <v>22</v>
      </c>
      <c r="T898" t="s">
        <v>23</v>
      </c>
      <c r="U898" s="3">
        <v>267.66000000000003</v>
      </c>
    </row>
    <row r="899" spans="1:21" hidden="1" x14ac:dyDescent="0.2">
      <c r="A899" t="s">
        <v>936</v>
      </c>
      <c r="B899" t="s">
        <v>158</v>
      </c>
      <c r="C899" t="s">
        <v>14</v>
      </c>
      <c r="D899" t="str">
        <f t="shared" si="13"/>
        <v>LAHB01</v>
      </c>
      <c r="E899" t="s">
        <v>153</v>
      </c>
      <c r="F899" t="s">
        <v>18</v>
      </c>
      <c r="G899" t="s">
        <v>18</v>
      </c>
      <c r="I899" t="s">
        <v>19</v>
      </c>
      <c r="J899" s="1">
        <v>44830</v>
      </c>
      <c r="K899" s="2">
        <v>-2186.9675000000002</v>
      </c>
      <c r="L899" t="s">
        <v>20</v>
      </c>
      <c r="M899" s="3">
        <v>1</v>
      </c>
      <c r="N899" s="2">
        <v>1.176E-2</v>
      </c>
      <c r="O899" t="s">
        <v>21</v>
      </c>
      <c r="P899" t="s">
        <v>24</v>
      </c>
      <c r="Q899" t="s">
        <v>23</v>
      </c>
      <c r="R899" s="3">
        <v>25.72</v>
      </c>
      <c r="S899" t="s">
        <v>22</v>
      </c>
      <c r="T899" t="s">
        <v>23</v>
      </c>
      <c r="U899" s="3">
        <v>25.72</v>
      </c>
    </row>
    <row r="900" spans="1:21" hidden="1" x14ac:dyDescent="0.2">
      <c r="A900" t="s">
        <v>936</v>
      </c>
      <c r="B900" t="s">
        <v>158</v>
      </c>
      <c r="C900" t="s">
        <v>14</v>
      </c>
      <c r="D900" t="str">
        <f t="shared" si="13"/>
        <v>LAAI06</v>
      </c>
      <c r="E900" t="s">
        <v>777</v>
      </c>
      <c r="F900" t="s">
        <v>18</v>
      </c>
      <c r="G900" t="s">
        <v>18</v>
      </c>
      <c r="I900" t="s">
        <v>19</v>
      </c>
      <c r="J900" s="1">
        <v>44830</v>
      </c>
      <c r="K900" s="2">
        <v>5066.2499799999996</v>
      </c>
      <c r="L900" t="s">
        <v>20</v>
      </c>
      <c r="M900" s="3">
        <v>1</v>
      </c>
      <c r="N900" s="2">
        <v>3.8210000000000001E-2</v>
      </c>
      <c r="O900" t="s">
        <v>21</v>
      </c>
      <c r="P900" t="s">
        <v>22</v>
      </c>
      <c r="Q900" t="s">
        <v>23</v>
      </c>
      <c r="R900" s="3">
        <v>193.58</v>
      </c>
      <c r="S900" t="s">
        <v>24</v>
      </c>
      <c r="T900" t="s">
        <v>23</v>
      </c>
      <c r="U900" s="3">
        <v>193.58</v>
      </c>
    </row>
    <row r="901" spans="1:21" hidden="1" x14ac:dyDescent="0.2">
      <c r="A901" t="s">
        <v>936</v>
      </c>
      <c r="B901" t="s">
        <v>158</v>
      </c>
      <c r="C901" t="s">
        <v>14</v>
      </c>
      <c r="D901" t="str">
        <f t="shared" ref="D901:D964" si="14">LEFT(E901, 6)</f>
        <v>LAKR02</v>
      </c>
      <c r="E901" t="s">
        <v>148</v>
      </c>
      <c r="F901" t="s">
        <v>18</v>
      </c>
      <c r="G901" t="s">
        <v>18</v>
      </c>
      <c r="I901" t="s">
        <v>19</v>
      </c>
      <c r="J901" s="1">
        <v>44830</v>
      </c>
      <c r="K901" s="2">
        <v>4000</v>
      </c>
      <c r="L901" t="s">
        <v>20</v>
      </c>
      <c r="M901" s="3">
        <v>1</v>
      </c>
      <c r="N901" s="2">
        <v>1.0109999999999999E-2</v>
      </c>
      <c r="O901" t="s">
        <v>21</v>
      </c>
      <c r="P901" t="s">
        <v>22</v>
      </c>
      <c r="Q901" t="s">
        <v>23</v>
      </c>
      <c r="R901" s="3">
        <v>40.44</v>
      </c>
      <c r="S901" t="s">
        <v>24</v>
      </c>
      <c r="T901" t="s">
        <v>23</v>
      </c>
      <c r="U901" s="3">
        <v>40.44</v>
      </c>
    </row>
    <row r="902" spans="1:21" hidden="1" x14ac:dyDescent="0.2">
      <c r="A902" t="s">
        <v>936</v>
      </c>
      <c r="B902" t="s">
        <v>101</v>
      </c>
      <c r="C902" t="s">
        <v>14</v>
      </c>
      <c r="D902" t="str">
        <f t="shared" si="14"/>
        <v>OG1017</v>
      </c>
      <c r="E902" t="s">
        <v>532</v>
      </c>
      <c r="F902" t="s">
        <v>18</v>
      </c>
      <c r="G902" t="s">
        <v>18</v>
      </c>
      <c r="I902" t="s">
        <v>19</v>
      </c>
      <c r="J902" s="1">
        <v>44830</v>
      </c>
      <c r="K902" s="2">
        <v>-122.51</v>
      </c>
      <c r="L902" t="s">
        <v>46</v>
      </c>
      <c r="M902" s="3">
        <v>1</v>
      </c>
      <c r="N902" s="2">
        <v>2.1591499999999999</v>
      </c>
      <c r="O902" t="s">
        <v>21</v>
      </c>
      <c r="P902" t="s">
        <v>24</v>
      </c>
      <c r="Q902" t="s">
        <v>23</v>
      </c>
      <c r="R902" s="3">
        <v>264.52</v>
      </c>
      <c r="S902" t="s">
        <v>22</v>
      </c>
      <c r="T902" t="s">
        <v>23</v>
      </c>
      <c r="U902" s="3">
        <v>264.52</v>
      </c>
    </row>
    <row r="903" spans="1:21" hidden="1" x14ac:dyDescent="0.2">
      <c r="A903" t="s">
        <v>936</v>
      </c>
      <c r="B903" t="s">
        <v>101</v>
      </c>
      <c r="C903" t="s">
        <v>14</v>
      </c>
      <c r="D903" t="str">
        <f t="shared" si="14"/>
        <v>713000</v>
      </c>
      <c r="E903" t="s">
        <v>530</v>
      </c>
      <c r="F903" t="s">
        <v>18</v>
      </c>
      <c r="G903" t="s">
        <v>18</v>
      </c>
      <c r="I903" t="s">
        <v>19</v>
      </c>
      <c r="J903" s="1">
        <v>44830</v>
      </c>
      <c r="K903" s="2">
        <v>0</v>
      </c>
      <c r="L903" t="s">
        <v>46</v>
      </c>
      <c r="M903" s="3">
        <v>1</v>
      </c>
      <c r="N903" s="2">
        <v>23.36497</v>
      </c>
      <c r="O903" t="s">
        <v>21</v>
      </c>
      <c r="P903" t="s">
        <v>22</v>
      </c>
      <c r="Q903" t="s">
        <v>23</v>
      </c>
      <c r="R903" s="3">
        <v>0</v>
      </c>
      <c r="S903" t="s">
        <v>24</v>
      </c>
      <c r="T903" t="s">
        <v>23</v>
      </c>
      <c r="U903" s="3">
        <v>0</v>
      </c>
    </row>
    <row r="904" spans="1:21" hidden="1" x14ac:dyDescent="0.2">
      <c r="A904" t="s">
        <v>938</v>
      </c>
      <c r="B904" t="s">
        <v>939</v>
      </c>
      <c r="C904" t="s">
        <v>14</v>
      </c>
      <c r="D904" t="str">
        <f t="shared" si="14"/>
        <v>BK1533</v>
      </c>
      <c r="E904" t="s">
        <v>648</v>
      </c>
      <c r="F904" t="s">
        <v>18</v>
      </c>
      <c r="G904" t="s">
        <v>18</v>
      </c>
      <c r="I904" t="s">
        <v>113</v>
      </c>
      <c r="J904" s="1">
        <v>44831</v>
      </c>
      <c r="K904" s="2">
        <v>240</v>
      </c>
      <c r="L904" t="s">
        <v>46</v>
      </c>
      <c r="M904" s="3">
        <v>1</v>
      </c>
      <c r="N904" s="2">
        <v>0</v>
      </c>
      <c r="O904" t="s">
        <v>21</v>
      </c>
      <c r="P904" t="s">
        <v>22</v>
      </c>
      <c r="Q904" t="s">
        <v>23</v>
      </c>
      <c r="R904" s="3">
        <v>0</v>
      </c>
      <c r="S904" t="s">
        <v>24</v>
      </c>
      <c r="T904" t="s">
        <v>23</v>
      </c>
      <c r="U904" s="3">
        <v>0</v>
      </c>
    </row>
    <row r="905" spans="1:21" hidden="1" x14ac:dyDescent="0.2">
      <c r="A905" t="s">
        <v>940</v>
      </c>
      <c r="B905" t="s">
        <v>941</v>
      </c>
      <c r="C905" t="s">
        <v>14</v>
      </c>
      <c r="D905" t="str">
        <f t="shared" si="14"/>
        <v>BK6035</v>
      </c>
      <c r="E905" t="s">
        <v>712</v>
      </c>
      <c r="F905" t="s">
        <v>18</v>
      </c>
      <c r="G905" t="s">
        <v>18</v>
      </c>
      <c r="I905" t="s">
        <v>113</v>
      </c>
      <c r="J905" s="1">
        <v>44831</v>
      </c>
      <c r="K905" s="2">
        <v>7878</v>
      </c>
      <c r="L905" t="s">
        <v>20</v>
      </c>
      <c r="M905" s="3">
        <v>1</v>
      </c>
      <c r="N905" s="2">
        <v>0.28695999999999999</v>
      </c>
      <c r="O905" t="s">
        <v>21</v>
      </c>
      <c r="P905" t="s">
        <v>22</v>
      </c>
      <c r="Q905" t="s">
        <v>23</v>
      </c>
      <c r="R905" s="3">
        <v>2260.67</v>
      </c>
      <c r="S905" t="s">
        <v>24</v>
      </c>
      <c r="T905" t="s">
        <v>23</v>
      </c>
      <c r="U905" s="3">
        <v>2260.67</v>
      </c>
    </row>
    <row r="906" spans="1:21" hidden="1" x14ac:dyDescent="0.2">
      <c r="A906" t="s">
        <v>942</v>
      </c>
      <c r="B906" t="s">
        <v>943</v>
      </c>
      <c r="C906" t="s">
        <v>14</v>
      </c>
      <c r="D906" t="str">
        <f t="shared" si="14"/>
        <v>SW2145</v>
      </c>
      <c r="E906" t="s">
        <v>315</v>
      </c>
      <c r="F906" t="s">
        <v>18</v>
      </c>
      <c r="G906" t="s">
        <v>18</v>
      </c>
      <c r="I906" t="s">
        <v>45</v>
      </c>
      <c r="J906" s="1">
        <v>44831</v>
      </c>
      <c r="K906" s="2">
        <v>-68.25</v>
      </c>
      <c r="L906" t="s">
        <v>46</v>
      </c>
      <c r="M906" s="3">
        <v>1</v>
      </c>
      <c r="N906" s="2">
        <v>0.53085000000000004</v>
      </c>
      <c r="O906" t="s">
        <v>21</v>
      </c>
      <c r="P906" t="s">
        <v>24</v>
      </c>
      <c r="Q906" t="s">
        <v>23</v>
      </c>
      <c r="R906" s="3">
        <v>36.229999999999997</v>
      </c>
      <c r="S906" t="s">
        <v>22</v>
      </c>
      <c r="T906" t="s">
        <v>23</v>
      </c>
      <c r="U906" s="3">
        <v>36.229999999999997</v>
      </c>
    </row>
    <row r="907" spans="1:21" hidden="1" x14ac:dyDescent="0.2">
      <c r="A907" t="s">
        <v>942</v>
      </c>
      <c r="B907" t="s">
        <v>943</v>
      </c>
      <c r="C907" t="s">
        <v>14</v>
      </c>
      <c r="D907" t="str">
        <f t="shared" si="14"/>
        <v>WN2050</v>
      </c>
      <c r="E907" t="s">
        <v>416</v>
      </c>
      <c r="F907" t="s">
        <v>18</v>
      </c>
      <c r="G907" t="s">
        <v>18</v>
      </c>
      <c r="I907" t="s">
        <v>45</v>
      </c>
      <c r="J907" s="1">
        <v>44831</v>
      </c>
      <c r="K907" s="2">
        <v>-32.549999999999997</v>
      </c>
      <c r="L907" t="s">
        <v>46</v>
      </c>
      <c r="M907" s="3">
        <v>1</v>
      </c>
      <c r="N907" s="2">
        <v>0.17499000000000003</v>
      </c>
      <c r="O907" t="s">
        <v>21</v>
      </c>
      <c r="P907" t="s">
        <v>24</v>
      </c>
      <c r="Q907" t="s">
        <v>23</v>
      </c>
      <c r="R907" s="3">
        <v>5.7</v>
      </c>
      <c r="S907" t="s">
        <v>22</v>
      </c>
      <c r="T907" t="s">
        <v>23</v>
      </c>
      <c r="U907" s="3">
        <v>5.7</v>
      </c>
    </row>
    <row r="908" spans="1:21" hidden="1" x14ac:dyDescent="0.2">
      <c r="A908" t="s">
        <v>942</v>
      </c>
      <c r="B908" t="s">
        <v>943</v>
      </c>
      <c r="C908" t="s">
        <v>14</v>
      </c>
      <c r="D908" t="str">
        <f t="shared" si="14"/>
        <v>SW2145</v>
      </c>
      <c r="E908" t="s">
        <v>315</v>
      </c>
      <c r="F908" t="s">
        <v>18</v>
      </c>
      <c r="G908" t="s">
        <v>18</v>
      </c>
      <c r="I908" t="s">
        <v>45</v>
      </c>
      <c r="J908" s="1">
        <v>44831</v>
      </c>
      <c r="K908" s="2">
        <v>-7.15</v>
      </c>
      <c r="L908" t="s">
        <v>46</v>
      </c>
      <c r="M908" s="3">
        <v>1</v>
      </c>
      <c r="N908" s="2">
        <v>0.53085000000000004</v>
      </c>
      <c r="O908" t="s">
        <v>21</v>
      </c>
      <c r="P908" t="s">
        <v>24</v>
      </c>
      <c r="Q908" t="s">
        <v>23</v>
      </c>
      <c r="R908" s="3">
        <v>3.8</v>
      </c>
      <c r="S908" t="s">
        <v>22</v>
      </c>
      <c r="T908" t="s">
        <v>23</v>
      </c>
      <c r="U908" s="3">
        <v>3.8</v>
      </c>
    </row>
    <row r="909" spans="1:21" hidden="1" x14ac:dyDescent="0.2">
      <c r="A909" t="s">
        <v>942</v>
      </c>
      <c r="B909" t="s">
        <v>943</v>
      </c>
      <c r="C909" t="s">
        <v>14</v>
      </c>
      <c r="D909" t="str">
        <f t="shared" si="14"/>
        <v>BK1625</v>
      </c>
      <c r="E909" t="s">
        <v>49</v>
      </c>
      <c r="F909" t="s">
        <v>18</v>
      </c>
      <c r="G909" t="s">
        <v>18</v>
      </c>
      <c r="I909" t="s">
        <v>45</v>
      </c>
      <c r="J909" s="1">
        <v>44831</v>
      </c>
      <c r="K909" s="2">
        <v>-15.3</v>
      </c>
      <c r="L909" t="s">
        <v>46</v>
      </c>
      <c r="M909" s="3">
        <v>1</v>
      </c>
      <c r="N909" s="2">
        <v>0.24</v>
      </c>
      <c r="O909" t="s">
        <v>21</v>
      </c>
      <c r="P909" t="s">
        <v>24</v>
      </c>
      <c r="Q909" t="s">
        <v>23</v>
      </c>
      <c r="R909" s="3">
        <v>3.67</v>
      </c>
      <c r="S909" t="s">
        <v>22</v>
      </c>
      <c r="T909" t="s">
        <v>23</v>
      </c>
      <c r="U909" s="3">
        <v>3.67</v>
      </c>
    </row>
    <row r="910" spans="1:21" hidden="1" x14ac:dyDescent="0.2">
      <c r="A910" t="s">
        <v>942</v>
      </c>
      <c r="B910" t="s">
        <v>943</v>
      </c>
      <c r="C910" t="s">
        <v>14</v>
      </c>
      <c r="D910" t="str">
        <f t="shared" si="14"/>
        <v>DV1975</v>
      </c>
      <c r="E910" t="s">
        <v>944</v>
      </c>
      <c r="F910" t="s">
        <v>18</v>
      </c>
      <c r="G910" t="s">
        <v>18</v>
      </c>
      <c r="I910" t="s">
        <v>45</v>
      </c>
      <c r="J910" s="1">
        <v>44831</v>
      </c>
      <c r="K910" s="2">
        <v>-19.05</v>
      </c>
      <c r="L910" t="s">
        <v>46</v>
      </c>
      <c r="M910" s="3">
        <v>1</v>
      </c>
      <c r="N910" s="2">
        <v>1.1887399999999999</v>
      </c>
      <c r="O910" t="s">
        <v>21</v>
      </c>
      <c r="P910" t="s">
        <v>24</v>
      </c>
      <c r="Q910" t="s">
        <v>23</v>
      </c>
      <c r="R910" s="3">
        <v>22.65</v>
      </c>
      <c r="S910" t="s">
        <v>22</v>
      </c>
      <c r="T910" t="s">
        <v>23</v>
      </c>
      <c r="U910" s="3">
        <v>22.65</v>
      </c>
    </row>
    <row r="911" spans="1:21" hidden="1" x14ac:dyDescent="0.2">
      <c r="A911" t="s">
        <v>942</v>
      </c>
      <c r="B911" t="s">
        <v>943</v>
      </c>
      <c r="C911" t="s">
        <v>14</v>
      </c>
      <c r="D911" t="str">
        <f t="shared" si="14"/>
        <v>SP1863</v>
      </c>
      <c r="E911" t="s">
        <v>945</v>
      </c>
      <c r="F911" t="s">
        <v>18</v>
      </c>
      <c r="G911" t="s">
        <v>18</v>
      </c>
      <c r="I911" t="s">
        <v>45</v>
      </c>
      <c r="J911" s="1">
        <v>44831</v>
      </c>
      <c r="K911" s="2">
        <v>-6.55</v>
      </c>
      <c r="L911" t="s">
        <v>46</v>
      </c>
      <c r="M911" s="3">
        <v>1</v>
      </c>
      <c r="N911" s="2">
        <v>1.7720199999999999</v>
      </c>
      <c r="O911" t="s">
        <v>21</v>
      </c>
      <c r="P911" t="s">
        <v>24</v>
      </c>
      <c r="Q911" t="s">
        <v>23</v>
      </c>
      <c r="R911" s="3">
        <v>11.61</v>
      </c>
      <c r="S911" t="s">
        <v>22</v>
      </c>
      <c r="T911" t="s">
        <v>23</v>
      </c>
      <c r="U911" s="3">
        <v>11.61</v>
      </c>
    </row>
    <row r="912" spans="1:21" hidden="1" x14ac:dyDescent="0.2">
      <c r="A912" t="s">
        <v>942</v>
      </c>
      <c r="B912" t="s">
        <v>943</v>
      </c>
      <c r="C912" t="s">
        <v>14</v>
      </c>
      <c r="D912" t="str">
        <f t="shared" si="14"/>
        <v>DV1906</v>
      </c>
      <c r="E912" t="s">
        <v>219</v>
      </c>
      <c r="F912" t="s">
        <v>18</v>
      </c>
      <c r="G912" t="s">
        <v>18</v>
      </c>
      <c r="I912" t="s">
        <v>45</v>
      </c>
      <c r="J912" s="1">
        <v>44831</v>
      </c>
      <c r="K912" s="2">
        <v>-75.400000000000006</v>
      </c>
      <c r="L912" t="s">
        <v>46</v>
      </c>
      <c r="M912" s="3">
        <v>1</v>
      </c>
      <c r="N912" s="2">
        <v>1.1399900000000001</v>
      </c>
      <c r="O912" t="s">
        <v>21</v>
      </c>
      <c r="P912" t="s">
        <v>24</v>
      </c>
      <c r="Q912" t="s">
        <v>23</v>
      </c>
      <c r="R912" s="3">
        <v>85.96</v>
      </c>
      <c r="S912" t="s">
        <v>22</v>
      </c>
      <c r="T912" t="s">
        <v>23</v>
      </c>
      <c r="U912" s="3">
        <v>85.96</v>
      </c>
    </row>
    <row r="913" spans="1:21" hidden="1" x14ac:dyDescent="0.2">
      <c r="A913" t="s">
        <v>942</v>
      </c>
      <c r="B913" t="s">
        <v>943</v>
      </c>
      <c r="C913" t="s">
        <v>14</v>
      </c>
      <c r="D913" t="str">
        <f t="shared" si="14"/>
        <v>DV1927</v>
      </c>
      <c r="E913" t="s">
        <v>946</v>
      </c>
      <c r="F913" t="s">
        <v>18</v>
      </c>
      <c r="G913" t="s">
        <v>18</v>
      </c>
      <c r="I913" t="s">
        <v>45</v>
      </c>
      <c r="J913" s="1">
        <v>44831</v>
      </c>
      <c r="K913" s="2">
        <v>-27.8</v>
      </c>
      <c r="L913" t="s">
        <v>46</v>
      </c>
      <c r="M913" s="3">
        <v>1</v>
      </c>
      <c r="N913" s="2">
        <v>1.7299899999999999</v>
      </c>
      <c r="O913" t="s">
        <v>21</v>
      </c>
      <c r="P913" t="s">
        <v>24</v>
      </c>
      <c r="Q913" t="s">
        <v>23</v>
      </c>
      <c r="R913" s="3">
        <v>48.09</v>
      </c>
      <c r="S913" t="s">
        <v>22</v>
      </c>
      <c r="T913" t="s">
        <v>23</v>
      </c>
      <c r="U913" s="3">
        <v>48.09</v>
      </c>
    </row>
    <row r="914" spans="1:21" hidden="1" x14ac:dyDescent="0.2">
      <c r="A914" t="s">
        <v>942</v>
      </c>
      <c r="B914" t="s">
        <v>943</v>
      </c>
      <c r="C914" t="s">
        <v>14</v>
      </c>
      <c r="D914" t="str">
        <f t="shared" si="14"/>
        <v>GS1035</v>
      </c>
      <c r="E914" t="s">
        <v>683</v>
      </c>
      <c r="F914" t="s">
        <v>18</v>
      </c>
      <c r="G914" t="s">
        <v>18</v>
      </c>
      <c r="I914" t="s">
        <v>45</v>
      </c>
      <c r="J914" s="1">
        <v>44831</v>
      </c>
      <c r="K914" s="2">
        <v>-0.55000000000000004</v>
      </c>
      <c r="L914" t="s">
        <v>46</v>
      </c>
      <c r="M914" s="3">
        <v>1</v>
      </c>
      <c r="N914" s="2">
        <v>3.1499899999999998</v>
      </c>
      <c r="O914" t="s">
        <v>21</v>
      </c>
      <c r="P914" t="s">
        <v>24</v>
      </c>
      <c r="Q914" t="s">
        <v>23</v>
      </c>
      <c r="R914" s="3">
        <v>1.73</v>
      </c>
      <c r="S914" t="s">
        <v>22</v>
      </c>
      <c r="T914" t="s">
        <v>23</v>
      </c>
      <c r="U914" s="3">
        <v>1.73</v>
      </c>
    </row>
    <row r="915" spans="1:21" hidden="1" x14ac:dyDescent="0.2">
      <c r="A915" t="s">
        <v>942</v>
      </c>
      <c r="B915" t="s">
        <v>943</v>
      </c>
      <c r="C915" t="s">
        <v>14</v>
      </c>
      <c r="D915" t="str">
        <f t="shared" si="14"/>
        <v>SP1869</v>
      </c>
      <c r="E915" t="s">
        <v>305</v>
      </c>
      <c r="F915" t="s">
        <v>18</v>
      </c>
      <c r="G915" t="s">
        <v>18</v>
      </c>
      <c r="I915" t="s">
        <v>45</v>
      </c>
      <c r="J915" s="1">
        <v>44831</v>
      </c>
      <c r="K915" s="2">
        <v>-0.55000000000000004</v>
      </c>
      <c r="L915" t="s">
        <v>46</v>
      </c>
      <c r="M915" s="3">
        <v>1</v>
      </c>
      <c r="N915" s="2">
        <v>19.996739999999999</v>
      </c>
      <c r="O915" t="s">
        <v>21</v>
      </c>
      <c r="P915" t="s">
        <v>24</v>
      </c>
      <c r="Q915" t="s">
        <v>23</v>
      </c>
      <c r="R915" s="3">
        <v>11</v>
      </c>
      <c r="S915" t="s">
        <v>22</v>
      </c>
      <c r="T915" t="s">
        <v>23</v>
      </c>
      <c r="U915" s="3">
        <v>11</v>
      </c>
    </row>
    <row r="916" spans="1:21" hidden="1" x14ac:dyDescent="0.2">
      <c r="A916" t="s">
        <v>942</v>
      </c>
      <c r="B916" t="s">
        <v>943</v>
      </c>
      <c r="C916" t="s">
        <v>14</v>
      </c>
      <c r="D916" t="str">
        <f t="shared" si="14"/>
        <v>DV2061</v>
      </c>
      <c r="E916" t="s">
        <v>947</v>
      </c>
      <c r="F916" t="s">
        <v>18</v>
      </c>
      <c r="G916" t="s">
        <v>18</v>
      </c>
      <c r="I916" t="s">
        <v>45</v>
      </c>
      <c r="J916" s="1">
        <v>44831</v>
      </c>
      <c r="K916" s="2">
        <v>-329.4</v>
      </c>
      <c r="L916" t="s">
        <v>46</v>
      </c>
      <c r="M916" s="3">
        <v>1</v>
      </c>
      <c r="N916" s="2">
        <v>1.1000000000000001</v>
      </c>
      <c r="O916" t="s">
        <v>21</v>
      </c>
      <c r="P916" t="s">
        <v>24</v>
      </c>
      <c r="Q916" t="s">
        <v>23</v>
      </c>
      <c r="R916" s="3">
        <v>362.34</v>
      </c>
      <c r="S916" t="s">
        <v>22</v>
      </c>
      <c r="T916" t="s">
        <v>23</v>
      </c>
      <c r="U916" s="3">
        <v>362.34</v>
      </c>
    </row>
    <row r="917" spans="1:21" hidden="1" x14ac:dyDescent="0.2">
      <c r="A917" t="s">
        <v>942</v>
      </c>
      <c r="B917" t="s">
        <v>943</v>
      </c>
      <c r="C917" t="s">
        <v>14</v>
      </c>
      <c r="D917" t="str">
        <f t="shared" si="14"/>
        <v>GS1069</v>
      </c>
      <c r="E917" t="s">
        <v>948</v>
      </c>
      <c r="F917" t="s">
        <v>18</v>
      </c>
      <c r="G917" t="s">
        <v>18</v>
      </c>
      <c r="I917" t="s">
        <v>45</v>
      </c>
      <c r="J917" s="1">
        <v>44831</v>
      </c>
      <c r="K917" s="2">
        <v>-13.9</v>
      </c>
      <c r="L917" t="s">
        <v>46</v>
      </c>
      <c r="M917" s="3">
        <v>1</v>
      </c>
      <c r="N917" s="2">
        <v>1.52647</v>
      </c>
      <c r="O917" t="s">
        <v>21</v>
      </c>
      <c r="P917" t="s">
        <v>24</v>
      </c>
      <c r="Q917" t="s">
        <v>23</v>
      </c>
      <c r="R917" s="3">
        <v>21.22</v>
      </c>
      <c r="S917" t="s">
        <v>22</v>
      </c>
      <c r="T917" t="s">
        <v>23</v>
      </c>
      <c r="U917" s="3">
        <v>21.22</v>
      </c>
    </row>
    <row r="918" spans="1:21" x14ac:dyDescent="0.2">
      <c r="A918" t="s">
        <v>949</v>
      </c>
      <c r="B918" t="s">
        <v>116</v>
      </c>
      <c r="C918" t="s">
        <v>14</v>
      </c>
      <c r="D918" t="str">
        <f t="shared" si="14"/>
        <v>GL9074</v>
      </c>
      <c r="E918" t="s">
        <v>575</v>
      </c>
      <c r="F918" t="s">
        <v>18</v>
      </c>
      <c r="G918" t="s">
        <v>18</v>
      </c>
      <c r="J918" s="1">
        <v>44831</v>
      </c>
      <c r="K918" s="2">
        <v>-6064</v>
      </c>
      <c r="L918" t="s">
        <v>20</v>
      </c>
      <c r="M918" s="3">
        <v>1</v>
      </c>
      <c r="N918" s="2">
        <v>0.26479999999999998</v>
      </c>
      <c r="O918" t="s">
        <v>21</v>
      </c>
      <c r="P918" t="s">
        <v>24</v>
      </c>
      <c r="Q918" t="s">
        <v>23</v>
      </c>
      <c r="R918" s="3">
        <v>1605.75</v>
      </c>
      <c r="S918" t="s">
        <v>22</v>
      </c>
      <c r="T918" t="s">
        <v>23</v>
      </c>
      <c r="U918" s="3">
        <v>1605.75</v>
      </c>
    </row>
    <row r="919" spans="1:21" hidden="1" x14ac:dyDescent="0.2">
      <c r="A919" t="s">
        <v>949</v>
      </c>
      <c r="B919" t="s">
        <v>116</v>
      </c>
      <c r="C919" t="s">
        <v>14</v>
      </c>
      <c r="D919" t="str">
        <f t="shared" si="14"/>
        <v>GL2428</v>
      </c>
      <c r="E919" t="s">
        <v>17</v>
      </c>
      <c r="F919" t="s">
        <v>18</v>
      </c>
      <c r="G919" t="s">
        <v>18</v>
      </c>
      <c r="J919" s="1">
        <v>44831</v>
      </c>
      <c r="K919" s="2">
        <v>-1444</v>
      </c>
      <c r="L919" t="s">
        <v>20</v>
      </c>
      <c r="M919" s="3">
        <v>1</v>
      </c>
      <c r="N919" s="2">
        <v>0.21676000000000001</v>
      </c>
      <c r="O919" t="s">
        <v>21</v>
      </c>
      <c r="P919" t="s">
        <v>24</v>
      </c>
      <c r="Q919" t="s">
        <v>23</v>
      </c>
      <c r="R919" s="3">
        <v>313</v>
      </c>
      <c r="S919" t="s">
        <v>22</v>
      </c>
      <c r="T919" t="s">
        <v>23</v>
      </c>
      <c r="U919" s="3">
        <v>313</v>
      </c>
    </row>
    <row r="920" spans="1:21" hidden="1" x14ac:dyDescent="0.2">
      <c r="A920" t="s">
        <v>949</v>
      </c>
      <c r="B920" t="s">
        <v>116</v>
      </c>
      <c r="C920" t="s">
        <v>14</v>
      </c>
      <c r="D920" t="str">
        <f t="shared" si="14"/>
        <v>GL349-</v>
      </c>
      <c r="E920" t="s">
        <v>814</v>
      </c>
      <c r="F920" t="s">
        <v>18</v>
      </c>
      <c r="G920" t="s">
        <v>18</v>
      </c>
      <c r="J920" s="1">
        <v>44831</v>
      </c>
      <c r="K920" s="2">
        <v>-3000</v>
      </c>
      <c r="L920" t="s">
        <v>20</v>
      </c>
      <c r="M920" s="3">
        <v>1</v>
      </c>
      <c r="N920" s="2">
        <v>0.27267999999999998</v>
      </c>
      <c r="O920" t="s">
        <v>21</v>
      </c>
      <c r="P920" t="s">
        <v>24</v>
      </c>
      <c r="Q920" t="s">
        <v>23</v>
      </c>
      <c r="R920" s="3">
        <v>818.04</v>
      </c>
      <c r="S920" t="s">
        <v>22</v>
      </c>
      <c r="T920" t="s">
        <v>23</v>
      </c>
      <c r="U920" s="3">
        <v>818.04</v>
      </c>
    </row>
    <row r="921" spans="1:21" hidden="1" x14ac:dyDescent="0.2">
      <c r="A921" t="s">
        <v>949</v>
      </c>
      <c r="B921" t="s">
        <v>116</v>
      </c>
      <c r="C921" t="s">
        <v>14</v>
      </c>
      <c r="D921" t="str">
        <f t="shared" si="14"/>
        <v>GL349-</v>
      </c>
      <c r="E921" t="s">
        <v>37</v>
      </c>
      <c r="F921" t="s">
        <v>18</v>
      </c>
      <c r="G921" t="s">
        <v>18</v>
      </c>
      <c r="J921" s="1">
        <v>44831</v>
      </c>
      <c r="K921" s="2">
        <v>-2128</v>
      </c>
      <c r="L921" t="s">
        <v>20</v>
      </c>
      <c r="M921" s="3">
        <v>1</v>
      </c>
      <c r="N921" s="2">
        <v>0.46</v>
      </c>
      <c r="O921" t="s">
        <v>21</v>
      </c>
      <c r="P921" t="s">
        <v>24</v>
      </c>
      <c r="Q921" t="s">
        <v>23</v>
      </c>
      <c r="R921" s="3">
        <v>978.88</v>
      </c>
      <c r="S921" t="s">
        <v>22</v>
      </c>
      <c r="T921" t="s">
        <v>23</v>
      </c>
      <c r="U921" s="3">
        <v>978.88</v>
      </c>
    </row>
    <row r="922" spans="1:21" hidden="1" x14ac:dyDescent="0.2">
      <c r="A922" t="s">
        <v>950</v>
      </c>
      <c r="B922" t="s">
        <v>951</v>
      </c>
      <c r="C922" t="s">
        <v>14</v>
      </c>
      <c r="D922" t="str">
        <f t="shared" si="14"/>
        <v>DA1511</v>
      </c>
      <c r="E922" t="s">
        <v>110</v>
      </c>
      <c r="F922" t="s">
        <v>18</v>
      </c>
      <c r="G922" t="s">
        <v>18</v>
      </c>
      <c r="J922" s="1">
        <v>44830</v>
      </c>
      <c r="K922" s="2">
        <v>3.05</v>
      </c>
      <c r="L922" t="s">
        <v>46</v>
      </c>
      <c r="M922" s="3">
        <v>1</v>
      </c>
      <c r="N922" s="2">
        <v>4.2756600000000002</v>
      </c>
      <c r="O922" t="s">
        <v>21</v>
      </c>
      <c r="P922" t="s">
        <v>22</v>
      </c>
      <c r="Q922" t="s">
        <v>23</v>
      </c>
      <c r="R922" s="3">
        <v>13.04</v>
      </c>
      <c r="S922" t="s">
        <v>24</v>
      </c>
      <c r="T922" t="s">
        <v>23</v>
      </c>
      <c r="U922" s="3">
        <v>13.04</v>
      </c>
    </row>
    <row r="923" spans="1:21" hidden="1" x14ac:dyDescent="0.2">
      <c r="A923" t="s">
        <v>952</v>
      </c>
      <c r="B923" t="s">
        <v>472</v>
      </c>
      <c r="C923" t="s">
        <v>14</v>
      </c>
      <c r="D923" t="str">
        <f t="shared" si="14"/>
        <v>AO3113</v>
      </c>
      <c r="E923" t="s">
        <v>953</v>
      </c>
      <c r="F923" t="s">
        <v>262</v>
      </c>
      <c r="G923" t="s">
        <v>262</v>
      </c>
      <c r="J923" s="1">
        <v>44830</v>
      </c>
      <c r="K923" s="2">
        <v>343</v>
      </c>
      <c r="L923" t="s">
        <v>197</v>
      </c>
      <c r="M923" s="3">
        <v>1</v>
      </c>
      <c r="N923" s="2">
        <v>7.544929999999999</v>
      </c>
      <c r="O923" t="s">
        <v>21</v>
      </c>
      <c r="P923" t="s">
        <v>909</v>
      </c>
      <c r="Q923" t="s">
        <v>23</v>
      </c>
      <c r="R923" s="3">
        <v>2587.91</v>
      </c>
      <c r="S923" t="s">
        <v>24</v>
      </c>
      <c r="T923" t="s">
        <v>23</v>
      </c>
      <c r="U923" s="3">
        <v>2587.91</v>
      </c>
    </row>
    <row r="924" spans="1:21" hidden="1" x14ac:dyDescent="0.2">
      <c r="A924" t="s">
        <v>954</v>
      </c>
      <c r="B924" t="s">
        <v>98</v>
      </c>
      <c r="C924" t="s">
        <v>14</v>
      </c>
      <c r="D924" t="str">
        <f t="shared" si="14"/>
        <v>712001</v>
      </c>
      <c r="E924" t="s">
        <v>955</v>
      </c>
      <c r="F924" t="s">
        <v>18</v>
      </c>
      <c r="G924" t="s">
        <v>18</v>
      </c>
      <c r="J924" s="1">
        <v>44830</v>
      </c>
      <c r="K924" s="2">
        <v>-18</v>
      </c>
      <c r="L924" t="s">
        <v>46</v>
      </c>
      <c r="M924" s="3">
        <v>1</v>
      </c>
      <c r="N924" s="2">
        <v>3.08012</v>
      </c>
      <c r="O924" t="s">
        <v>21</v>
      </c>
      <c r="P924" t="s">
        <v>24</v>
      </c>
      <c r="Q924" t="s">
        <v>23</v>
      </c>
      <c r="R924" s="3">
        <v>55.44</v>
      </c>
      <c r="S924" t="s">
        <v>22</v>
      </c>
      <c r="T924" t="s">
        <v>23</v>
      </c>
      <c r="U924" s="3">
        <v>55.44</v>
      </c>
    </row>
    <row r="925" spans="1:21" hidden="1" x14ac:dyDescent="0.2">
      <c r="A925" t="s">
        <v>956</v>
      </c>
      <c r="B925" t="s">
        <v>57</v>
      </c>
      <c r="C925" t="s">
        <v>14</v>
      </c>
      <c r="D925" t="str">
        <f t="shared" si="14"/>
        <v>SP1823</v>
      </c>
      <c r="E925" t="s">
        <v>694</v>
      </c>
      <c r="F925" t="s">
        <v>18</v>
      </c>
      <c r="G925" t="s">
        <v>18</v>
      </c>
      <c r="I925" t="s">
        <v>19</v>
      </c>
      <c r="J925" s="1">
        <v>44831</v>
      </c>
      <c r="K925" s="2">
        <v>-36.43</v>
      </c>
      <c r="L925" t="s">
        <v>46</v>
      </c>
      <c r="M925" s="3">
        <v>1</v>
      </c>
      <c r="N925" s="2">
        <v>2.1439499999999998</v>
      </c>
      <c r="O925" t="s">
        <v>21</v>
      </c>
      <c r="P925" t="s">
        <v>24</v>
      </c>
      <c r="Q925" t="s">
        <v>23</v>
      </c>
      <c r="R925" s="3">
        <v>78.099999999999994</v>
      </c>
      <c r="S925" t="s">
        <v>22</v>
      </c>
      <c r="T925" t="s">
        <v>23</v>
      </c>
      <c r="U925" s="3">
        <v>78.099999999999994</v>
      </c>
    </row>
    <row r="926" spans="1:21" hidden="1" x14ac:dyDescent="0.2">
      <c r="A926" t="s">
        <v>956</v>
      </c>
      <c r="B926" t="s">
        <v>139</v>
      </c>
      <c r="C926" t="s">
        <v>14</v>
      </c>
      <c r="D926" t="str">
        <f t="shared" si="14"/>
        <v>LAHB02</v>
      </c>
      <c r="E926" t="s">
        <v>727</v>
      </c>
      <c r="F926" t="s">
        <v>18</v>
      </c>
      <c r="G926" t="s">
        <v>18</v>
      </c>
      <c r="I926" t="s">
        <v>19</v>
      </c>
      <c r="J926" s="1">
        <v>44831</v>
      </c>
      <c r="K926" s="2">
        <v>-23200</v>
      </c>
      <c r="L926" t="s">
        <v>20</v>
      </c>
      <c r="M926" s="3">
        <v>1</v>
      </c>
      <c r="N926" s="2">
        <v>1.316E-2</v>
      </c>
      <c r="O926" t="s">
        <v>21</v>
      </c>
      <c r="P926" t="s">
        <v>24</v>
      </c>
      <c r="Q926" t="s">
        <v>23</v>
      </c>
      <c r="R926" s="3">
        <v>305.31</v>
      </c>
      <c r="S926" t="s">
        <v>22</v>
      </c>
      <c r="T926" t="s">
        <v>23</v>
      </c>
      <c r="U926" s="3">
        <v>305.31</v>
      </c>
    </row>
    <row r="927" spans="1:21" hidden="1" x14ac:dyDescent="0.2">
      <c r="A927" t="s">
        <v>956</v>
      </c>
      <c r="B927" t="s">
        <v>139</v>
      </c>
      <c r="C927" t="s">
        <v>14</v>
      </c>
      <c r="D927" t="str">
        <f t="shared" si="14"/>
        <v>BK6503</v>
      </c>
      <c r="E927" t="s">
        <v>957</v>
      </c>
      <c r="F927" t="s">
        <v>18</v>
      </c>
      <c r="G927" t="s">
        <v>18</v>
      </c>
      <c r="I927" t="s">
        <v>19</v>
      </c>
      <c r="J927" s="1">
        <v>44831</v>
      </c>
      <c r="K927" s="2">
        <v>-2708</v>
      </c>
      <c r="L927" t="s">
        <v>20</v>
      </c>
      <c r="M927" s="3">
        <v>1</v>
      </c>
      <c r="N927" s="2">
        <v>0.13302</v>
      </c>
      <c r="O927" t="s">
        <v>21</v>
      </c>
      <c r="P927" t="s">
        <v>24</v>
      </c>
      <c r="Q927" t="s">
        <v>23</v>
      </c>
      <c r="R927" s="3">
        <v>360.22</v>
      </c>
      <c r="S927" t="s">
        <v>22</v>
      </c>
      <c r="T927" t="s">
        <v>23</v>
      </c>
      <c r="U927" s="3">
        <v>360.22</v>
      </c>
    </row>
    <row r="928" spans="1:21" hidden="1" x14ac:dyDescent="0.2">
      <c r="A928" t="s">
        <v>958</v>
      </c>
      <c r="B928" t="s">
        <v>98</v>
      </c>
      <c r="C928" t="s">
        <v>14</v>
      </c>
      <c r="D928" t="str">
        <f t="shared" si="14"/>
        <v>BK6505</v>
      </c>
      <c r="E928" t="s">
        <v>959</v>
      </c>
      <c r="F928" t="s">
        <v>18</v>
      </c>
      <c r="G928" t="s">
        <v>18</v>
      </c>
      <c r="J928" s="1">
        <v>44831</v>
      </c>
      <c r="K928" s="2">
        <v>-2882</v>
      </c>
      <c r="L928" t="s">
        <v>20</v>
      </c>
      <c r="M928" s="3">
        <v>1</v>
      </c>
      <c r="N928" s="2">
        <v>0.12964999999999999</v>
      </c>
      <c r="O928" t="s">
        <v>21</v>
      </c>
      <c r="P928" t="s">
        <v>24</v>
      </c>
      <c r="Q928" t="s">
        <v>23</v>
      </c>
      <c r="R928" s="3">
        <v>373.65</v>
      </c>
      <c r="S928" t="s">
        <v>22</v>
      </c>
      <c r="T928" t="s">
        <v>23</v>
      </c>
      <c r="U928" s="3">
        <v>373.65</v>
      </c>
    </row>
    <row r="929" spans="1:21" hidden="1" x14ac:dyDescent="0.2">
      <c r="A929" t="s">
        <v>960</v>
      </c>
      <c r="B929" t="s">
        <v>472</v>
      </c>
      <c r="C929" t="s">
        <v>14</v>
      </c>
      <c r="D929" t="str">
        <f t="shared" si="14"/>
        <v>OG7085</v>
      </c>
      <c r="E929" t="s">
        <v>961</v>
      </c>
      <c r="F929" t="s">
        <v>262</v>
      </c>
      <c r="G929" t="s">
        <v>262</v>
      </c>
      <c r="J929" s="1">
        <v>44831</v>
      </c>
      <c r="K929" s="2">
        <v>90</v>
      </c>
      <c r="L929" t="s">
        <v>197</v>
      </c>
      <c r="M929" s="3">
        <v>1</v>
      </c>
      <c r="N929" s="2">
        <v>17.64161</v>
      </c>
      <c r="O929" t="s">
        <v>21</v>
      </c>
      <c r="P929" t="s">
        <v>909</v>
      </c>
      <c r="Q929" t="s">
        <v>23</v>
      </c>
      <c r="R929" s="3">
        <v>1587.74</v>
      </c>
      <c r="S929" t="s">
        <v>24</v>
      </c>
      <c r="T929" t="s">
        <v>23</v>
      </c>
      <c r="U929" s="3">
        <v>1587.74</v>
      </c>
    </row>
    <row r="930" spans="1:21" hidden="1" x14ac:dyDescent="0.2">
      <c r="A930" t="s">
        <v>962</v>
      </c>
      <c r="B930" t="s">
        <v>152</v>
      </c>
      <c r="C930" t="s">
        <v>14</v>
      </c>
      <c r="D930" t="str">
        <f t="shared" si="14"/>
        <v>LAWM03</v>
      </c>
      <c r="E930" t="s">
        <v>526</v>
      </c>
      <c r="F930" t="s">
        <v>18</v>
      </c>
      <c r="G930" t="s">
        <v>18</v>
      </c>
      <c r="I930" t="s">
        <v>19</v>
      </c>
      <c r="J930" s="1">
        <v>44831</v>
      </c>
      <c r="K930" s="2">
        <v>-5193.7317599999988</v>
      </c>
      <c r="L930" t="s">
        <v>20</v>
      </c>
      <c r="M930" s="3">
        <v>1</v>
      </c>
      <c r="N930" s="2">
        <v>1.076E-2</v>
      </c>
      <c r="O930" t="s">
        <v>21</v>
      </c>
      <c r="P930" t="s">
        <v>24</v>
      </c>
      <c r="Q930" t="s">
        <v>23</v>
      </c>
      <c r="R930" s="3">
        <v>55.88</v>
      </c>
      <c r="S930" t="s">
        <v>22</v>
      </c>
      <c r="T930" t="s">
        <v>23</v>
      </c>
      <c r="U930" s="3">
        <v>55.88</v>
      </c>
    </row>
    <row r="931" spans="1:21" hidden="1" x14ac:dyDescent="0.2">
      <c r="A931" t="s">
        <v>962</v>
      </c>
      <c r="B931" t="s">
        <v>158</v>
      </c>
      <c r="C931" t="s">
        <v>14</v>
      </c>
      <c r="D931" t="str">
        <f t="shared" si="14"/>
        <v>LAAI06</v>
      </c>
      <c r="E931" t="s">
        <v>817</v>
      </c>
      <c r="F931" t="s">
        <v>18</v>
      </c>
      <c r="G931" t="s">
        <v>18</v>
      </c>
      <c r="I931" t="s">
        <v>19</v>
      </c>
      <c r="J931" s="1">
        <v>44831</v>
      </c>
      <c r="K931" s="2">
        <v>7000</v>
      </c>
      <c r="L931" t="s">
        <v>20</v>
      </c>
      <c r="M931" s="3">
        <v>1</v>
      </c>
      <c r="N931" s="2">
        <v>3.662E-2</v>
      </c>
      <c r="O931" t="s">
        <v>21</v>
      </c>
      <c r="P931" t="s">
        <v>22</v>
      </c>
      <c r="Q931" t="s">
        <v>23</v>
      </c>
      <c r="R931" s="3">
        <v>256.33999999999997</v>
      </c>
      <c r="S931" t="s">
        <v>24</v>
      </c>
      <c r="T931" t="s">
        <v>23</v>
      </c>
      <c r="U931" s="3">
        <v>256.33999999999997</v>
      </c>
    </row>
    <row r="932" spans="1:21" hidden="1" x14ac:dyDescent="0.2">
      <c r="A932" t="s">
        <v>962</v>
      </c>
      <c r="B932" t="s">
        <v>158</v>
      </c>
      <c r="C932" t="s">
        <v>14</v>
      </c>
      <c r="D932" t="str">
        <f t="shared" si="14"/>
        <v>LAAI07</v>
      </c>
      <c r="E932" t="s">
        <v>818</v>
      </c>
      <c r="F932" t="s">
        <v>18</v>
      </c>
      <c r="G932" t="s">
        <v>18</v>
      </c>
      <c r="I932" t="s">
        <v>19</v>
      </c>
      <c r="J932" s="1">
        <v>44831</v>
      </c>
      <c r="K932" s="2">
        <v>0</v>
      </c>
      <c r="L932" t="s">
        <v>20</v>
      </c>
      <c r="M932" s="3">
        <v>1</v>
      </c>
      <c r="N932" s="2">
        <v>2.9739999999999999E-2</v>
      </c>
      <c r="O932" t="s">
        <v>21</v>
      </c>
      <c r="P932" t="s">
        <v>22</v>
      </c>
      <c r="Q932" t="s">
        <v>23</v>
      </c>
      <c r="R932" s="3">
        <v>0</v>
      </c>
      <c r="S932" t="s">
        <v>24</v>
      </c>
      <c r="T932" t="s">
        <v>23</v>
      </c>
      <c r="U932" s="3">
        <v>0</v>
      </c>
    </row>
    <row r="933" spans="1:21" hidden="1" x14ac:dyDescent="0.2">
      <c r="A933" t="s">
        <v>962</v>
      </c>
      <c r="B933" t="s">
        <v>158</v>
      </c>
      <c r="C933" t="s">
        <v>14</v>
      </c>
      <c r="D933" t="str">
        <f t="shared" si="14"/>
        <v>LATJ01</v>
      </c>
      <c r="E933" t="s">
        <v>651</v>
      </c>
      <c r="F933" t="s">
        <v>18</v>
      </c>
      <c r="G933" t="s">
        <v>18</v>
      </c>
      <c r="I933" t="s">
        <v>19</v>
      </c>
      <c r="J933" s="1">
        <v>44831</v>
      </c>
      <c r="K933" s="2">
        <v>9000</v>
      </c>
      <c r="L933" t="s">
        <v>20</v>
      </c>
      <c r="M933" s="3">
        <v>1</v>
      </c>
      <c r="N933" s="2">
        <v>1.0670000000000002E-2</v>
      </c>
      <c r="O933" t="s">
        <v>21</v>
      </c>
      <c r="P933" t="s">
        <v>22</v>
      </c>
      <c r="Q933" t="s">
        <v>23</v>
      </c>
      <c r="R933" s="3">
        <v>96.03</v>
      </c>
      <c r="S933" t="s">
        <v>24</v>
      </c>
      <c r="T933" t="s">
        <v>23</v>
      </c>
      <c r="U933" s="3">
        <v>96.03</v>
      </c>
    </row>
    <row r="934" spans="1:21" hidden="1" x14ac:dyDescent="0.2">
      <c r="A934" t="s">
        <v>962</v>
      </c>
      <c r="B934" t="s">
        <v>158</v>
      </c>
      <c r="C934" t="s">
        <v>14</v>
      </c>
      <c r="D934" t="str">
        <f t="shared" si="14"/>
        <v>LAAI07</v>
      </c>
      <c r="E934" t="s">
        <v>625</v>
      </c>
      <c r="F934" t="s">
        <v>18</v>
      </c>
      <c r="G934" t="s">
        <v>18</v>
      </c>
      <c r="I934" t="s">
        <v>19</v>
      </c>
      <c r="J934" s="1">
        <v>44831</v>
      </c>
      <c r="K934" s="2">
        <v>0</v>
      </c>
      <c r="L934" t="s">
        <v>20</v>
      </c>
      <c r="M934" s="3">
        <v>1</v>
      </c>
      <c r="N934" s="2">
        <v>2.9739999999999999E-2</v>
      </c>
      <c r="O934" t="s">
        <v>21</v>
      </c>
      <c r="P934" t="s">
        <v>22</v>
      </c>
      <c r="Q934" t="s">
        <v>23</v>
      </c>
      <c r="R934" s="3">
        <v>0</v>
      </c>
      <c r="S934" t="s">
        <v>24</v>
      </c>
      <c r="T934" t="s">
        <v>23</v>
      </c>
      <c r="U934" s="3">
        <v>0</v>
      </c>
    </row>
    <row r="935" spans="1:21" hidden="1" x14ac:dyDescent="0.2">
      <c r="A935" t="s">
        <v>962</v>
      </c>
      <c r="B935" t="s">
        <v>158</v>
      </c>
      <c r="C935" t="s">
        <v>14</v>
      </c>
      <c r="D935" t="str">
        <f t="shared" si="14"/>
        <v>CP2218</v>
      </c>
      <c r="E935" t="s">
        <v>279</v>
      </c>
      <c r="F935" t="s">
        <v>18</v>
      </c>
      <c r="G935" t="s">
        <v>18</v>
      </c>
      <c r="I935" t="s">
        <v>19</v>
      </c>
      <c r="J935" s="1">
        <v>44831</v>
      </c>
      <c r="K935" s="2">
        <v>0</v>
      </c>
      <c r="L935" t="s">
        <v>20</v>
      </c>
      <c r="M935" s="3">
        <v>1</v>
      </c>
      <c r="N935" s="2">
        <v>9.4209999999999988E-2</v>
      </c>
      <c r="O935" t="s">
        <v>21</v>
      </c>
      <c r="P935" t="s">
        <v>22</v>
      </c>
      <c r="Q935" t="s">
        <v>23</v>
      </c>
      <c r="R935" s="3">
        <v>0</v>
      </c>
      <c r="S935" t="s">
        <v>24</v>
      </c>
      <c r="T935" t="s">
        <v>23</v>
      </c>
      <c r="U935" s="3">
        <v>0</v>
      </c>
    </row>
    <row r="936" spans="1:21" hidden="1" x14ac:dyDescent="0.2">
      <c r="A936" t="s">
        <v>962</v>
      </c>
      <c r="B936" t="s">
        <v>158</v>
      </c>
      <c r="C936" t="s">
        <v>14</v>
      </c>
      <c r="D936" t="str">
        <f t="shared" si="14"/>
        <v>LASO03</v>
      </c>
      <c r="E936" t="s">
        <v>778</v>
      </c>
      <c r="F936" t="s">
        <v>18</v>
      </c>
      <c r="G936" t="s">
        <v>18</v>
      </c>
      <c r="I936" t="s">
        <v>19</v>
      </c>
      <c r="J936" s="1">
        <v>44831</v>
      </c>
      <c r="K936" s="2">
        <v>0</v>
      </c>
      <c r="L936" t="s">
        <v>20</v>
      </c>
      <c r="M936" s="3">
        <v>1</v>
      </c>
      <c r="N936" s="2">
        <v>1.1699999999999999E-2</v>
      </c>
      <c r="O936" t="s">
        <v>21</v>
      </c>
      <c r="P936" t="s">
        <v>22</v>
      </c>
      <c r="Q936" t="s">
        <v>23</v>
      </c>
      <c r="R936" s="3">
        <v>0</v>
      </c>
      <c r="S936" t="s">
        <v>24</v>
      </c>
      <c r="T936" t="s">
        <v>23</v>
      </c>
      <c r="U936" s="3">
        <v>0</v>
      </c>
    </row>
    <row r="937" spans="1:21" hidden="1" x14ac:dyDescent="0.2">
      <c r="A937" t="s">
        <v>962</v>
      </c>
      <c r="B937" t="s">
        <v>158</v>
      </c>
      <c r="C937" t="s">
        <v>14</v>
      </c>
      <c r="D937" t="str">
        <f t="shared" si="14"/>
        <v>LASO02</v>
      </c>
      <c r="E937" t="s">
        <v>635</v>
      </c>
      <c r="F937" t="s">
        <v>18</v>
      </c>
      <c r="G937" t="s">
        <v>18</v>
      </c>
      <c r="I937" t="s">
        <v>19</v>
      </c>
      <c r="J937" s="1">
        <v>44831</v>
      </c>
      <c r="K937" s="2">
        <v>0</v>
      </c>
      <c r="L937" t="s">
        <v>20</v>
      </c>
      <c r="M937" s="3">
        <v>1</v>
      </c>
      <c r="N937" s="2">
        <v>1.24E-2</v>
      </c>
      <c r="O937" t="s">
        <v>21</v>
      </c>
      <c r="P937" t="s">
        <v>22</v>
      </c>
      <c r="Q937" t="s">
        <v>23</v>
      </c>
      <c r="R937" s="3">
        <v>0</v>
      </c>
      <c r="S937" t="s">
        <v>24</v>
      </c>
      <c r="T937" t="s">
        <v>23</v>
      </c>
      <c r="U937" s="3">
        <v>0</v>
      </c>
    </row>
    <row r="938" spans="1:21" hidden="1" x14ac:dyDescent="0.2">
      <c r="A938" t="s">
        <v>962</v>
      </c>
      <c r="B938" t="s">
        <v>101</v>
      </c>
      <c r="C938" t="s">
        <v>14</v>
      </c>
      <c r="D938" t="str">
        <f t="shared" si="14"/>
        <v>LAWM04</v>
      </c>
      <c r="E938" t="s">
        <v>553</v>
      </c>
      <c r="F938" t="s">
        <v>18</v>
      </c>
      <c r="G938" t="s">
        <v>18</v>
      </c>
      <c r="I938" t="s">
        <v>19</v>
      </c>
      <c r="J938" s="1">
        <v>44831</v>
      </c>
      <c r="K938" s="2">
        <v>0</v>
      </c>
      <c r="L938" t="s">
        <v>20</v>
      </c>
      <c r="M938" s="3">
        <v>1</v>
      </c>
      <c r="N938" s="2">
        <v>1.6199999999999999E-2</v>
      </c>
      <c r="O938" t="s">
        <v>21</v>
      </c>
      <c r="P938" t="s">
        <v>22</v>
      </c>
      <c r="Q938" t="s">
        <v>23</v>
      </c>
      <c r="R938" s="3">
        <v>0</v>
      </c>
      <c r="S938" t="s">
        <v>24</v>
      </c>
      <c r="T938" t="s">
        <v>23</v>
      </c>
      <c r="U938" s="3">
        <v>0</v>
      </c>
    </row>
    <row r="939" spans="1:21" hidden="1" x14ac:dyDescent="0.2">
      <c r="A939" t="s">
        <v>962</v>
      </c>
      <c r="B939" t="s">
        <v>101</v>
      </c>
      <c r="C939" t="s">
        <v>14</v>
      </c>
      <c r="D939" t="str">
        <f t="shared" si="14"/>
        <v>OG1024</v>
      </c>
      <c r="E939" t="s">
        <v>555</v>
      </c>
      <c r="F939" t="s">
        <v>18</v>
      </c>
      <c r="G939" t="s">
        <v>18</v>
      </c>
      <c r="I939" t="s">
        <v>19</v>
      </c>
      <c r="J939" s="1">
        <v>44831</v>
      </c>
      <c r="K939" s="2">
        <v>-0.2</v>
      </c>
      <c r="L939" t="s">
        <v>46</v>
      </c>
      <c r="M939" s="3">
        <v>1</v>
      </c>
      <c r="N939" s="2">
        <v>87.696079999999995</v>
      </c>
      <c r="O939" t="s">
        <v>21</v>
      </c>
      <c r="P939" t="s">
        <v>24</v>
      </c>
      <c r="Q939" t="s">
        <v>23</v>
      </c>
      <c r="R939" s="3">
        <v>17.54</v>
      </c>
      <c r="S939" t="s">
        <v>22</v>
      </c>
      <c r="T939" t="s">
        <v>23</v>
      </c>
      <c r="U939" s="3">
        <v>17.54</v>
      </c>
    </row>
    <row r="940" spans="1:21" hidden="1" x14ac:dyDescent="0.2">
      <c r="A940" t="s">
        <v>962</v>
      </c>
      <c r="B940" t="s">
        <v>101</v>
      </c>
      <c r="C940" t="s">
        <v>14</v>
      </c>
      <c r="D940" t="str">
        <f t="shared" si="14"/>
        <v>BK4099</v>
      </c>
      <c r="E940" t="s">
        <v>203</v>
      </c>
      <c r="F940" t="s">
        <v>18</v>
      </c>
      <c r="G940" t="s">
        <v>18</v>
      </c>
      <c r="I940" t="s">
        <v>19</v>
      </c>
      <c r="J940" s="1">
        <v>44831</v>
      </c>
      <c r="K940" s="2">
        <v>-560</v>
      </c>
      <c r="L940" t="s">
        <v>20</v>
      </c>
      <c r="M940" s="3">
        <v>1</v>
      </c>
      <c r="N940" s="2">
        <v>0.37179000000000001</v>
      </c>
      <c r="O940" t="s">
        <v>21</v>
      </c>
      <c r="P940" t="s">
        <v>24</v>
      </c>
      <c r="Q940" t="s">
        <v>23</v>
      </c>
      <c r="R940" s="3">
        <v>208.2</v>
      </c>
      <c r="S940" t="s">
        <v>22</v>
      </c>
      <c r="T940" t="s">
        <v>23</v>
      </c>
      <c r="U940" s="3">
        <v>208.2</v>
      </c>
    </row>
    <row r="941" spans="1:21" hidden="1" x14ac:dyDescent="0.2">
      <c r="A941" t="s">
        <v>962</v>
      </c>
      <c r="B941" t="s">
        <v>101</v>
      </c>
      <c r="C941" t="s">
        <v>14</v>
      </c>
      <c r="D941" t="str">
        <f t="shared" si="14"/>
        <v>DV1936</v>
      </c>
      <c r="E941" t="s">
        <v>641</v>
      </c>
      <c r="F941" t="s">
        <v>18</v>
      </c>
      <c r="G941" t="s">
        <v>18</v>
      </c>
      <c r="I941" t="s">
        <v>19</v>
      </c>
      <c r="J941" s="1">
        <v>44831</v>
      </c>
      <c r="K941" s="2">
        <v>-6</v>
      </c>
      <c r="L941" t="s">
        <v>46</v>
      </c>
      <c r="M941" s="3">
        <v>1</v>
      </c>
      <c r="N941" s="2">
        <v>22.636279999999996</v>
      </c>
      <c r="O941" t="s">
        <v>21</v>
      </c>
      <c r="P941" t="s">
        <v>24</v>
      </c>
      <c r="Q941" t="s">
        <v>23</v>
      </c>
      <c r="R941" s="3">
        <v>135.82</v>
      </c>
      <c r="S941" t="s">
        <v>22</v>
      </c>
      <c r="T941" t="s">
        <v>23</v>
      </c>
      <c r="U941" s="3">
        <v>135.82</v>
      </c>
    </row>
    <row r="942" spans="1:21" hidden="1" x14ac:dyDescent="0.2">
      <c r="A942" t="s">
        <v>962</v>
      </c>
      <c r="B942" t="s">
        <v>101</v>
      </c>
      <c r="C942" t="s">
        <v>14</v>
      </c>
      <c r="D942" t="str">
        <f t="shared" si="14"/>
        <v>LAWM04</v>
      </c>
      <c r="E942" t="s">
        <v>661</v>
      </c>
      <c r="F942" t="s">
        <v>18</v>
      </c>
      <c r="G942" t="s">
        <v>18</v>
      </c>
      <c r="I942" t="s">
        <v>19</v>
      </c>
      <c r="J942" s="1">
        <v>44831</v>
      </c>
      <c r="K942" s="2">
        <v>2.5000000000000001E-3</v>
      </c>
      <c r="L942" t="s">
        <v>20</v>
      </c>
      <c r="M942" s="3">
        <v>1</v>
      </c>
      <c r="N942" s="2">
        <v>4.811E-2</v>
      </c>
      <c r="O942" t="s">
        <v>21</v>
      </c>
      <c r="P942" t="s">
        <v>22</v>
      </c>
      <c r="Q942" t="s">
        <v>23</v>
      </c>
      <c r="R942" s="3">
        <v>0</v>
      </c>
      <c r="S942" t="s">
        <v>24</v>
      </c>
      <c r="T942" t="s">
        <v>23</v>
      </c>
      <c r="U942" s="3">
        <v>0</v>
      </c>
    </row>
    <row r="943" spans="1:21" hidden="1" x14ac:dyDescent="0.2">
      <c r="A943" t="s">
        <v>963</v>
      </c>
      <c r="B943" t="s">
        <v>964</v>
      </c>
      <c r="C943" t="s">
        <v>14</v>
      </c>
      <c r="D943" t="str">
        <f t="shared" si="14"/>
        <v>LATC00</v>
      </c>
      <c r="E943" t="s">
        <v>965</v>
      </c>
      <c r="F943" t="s">
        <v>18</v>
      </c>
      <c r="G943" t="s">
        <v>18</v>
      </c>
      <c r="I943" t="s">
        <v>123</v>
      </c>
      <c r="J943" s="1">
        <v>44830</v>
      </c>
      <c r="K943" s="2">
        <v>1</v>
      </c>
      <c r="L943" t="s">
        <v>20</v>
      </c>
      <c r="M943" s="3">
        <v>1</v>
      </c>
      <c r="N943" s="2">
        <v>4.1930000000000002E-2</v>
      </c>
      <c r="O943" t="s">
        <v>21</v>
      </c>
      <c r="P943" t="s">
        <v>22</v>
      </c>
      <c r="Q943" t="s">
        <v>23</v>
      </c>
      <c r="R943" s="3">
        <v>0.04</v>
      </c>
      <c r="S943" t="s">
        <v>24</v>
      </c>
      <c r="T943" t="s">
        <v>23</v>
      </c>
      <c r="U943" s="3">
        <v>0.04</v>
      </c>
    </row>
    <row r="944" spans="1:21" hidden="1" x14ac:dyDescent="0.2">
      <c r="A944" t="s">
        <v>963</v>
      </c>
      <c r="B944" t="s">
        <v>964</v>
      </c>
      <c r="C944" t="s">
        <v>14</v>
      </c>
      <c r="D944" t="str">
        <f t="shared" si="14"/>
        <v>LATC00</v>
      </c>
      <c r="E944" t="s">
        <v>966</v>
      </c>
      <c r="F944" t="s">
        <v>18</v>
      </c>
      <c r="G944" t="s">
        <v>18</v>
      </c>
      <c r="I944" t="s">
        <v>123</v>
      </c>
      <c r="J944" s="1">
        <v>44830</v>
      </c>
      <c r="K944" s="2">
        <v>1</v>
      </c>
      <c r="L944" t="s">
        <v>20</v>
      </c>
      <c r="M944" s="3">
        <v>1</v>
      </c>
      <c r="N944" s="2">
        <v>4.1930000000000002E-2</v>
      </c>
      <c r="O944" t="s">
        <v>21</v>
      </c>
      <c r="P944" t="s">
        <v>22</v>
      </c>
      <c r="Q944" t="s">
        <v>23</v>
      </c>
      <c r="R944" s="3">
        <v>0.04</v>
      </c>
      <c r="S944" t="s">
        <v>24</v>
      </c>
      <c r="T944" t="s">
        <v>23</v>
      </c>
      <c r="U944" s="3">
        <v>0.04</v>
      </c>
    </row>
    <row r="945" spans="1:21" hidden="1" x14ac:dyDescent="0.2">
      <c r="A945" t="s">
        <v>963</v>
      </c>
      <c r="B945" t="s">
        <v>964</v>
      </c>
      <c r="C945" t="s">
        <v>14</v>
      </c>
      <c r="D945" t="str">
        <f t="shared" si="14"/>
        <v>LATC00</v>
      </c>
      <c r="E945" t="s">
        <v>967</v>
      </c>
      <c r="F945" t="s">
        <v>18</v>
      </c>
      <c r="G945" t="s">
        <v>18</v>
      </c>
      <c r="I945" t="s">
        <v>123</v>
      </c>
      <c r="J945" s="1">
        <v>44830</v>
      </c>
      <c r="K945" s="2">
        <v>1</v>
      </c>
      <c r="L945" t="s">
        <v>20</v>
      </c>
      <c r="M945" s="3">
        <v>1</v>
      </c>
      <c r="N945" s="2">
        <v>4.1930000000000002E-2</v>
      </c>
      <c r="O945" t="s">
        <v>21</v>
      </c>
      <c r="P945" t="s">
        <v>22</v>
      </c>
      <c r="Q945" t="s">
        <v>23</v>
      </c>
      <c r="R945" s="3">
        <v>0.04</v>
      </c>
      <c r="S945" t="s">
        <v>24</v>
      </c>
      <c r="T945" t="s">
        <v>23</v>
      </c>
      <c r="U945" s="3">
        <v>0.04</v>
      </c>
    </row>
    <row r="946" spans="1:21" hidden="1" x14ac:dyDescent="0.2">
      <c r="A946" t="s">
        <v>963</v>
      </c>
      <c r="B946" t="s">
        <v>964</v>
      </c>
      <c r="C946" t="s">
        <v>14</v>
      </c>
      <c r="D946" t="str">
        <f t="shared" si="14"/>
        <v>LATC00</v>
      </c>
      <c r="E946" t="s">
        <v>968</v>
      </c>
      <c r="F946" t="s">
        <v>18</v>
      </c>
      <c r="G946" t="s">
        <v>18</v>
      </c>
      <c r="I946" t="s">
        <v>123</v>
      </c>
      <c r="J946" s="1">
        <v>44830</v>
      </c>
      <c r="K946" s="2">
        <v>1</v>
      </c>
      <c r="L946" t="s">
        <v>20</v>
      </c>
      <c r="M946" s="3">
        <v>1</v>
      </c>
      <c r="N946" s="2">
        <v>4.1930000000000002E-2</v>
      </c>
      <c r="O946" t="s">
        <v>21</v>
      </c>
      <c r="P946" t="s">
        <v>22</v>
      </c>
      <c r="Q946" t="s">
        <v>23</v>
      </c>
      <c r="R946" s="3">
        <v>0.04</v>
      </c>
      <c r="S946" t="s">
        <v>24</v>
      </c>
      <c r="T946" t="s">
        <v>23</v>
      </c>
      <c r="U946" s="3">
        <v>0.04</v>
      </c>
    </row>
    <row r="947" spans="1:21" hidden="1" x14ac:dyDescent="0.2">
      <c r="A947" t="s">
        <v>969</v>
      </c>
      <c r="B947" t="s">
        <v>970</v>
      </c>
      <c r="C947" t="s">
        <v>14</v>
      </c>
      <c r="D947" t="str">
        <f t="shared" si="14"/>
        <v>LATC00</v>
      </c>
      <c r="E947" t="s">
        <v>965</v>
      </c>
      <c r="F947" t="s">
        <v>18</v>
      </c>
      <c r="G947" t="s">
        <v>18</v>
      </c>
      <c r="I947" t="s">
        <v>123</v>
      </c>
      <c r="J947" s="1">
        <v>44830</v>
      </c>
      <c r="K947" s="2">
        <v>-1</v>
      </c>
      <c r="L947" t="s">
        <v>20</v>
      </c>
      <c r="M947" s="3">
        <v>1</v>
      </c>
      <c r="N947" s="2">
        <v>0.04</v>
      </c>
      <c r="O947" t="s">
        <v>21</v>
      </c>
      <c r="P947" t="s">
        <v>24</v>
      </c>
      <c r="Q947" t="s">
        <v>23</v>
      </c>
      <c r="R947" s="3">
        <v>0.04</v>
      </c>
      <c r="S947" t="s">
        <v>22</v>
      </c>
      <c r="T947" t="s">
        <v>23</v>
      </c>
      <c r="U947" s="3">
        <v>0.04</v>
      </c>
    </row>
    <row r="948" spans="1:21" hidden="1" x14ac:dyDescent="0.2">
      <c r="A948" t="s">
        <v>969</v>
      </c>
      <c r="B948" t="s">
        <v>970</v>
      </c>
      <c r="C948" t="s">
        <v>14</v>
      </c>
      <c r="D948" t="str">
        <f t="shared" si="14"/>
        <v>LATC00</v>
      </c>
      <c r="E948" t="s">
        <v>966</v>
      </c>
      <c r="F948" t="s">
        <v>18</v>
      </c>
      <c r="G948" t="s">
        <v>18</v>
      </c>
      <c r="I948" t="s">
        <v>123</v>
      </c>
      <c r="J948" s="1">
        <v>44830</v>
      </c>
      <c r="K948" s="2">
        <v>-1</v>
      </c>
      <c r="L948" t="s">
        <v>20</v>
      </c>
      <c r="M948" s="3">
        <v>1</v>
      </c>
      <c r="N948" s="2">
        <v>0.04</v>
      </c>
      <c r="O948" t="s">
        <v>21</v>
      </c>
      <c r="P948" t="s">
        <v>24</v>
      </c>
      <c r="Q948" t="s">
        <v>23</v>
      </c>
      <c r="R948" s="3">
        <v>0.04</v>
      </c>
      <c r="S948" t="s">
        <v>22</v>
      </c>
      <c r="T948" t="s">
        <v>23</v>
      </c>
      <c r="U948" s="3">
        <v>0.04</v>
      </c>
    </row>
    <row r="949" spans="1:21" hidden="1" x14ac:dyDescent="0.2">
      <c r="A949" t="s">
        <v>969</v>
      </c>
      <c r="B949" t="s">
        <v>970</v>
      </c>
      <c r="C949" t="s">
        <v>14</v>
      </c>
      <c r="D949" t="str">
        <f t="shared" si="14"/>
        <v>LATC00</v>
      </c>
      <c r="E949" t="s">
        <v>967</v>
      </c>
      <c r="F949" t="s">
        <v>18</v>
      </c>
      <c r="G949" t="s">
        <v>18</v>
      </c>
      <c r="I949" t="s">
        <v>123</v>
      </c>
      <c r="J949" s="1">
        <v>44830</v>
      </c>
      <c r="K949" s="2">
        <v>-1</v>
      </c>
      <c r="L949" t="s">
        <v>20</v>
      </c>
      <c r="M949" s="3">
        <v>1</v>
      </c>
      <c r="N949" s="2">
        <v>0.04</v>
      </c>
      <c r="O949" t="s">
        <v>21</v>
      </c>
      <c r="P949" t="s">
        <v>24</v>
      </c>
      <c r="Q949" t="s">
        <v>23</v>
      </c>
      <c r="R949" s="3">
        <v>0.04</v>
      </c>
      <c r="S949" t="s">
        <v>22</v>
      </c>
      <c r="T949" t="s">
        <v>23</v>
      </c>
      <c r="U949" s="3">
        <v>0.04</v>
      </c>
    </row>
    <row r="950" spans="1:21" hidden="1" x14ac:dyDescent="0.2">
      <c r="A950" t="s">
        <v>969</v>
      </c>
      <c r="B950" t="s">
        <v>970</v>
      </c>
      <c r="C950" t="s">
        <v>14</v>
      </c>
      <c r="D950" t="str">
        <f t="shared" si="14"/>
        <v>LATC00</v>
      </c>
      <c r="E950" t="s">
        <v>968</v>
      </c>
      <c r="F950" t="s">
        <v>18</v>
      </c>
      <c r="G950" t="s">
        <v>18</v>
      </c>
      <c r="I950" t="s">
        <v>123</v>
      </c>
      <c r="J950" s="1">
        <v>44830</v>
      </c>
      <c r="K950" s="2">
        <v>-1</v>
      </c>
      <c r="L950" t="s">
        <v>20</v>
      </c>
      <c r="M950" s="3">
        <v>1</v>
      </c>
      <c r="N950" s="2">
        <v>0.04</v>
      </c>
      <c r="O950" t="s">
        <v>21</v>
      </c>
      <c r="P950" t="s">
        <v>24</v>
      </c>
      <c r="Q950" t="s">
        <v>23</v>
      </c>
      <c r="R950" s="3">
        <v>0.04</v>
      </c>
      <c r="S950" t="s">
        <v>22</v>
      </c>
      <c r="T950" t="s">
        <v>23</v>
      </c>
      <c r="U950" s="3">
        <v>0.04</v>
      </c>
    </row>
    <row r="951" spans="1:21" hidden="1" x14ac:dyDescent="0.2">
      <c r="A951" t="s">
        <v>971</v>
      </c>
      <c r="B951" t="s">
        <v>972</v>
      </c>
      <c r="C951" t="s">
        <v>14</v>
      </c>
      <c r="D951" t="str">
        <f t="shared" si="14"/>
        <v>CN8382</v>
      </c>
      <c r="E951" t="s">
        <v>593</v>
      </c>
      <c r="F951" t="s">
        <v>18</v>
      </c>
      <c r="G951" t="s">
        <v>18</v>
      </c>
      <c r="I951" t="s">
        <v>123</v>
      </c>
      <c r="J951" s="1">
        <v>44831</v>
      </c>
      <c r="K951" s="2">
        <v>1</v>
      </c>
      <c r="L951" t="s">
        <v>197</v>
      </c>
      <c r="M951" s="3">
        <v>1</v>
      </c>
      <c r="N951" s="2">
        <v>23.17</v>
      </c>
      <c r="O951" t="s">
        <v>21</v>
      </c>
      <c r="P951" t="s">
        <v>198</v>
      </c>
      <c r="Q951" t="s">
        <v>23</v>
      </c>
      <c r="R951" s="3">
        <v>23.17</v>
      </c>
      <c r="S951" t="s">
        <v>24</v>
      </c>
      <c r="T951" t="s">
        <v>23</v>
      </c>
      <c r="U951" s="3">
        <v>23.17</v>
      </c>
    </row>
    <row r="952" spans="1:21" hidden="1" x14ac:dyDescent="0.2">
      <c r="A952" t="s">
        <v>973</v>
      </c>
      <c r="B952" t="s">
        <v>104</v>
      </c>
      <c r="C952" t="s">
        <v>14</v>
      </c>
      <c r="D952" t="str">
        <f t="shared" si="14"/>
        <v>FJ1655</v>
      </c>
      <c r="E952" t="s">
        <v>311</v>
      </c>
      <c r="F952" t="s">
        <v>18</v>
      </c>
      <c r="G952" t="s">
        <v>18</v>
      </c>
      <c r="J952" s="1">
        <v>44831</v>
      </c>
      <c r="K952" s="2">
        <v>-1550.0141699999999</v>
      </c>
      <c r="L952" t="s">
        <v>46</v>
      </c>
      <c r="M952" s="3">
        <v>1</v>
      </c>
      <c r="N952" s="2">
        <v>1.57999</v>
      </c>
      <c r="O952" t="s">
        <v>21</v>
      </c>
      <c r="P952" t="s">
        <v>24</v>
      </c>
      <c r="Q952" t="s">
        <v>23</v>
      </c>
      <c r="R952" s="3">
        <v>2449</v>
      </c>
      <c r="S952" t="s">
        <v>22</v>
      </c>
      <c r="T952" t="s">
        <v>23</v>
      </c>
      <c r="U952" s="3">
        <v>2449</v>
      </c>
    </row>
    <row r="953" spans="1:21" hidden="1" x14ac:dyDescent="0.2">
      <c r="A953" t="s">
        <v>974</v>
      </c>
      <c r="B953" t="s">
        <v>975</v>
      </c>
      <c r="C953" t="s">
        <v>14</v>
      </c>
      <c r="D953" t="str">
        <f t="shared" si="14"/>
        <v>BK1021</v>
      </c>
      <c r="E953" t="s">
        <v>976</v>
      </c>
      <c r="F953" t="s">
        <v>262</v>
      </c>
      <c r="G953" t="s">
        <v>262</v>
      </c>
      <c r="J953" s="1">
        <v>44831</v>
      </c>
      <c r="K953" s="2">
        <v>54165</v>
      </c>
      <c r="L953" t="s">
        <v>20</v>
      </c>
      <c r="M953" s="3">
        <v>1</v>
      </c>
      <c r="N953" s="2">
        <v>0.37536999999999998</v>
      </c>
      <c r="O953" t="s">
        <v>21</v>
      </c>
      <c r="P953" t="s">
        <v>22</v>
      </c>
      <c r="Q953" t="s">
        <v>23</v>
      </c>
      <c r="R953" s="3">
        <v>20331.919999999998</v>
      </c>
      <c r="S953" t="s">
        <v>24</v>
      </c>
      <c r="T953" t="s">
        <v>23</v>
      </c>
      <c r="U953" s="3">
        <v>20331.919999999998</v>
      </c>
    </row>
    <row r="954" spans="1:21" hidden="1" x14ac:dyDescent="0.2">
      <c r="A954" t="s">
        <v>974</v>
      </c>
      <c r="B954" t="s">
        <v>975</v>
      </c>
      <c r="C954" t="s">
        <v>14</v>
      </c>
      <c r="D954" t="str">
        <f t="shared" si="14"/>
        <v>BK1078</v>
      </c>
      <c r="E954" t="s">
        <v>977</v>
      </c>
      <c r="F954" t="s">
        <v>262</v>
      </c>
      <c r="G954" t="s">
        <v>18</v>
      </c>
      <c r="J954" s="1">
        <v>44831</v>
      </c>
      <c r="K954" s="2">
        <v>-10360</v>
      </c>
      <c r="L954" t="s">
        <v>20</v>
      </c>
      <c r="M954" s="3">
        <v>1</v>
      </c>
      <c r="N954" s="2">
        <v>0.32500000000000001</v>
      </c>
      <c r="O954" t="s">
        <v>21</v>
      </c>
      <c r="P954" t="s">
        <v>24</v>
      </c>
      <c r="Q954" t="s">
        <v>23</v>
      </c>
      <c r="R954" s="3">
        <v>3367</v>
      </c>
      <c r="S954" t="s">
        <v>22</v>
      </c>
      <c r="T954" t="s">
        <v>23</v>
      </c>
      <c r="U954" s="3">
        <v>3367</v>
      </c>
    </row>
    <row r="955" spans="1:21" hidden="1" x14ac:dyDescent="0.2">
      <c r="A955" t="s">
        <v>974</v>
      </c>
      <c r="B955" t="s">
        <v>975</v>
      </c>
      <c r="C955" t="s">
        <v>14</v>
      </c>
      <c r="D955" t="str">
        <f t="shared" si="14"/>
        <v>BK3034</v>
      </c>
      <c r="E955" t="s">
        <v>978</v>
      </c>
      <c r="F955" t="s">
        <v>262</v>
      </c>
      <c r="G955" t="s">
        <v>262</v>
      </c>
      <c r="J955" s="1">
        <v>44831</v>
      </c>
      <c r="K955" s="2">
        <v>39480</v>
      </c>
      <c r="L955" t="s">
        <v>20</v>
      </c>
      <c r="M955" s="3">
        <v>1</v>
      </c>
      <c r="N955" s="2">
        <v>0.47122999999999998</v>
      </c>
      <c r="O955" t="s">
        <v>21</v>
      </c>
      <c r="P955" t="s">
        <v>22</v>
      </c>
      <c r="Q955" t="s">
        <v>23</v>
      </c>
      <c r="R955" s="3">
        <v>18604.16</v>
      </c>
      <c r="S955" t="s">
        <v>24</v>
      </c>
      <c r="T955" t="s">
        <v>23</v>
      </c>
      <c r="U955" s="3">
        <v>18604.16</v>
      </c>
    </row>
    <row r="956" spans="1:21" hidden="1" x14ac:dyDescent="0.2">
      <c r="A956" t="s">
        <v>974</v>
      </c>
      <c r="B956" t="s">
        <v>975</v>
      </c>
      <c r="C956" t="s">
        <v>14</v>
      </c>
      <c r="D956" t="str">
        <f t="shared" si="14"/>
        <v>BK1025</v>
      </c>
      <c r="E956" t="s">
        <v>979</v>
      </c>
      <c r="F956" t="s">
        <v>262</v>
      </c>
      <c r="G956" t="s">
        <v>262</v>
      </c>
      <c r="J956" s="1">
        <v>44831</v>
      </c>
      <c r="K956" s="2">
        <v>-54884</v>
      </c>
      <c r="L956" t="s">
        <v>20</v>
      </c>
      <c r="M956" s="3">
        <v>1</v>
      </c>
      <c r="N956" s="2">
        <v>0.34795000000000004</v>
      </c>
      <c r="O956" t="s">
        <v>21</v>
      </c>
      <c r="P956" t="s">
        <v>24</v>
      </c>
      <c r="Q956" t="s">
        <v>23</v>
      </c>
      <c r="R956" s="3">
        <v>19096.89</v>
      </c>
      <c r="S956" t="s">
        <v>22</v>
      </c>
      <c r="T956" t="s">
        <v>23</v>
      </c>
      <c r="U956" s="3">
        <v>19096.89</v>
      </c>
    </row>
    <row r="957" spans="1:21" hidden="1" x14ac:dyDescent="0.2">
      <c r="A957" t="s">
        <v>980</v>
      </c>
      <c r="B957" t="s">
        <v>975</v>
      </c>
      <c r="C957" t="s">
        <v>14</v>
      </c>
      <c r="D957" t="str">
        <f t="shared" si="14"/>
        <v>BK1054</v>
      </c>
      <c r="E957" t="s">
        <v>981</v>
      </c>
      <c r="F957" t="s">
        <v>262</v>
      </c>
      <c r="G957" t="s">
        <v>262</v>
      </c>
      <c r="I957" t="s">
        <v>975</v>
      </c>
      <c r="J957" s="1">
        <v>44831</v>
      </c>
      <c r="K957" s="2">
        <v>-115000</v>
      </c>
      <c r="L957" t="s">
        <v>20</v>
      </c>
      <c r="M957" s="3">
        <v>1</v>
      </c>
      <c r="N957" s="2">
        <v>0.24399999999999999</v>
      </c>
      <c r="O957" t="s">
        <v>21</v>
      </c>
      <c r="P957" t="s">
        <v>24</v>
      </c>
      <c r="Q957" t="s">
        <v>23</v>
      </c>
      <c r="R957" s="3">
        <v>28060</v>
      </c>
      <c r="S957" t="s">
        <v>22</v>
      </c>
      <c r="T957" t="s">
        <v>23</v>
      </c>
      <c r="U957" s="3">
        <v>28060</v>
      </c>
    </row>
    <row r="958" spans="1:21" hidden="1" x14ac:dyDescent="0.2">
      <c r="A958" t="s">
        <v>980</v>
      </c>
      <c r="B958" t="s">
        <v>975</v>
      </c>
      <c r="C958" t="s">
        <v>14</v>
      </c>
      <c r="D958" t="str">
        <f t="shared" si="14"/>
        <v>BK1053</v>
      </c>
      <c r="E958" t="s">
        <v>982</v>
      </c>
      <c r="F958" t="s">
        <v>262</v>
      </c>
      <c r="G958" t="s">
        <v>262</v>
      </c>
      <c r="I958" t="s">
        <v>975</v>
      </c>
      <c r="J958" s="1">
        <v>44831</v>
      </c>
      <c r="K958" s="2">
        <v>100380</v>
      </c>
      <c r="L958" t="s">
        <v>20</v>
      </c>
      <c r="M958" s="3">
        <v>1</v>
      </c>
      <c r="N958" s="2">
        <v>0.191</v>
      </c>
      <c r="O958" t="s">
        <v>21</v>
      </c>
      <c r="P958" t="s">
        <v>22</v>
      </c>
      <c r="Q958" t="s">
        <v>23</v>
      </c>
      <c r="R958" s="3">
        <v>19172.580000000002</v>
      </c>
      <c r="S958" t="s">
        <v>24</v>
      </c>
      <c r="T958" t="s">
        <v>23</v>
      </c>
      <c r="U958" s="3">
        <v>19172.580000000002</v>
      </c>
    </row>
    <row r="959" spans="1:21" hidden="1" x14ac:dyDescent="0.2">
      <c r="A959" t="s">
        <v>983</v>
      </c>
      <c r="B959" t="s">
        <v>104</v>
      </c>
      <c r="C959" t="s">
        <v>14</v>
      </c>
      <c r="D959" t="str">
        <f t="shared" si="14"/>
        <v>231233</v>
      </c>
      <c r="E959" t="s">
        <v>653</v>
      </c>
      <c r="F959" t="s">
        <v>18</v>
      </c>
      <c r="G959" t="s">
        <v>18</v>
      </c>
      <c r="J959" s="1">
        <v>44831</v>
      </c>
      <c r="K959" s="2">
        <v>3000</v>
      </c>
      <c r="L959" t="s">
        <v>46</v>
      </c>
      <c r="M959" s="3">
        <v>1</v>
      </c>
      <c r="N959" s="2">
        <v>2.1713399999999998</v>
      </c>
      <c r="O959" t="s">
        <v>21</v>
      </c>
      <c r="P959" t="s">
        <v>22</v>
      </c>
      <c r="Q959" t="s">
        <v>23</v>
      </c>
      <c r="R959" s="3">
        <v>6514.02</v>
      </c>
      <c r="S959" t="s">
        <v>24</v>
      </c>
      <c r="T959" t="s">
        <v>23</v>
      </c>
      <c r="U959" s="3">
        <v>6514.02</v>
      </c>
    </row>
    <row r="960" spans="1:21" hidden="1" x14ac:dyDescent="0.2">
      <c r="A960" t="s">
        <v>984</v>
      </c>
      <c r="B960" t="s">
        <v>985</v>
      </c>
      <c r="C960" t="s">
        <v>14</v>
      </c>
      <c r="D960" t="str">
        <f t="shared" si="14"/>
        <v>SA5049</v>
      </c>
      <c r="E960" t="s">
        <v>986</v>
      </c>
      <c r="F960" t="s">
        <v>262</v>
      </c>
      <c r="G960" t="s">
        <v>262</v>
      </c>
      <c r="I960" t="s">
        <v>123</v>
      </c>
      <c r="J960" s="1">
        <v>44831</v>
      </c>
      <c r="K960" s="2">
        <v>1</v>
      </c>
      <c r="L960" t="s">
        <v>197</v>
      </c>
      <c r="M960" s="3">
        <v>1</v>
      </c>
      <c r="N960" s="2">
        <v>13.611000000000001</v>
      </c>
      <c r="O960" t="s">
        <v>21</v>
      </c>
      <c r="P960" t="s">
        <v>198</v>
      </c>
      <c r="Q960" t="s">
        <v>23</v>
      </c>
      <c r="R960" s="3">
        <v>13.61</v>
      </c>
      <c r="S960" t="s">
        <v>24</v>
      </c>
      <c r="T960" t="s">
        <v>23</v>
      </c>
      <c r="U960" s="3">
        <v>13.61</v>
      </c>
    </row>
    <row r="961" spans="1:21" hidden="1" x14ac:dyDescent="0.2">
      <c r="A961" t="s">
        <v>987</v>
      </c>
      <c r="B961" t="s">
        <v>988</v>
      </c>
      <c r="C961" t="s">
        <v>14</v>
      </c>
      <c r="D961" t="str">
        <f t="shared" si="14"/>
        <v>SA5049</v>
      </c>
      <c r="E961" t="s">
        <v>986</v>
      </c>
      <c r="F961" t="s">
        <v>262</v>
      </c>
      <c r="G961" t="s">
        <v>262</v>
      </c>
      <c r="I961" t="s">
        <v>123</v>
      </c>
      <c r="J961" s="1">
        <v>44831</v>
      </c>
      <c r="K961" s="2">
        <v>-1</v>
      </c>
      <c r="L961" t="s">
        <v>197</v>
      </c>
      <c r="M961" s="3">
        <v>1</v>
      </c>
      <c r="N961" s="2">
        <v>13.61</v>
      </c>
      <c r="O961" t="s">
        <v>21</v>
      </c>
      <c r="P961" t="s">
        <v>24</v>
      </c>
      <c r="Q961" t="s">
        <v>23</v>
      </c>
      <c r="R961" s="3">
        <v>13.61</v>
      </c>
      <c r="S961" t="s">
        <v>198</v>
      </c>
      <c r="T961" t="s">
        <v>23</v>
      </c>
      <c r="U961" s="3">
        <v>13.61</v>
      </c>
    </row>
    <row r="962" spans="1:21" hidden="1" x14ac:dyDescent="0.2">
      <c r="A962" t="s">
        <v>989</v>
      </c>
      <c r="B962" t="s">
        <v>650</v>
      </c>
      <c r="C962" t="s">
        <v>14</v>
      </c>
      <c r="D962" t="str">
        <f t="shared" si="14"/>
        <v>LAHB02</v>
      </c>
      <c r="E962" t="s">
        <v>231</v>
      </c>
      <c r="F962" t="s">
        <v>18</v>
      </c>
      <c r="G962" t="s">
        <v>18</v>
      </c>
      <c r="I962" t="s">
        <v>19</v>
      </c>
      <c r="J962" s="1">
        <v>44832</v>
      </c>
      <c r="K962" s="2">
        <v>-27.6875</v>
      </c>
      <c r="L962" t="s">
        <v>20</v>
      </c>
      <c r="M962" s="3">
        <v>1</v>
      </c>
      <c r="N962" s="2">
        <v>4.4209999999999999E-2</v>
      </c>
      <c r="O962" t="s">
        <v>21</v>
      </c>
      <c r="P962" t="s">
        <v>24</v>
      </c>
      <c r="Q962" t="s">
        <v>23</v>
      </c>
      <c r="R962" s="3">
        <v>1.22</v>
      </c>
      <c r="S962" t="s">
        <v>22</v>
      </c>
      <c r="T962" t="s">
        <v>23</v>
      </c>
      <c r="U962" s="3">
        <v>1.22</v>
      </c>
    </row>
    <row r="963" spans="1:21" hidden="1" x14ac:dyDescent="0.2">
      <c r="A963" t="s">
        <v>989</v>
      </c>
      <c r="B963" t="s">
        <v>650</v>
      </c>
      <c r="C963" t="s">
        <v>14</v>
      </c>
      <c r="D963" t="str">
        <f t="shared" si="14"/>
        <v>LAKR03</v>
      </c>
      <c r="E963" t="s">
        <v>990</v>
      </c>
      <c r="F963" t="s">
        <v>18</v>
      </c>
      <c r="G963" t="s">
        <v>18</v>
      </c>
      <c r="I963" t="s">
        <v>19</v>
      </c>
      <c r="J963" s="1">
        <v>44832</v>
      </c>
      <c r="K963" s="2">
        <v>4140.3125</v>
      </c>
      <c r="L963" t="s">
        <v>20</v>
      </c>
      <c r="M963" s="3">
        <v>1</v>
      </c>
      <c r="N963" s="2">
        <v>0.04</v>
      </c>
      <c r="O963" t="s">
        <v>21</v>
      </c>
      <c r="P963" t="s">
        <v>22</v>
      </c>
      <c r="Q963" t="s">
        <v>23</v>
      </c>
      <c r="R963" s="3">
        <v>165.61</v>
      </c>
      <c r="S963" t="s">
        <v>24</v>
      </c>
      <c r="T963" t="s">
        <v>23</v>
      </c>
      <c r="U963" s="3">
        <v>165.61</v>
      </c>
    </row>
    <row r="964" spans="1:21" hidden="1" x14ac:dyDescent="0.2">
      <c r="A964" t="s">
        <v>989</v>
      </c>
      <c r="B964" t="s">
        <v>650</v>
      </c>
      <c r="C964" t="s">
        <v>14</v>
      </c>
      <c r="D964" t="str">
        <f t="shared" si="14"/>
        <v>LAKR05</v>
      </c>
      <c r="E964" t="s">
        <v>991</v>
      </c>
      <c r="F964" t="s">
        <v>18</v>
      </c>
      <c r="G964" t="s">
        <v>18</v>
      </c>
      <c r="I964" t="s">
        <v>19</v>
      </c>
      <c r="J964" s="1">
        <v>44832</v>
      </c>
      <c r="K964" s="2">
        <v>-7000</v>
      </c>
      <c r="L964" t="s">
        <v>20</v>
      </c>
      <c r="M964" s="3">
        <v>1</v>
      </c>
      <c r="N964" s="2">
        <v>1.172E-2</v>
      </c>
      <c r="O964" t="s">
        <v>21</v>
      </c>
      <c r="P964" t="s">
        <v>24</v>
      </c>
      <c r="Q964" t="s">
        <v>23</v>
      </c>
      <c r="R964" s="3">
        <v>82.04</v>
      </c>
      <c r="S964" t="s">
        <v>22</v>
      </c>
      <c r="T964" t="s">
        <v>23</v>
      </c>
      <c r="U964" s="3">
        <v>82.04</v>
      </c>
    </row>
    <row r="965" spans="1:21" hidden="1" x14ac:dyDescent="0.2">
      <c r="A965" t="s">
        <v>989</v>
      </c>
      <c r="B965" t="s">
        <v>650</v>
      </c>
      <c r="C965" t="s">
        <v>14</v>
      </c>
      <c r="D965" t="str">
        <f t="shared" ref="D965:D1028" si="15">LEFT(E965, 6)</f>
        <v>LAWM01</v>
      </c>
      <c r="E965" t="s">
        <v>992</v>
      </c>
      <c r="F965" t="s">
        <v>18</v>
      </c>
      <c r="G965" t="s">
        <v>18</v>
      </c>
      <c r="I965" t="s">
        <v>19</v>
      </c>
      <c r="J965" s="1">
        <v>44832</v>
      </c>
      <c r="K965" s="2">
        <v>4248.5</v>
      </c>
      <c r="L965" t="s">
        <v>20</v>
      </c>
      <c r="M965" s="3">
        <v>1</v>
      </c>
      <c r="N965" s="2">
        <v>7.4099999999999999E-2</v>
      </c>
      <c r="O965" t="s">
        <v>21</v>
      </c>
      <c r="P965" t="s">
        <v>22</v>
      </c>
      <c r="Q965" t="s">
        <v>23</v>
      </c>
      <c r="R965" s="3">
        <v>314.81</v>
      </c>
      <c r="S965" t="s">
        <v>24</v>
      </c>
      <c r="T965" t="s">
        <v>23</v>
      </c>
      <c r="U965" s="3">
        <v>314.81</v>
      </c>
    </row>
    <row r="966" spans="1:21" hidden="1" x14ac:dyDescent="0.2">
      <c r="A966" t="s">
        <v>993</v>
      </c>
      <c r="B966" t="s">
        <v>116</v>
      </c>
      <c r="C966" t="s">
        <v>14</v>
      </c>
      <c r="D966" t="str">
        <f t="shared" si="15"/>
        <v>GL347-</v>
      </c>
      <c r="E966" t="s">
        <v>176</v>
      </c>
      <c r="F966" t="s">
        <v>18</v>
      </c>
      <c r="G966" t="s">
        <v>18</v>
      </c>
      <c r="J966" s="1">
        <v>44832</v>
      </c>
      <c r="K966" s="2">
        <v>-8929</v>
      </c>
      <c r="L966" t="s">
        <v>20</v>
      </c>
      <c r="M966" s="3">
        <v>1</v>
      </c>
      <c r="N966" s="2">
        <v>0.25941999999999998</v>
      </c>
      <c r="O966" t="s">
        <v>21</v>
      </c>
      <c r="P966" t="s">
        <v>24</v>
      </c>
      <c r="Q966" t="s">
        <v>23</v>
      </c>
      <c r="R966" s="3">
        <v>2316.36</v>
      </c>
      <c r="S966" t="s">
        <v>22</v>
      </c>
      <c r="T966" t="s">
        <v>23</v>
      </c>
      <c r="U966" s="3">
        <v>2316.36</v>
      </c>
    </row>
    <row r="967" spans="1:21" hidden="1" x14ac:dyDescent="0.2">
      <c r="A967" t="s">
        <v>993</v>
      </c>
      <c r="B967" t="s">
        <v>116</v>
      </c>
      <c r="C967" t="s">
        <v>14</v>
      </c>
      <c r="D967" t="str">
        <f t="shared" si="15"/>
        <v>GL313-</v>
      </c>
      <c r="E967" t="s">
        <v>401</v>
      </c>
      <c r="F967" t="s">
        <v>18</v>
      </c>
      <c r="G967" t="s">
        <v>18</v>
      </c>
      <c r="J967" s="1">
        <v>44832</v>
      </c>
      <c r="K967" s="2">
        <v>1879</v>
      </c>
      <c r="L967" t="s">
        <v>20</v>
      </c>
      <c r="M967" s="3">
        <v>1</v>
      </c>
      <c r="N967" s="2">
        <v>0.28011000000000003</v>
      </c>
      <c r="O967" t="s">
        <v>21</v>
      </c>
      <c r="P967" t="s">
        <v>22</v>
      </c>
      <c r="Q967" t="s">
        <v>23</v>
      </c>
      <c r="R967" s="3">
        <v>526.33000000000004</v>
      </c>
      <c r="S967" t="s">
        <v>24</v>
      </c>
      <c r="T967" t="s">
        <v>23</v>
      </c>
      <c r="U967" s="3">
        <v>526.33000000000004</v>
      </c>
    </row>
    <row r="968" spans="1:21" hidden="1" x14ac:dyDescent="0.2">
      <c r="A968" t="s">
        <v>993</v>
      </c>
      <c r="B968" t="s">
        <v>116</v>
      </c>
      <c r="C968" t="s">
        <v>14</v>
      </c>
      <c r="D968" t="str">
        <f t="shared" si="15"/>
        <v>GL349-</v>
      </c>
      <c r="E968" t="s">
        <v>814</v>
      </c>
      <c r="F968" t="s">
        <v>18</v>
      </c>
      <c r="G968" t="s">
        <v>18</v>
      </c>
      <c r="J968" s="1">
        <v>44832</v>
      </c>
      <c r="K968" s="2">
        <v>-11988</v>
      </c>
      <c r="L968" t="s">
        <v>20</v>
      </c>
      <c r="M968" s="3">
        <v>1</v>
      </c>
      <c r="N968" s="2">
        <v>0.27202999999999999</v>
      </c>
      <c r="O968" t="s">
        <v>21</v>
      </c>
      <c r="P968" t="s">
        <v>24</v>
      </c>
      <c r="Q968" t="s">
        <v>23</v>
      </c>
      <c r="R968" s="3">
        <v>3261.1</v>
      </c>
      <c r="S968" t="s">
        <v>22</v>
      </c>
      <c r="T968" t="s">
        <v>23</v>
      </c>
      <c r="U968" s="3">
        <v>3261.1</v>
      </c>
    </row>
    <row r="969" spans="1:21" hidden="1" x14ac:dyDescent="0.2">
      <c r="A969" t="s">
        <v>994</v>
      </c>
      <c r="B969" t="s">
        <v>995</v>
      </c>
      <c r="C969" t="s">
        <v>14</v>
      </c>
      <c r="D969" t="str">
        <f t="shared" si="15"/>
        <v>LATC00</v>
      </c>
      <c r="E969" t="s">
        <v>967</v>
      </c>
      <c r="F969" t="s">
        <v>18</v>
      </c>
      <c r="G969" t="s">
        <v>18</v>
      </c>
      <c r="I969" t="s">
        <v>123</v>
      </c>
      <c r="J969" s="1">
        <v>44832</v>
      </c>
      <c r="K969" s="2">
        <v>1</v>
      </c>
      <c r="L969" t="s">
        <v>20</v>
      </c>
      <c r="M969" s="3">
        <v>1</v>
      </c>
      <c r="N969" s="2">
        <v>4.1930000000000002E-2</v>
      </c>
      <c r="O969" t="s">
        <v>21</v>
      </c>
      <c r="P969" t="s">
        <v>22</v>
      </c>
      <c r="Q969" t="s">
        <v>23</v>
      </c>
      <c r="R969" s="3">
        <v>0.04</v>
      </c>
      <c r="S969" t="s">
        <v>24</v>
      </c>
      <c r="T969" t="s">
        <v>23</v>
      </c>
      <c r="U969" s="3">
        <v>0.04</v>
      </c>
    </row>
    <row r="970" spans="1:21" hidden="1" x14ac:dyDescent="0.2">
      <c r="A970" t="s">
        <v>994</v>
      </c>
      <c r="B970" t="s">
        <v>995</v>
      </c>
      <c r="C970" t="s">
        <v>14</v>
      </c>
      <c r="D970" t="str">
        <f t="shared" si="15"/>
        <v>LATC00</v>
      </c>
      <c r="E970" t="s">
        <v>968</v>
      </c>
      <c r="F970" t="s">
        <v>18</v>
      </c>
      <c r="G970" t="s">
        <v>18</v>
      </c>
      <c r="I970" t="s">
        <v>123</v>
      </c>
      <c r="J970" s="1">
        <v>44832</v>
      </c>
      <c r="K970" s="2">
        <v>1</v>
      </c>
      <c r="L970" t="s">
        <v>20</v>
      </c>
      <c r="M970" s="3">
        <v>1</v>
      </c>
      <c r="N970" s="2">
        <v>4.1930000000000002E-2</v>
      </c>
      <c r="O970" t="s">
        <v>21</v>
      </c>
      <c r="P970" t="s">
        <v>22</v>
      </c>
      <c r="Q970" t="s">
        <v>23</v>
      </c>
      <c r="R970" s="3">
        <v>0.04</v>
      </c>
      <c r="S970" t="s">
        <v>24</v>
      </c>
      <c r="T970" t="s">
        <v>23</v>
      </c>
      <c r="U970" s="3">
        <v>0.04</v>
      </c>
    </row>
    <row r="971" spans="1:21" hidden="1" x14ac:dyDescent="0.2">
      <c r="A971" t="s">
        <v>994</v>
      </c>
      <c r="B971" t="s">
        <v>995</v>
      </c>
      <c r="C971" t="s">
        <v>14</v>
      </c>
      <c r="D971" t="str">
        <f t="shared" si="15"/>
        <v>LATC00</v>
      </c>
      <c r="E971" t="s">
        <v>966</v>
      </c>
      <c r="F971" t="s">
        <v>18</v>
      </c>
      <c r="G971" t="s">
        <v>18</v>
      </c>
      <c r="I971" t="s">
        <v>123</v>
      </c>
      <c r="J971" s="1">
        <v>44832</v>
      </c>
      <c r="K971" s="2">
        <v>1</v>
      </c>
      <c r="L971" t="s">
        <v>20</v>
      </c>
      <c r="M971" s="3">
        <v>1</v>
      </c>
      <c r="N971" s="2">
        <v>4.1930000000000002E-2</v>
      </c>
      <c r="O971" t="s">
        <v>21</v>
      </c>
      <c r="P971" t="s">
        <v>22</v>
      </c>
      <c r="Q971" t="s">
        <v>23</v>
      </c>
      <c r="R971" s="3">
        <v>0.04</v>
      </c>
      <c r="S971" t="s">
        <v>24</v>
      </c>
      <c r="T971" t="s">
        <v>23</v>
      </c>
      <c r="U971" s="3">
        <v>0.04</v>
      </c>
    </row>
    <row r="972" spans="1:21" hidden="1" x14ac:dyDescent="0.2">
      <c r="A972" t="s">
        <v>994</v>
      </c>
      <c r="B972" t="s">
        <v>995</v>
      </c>
      <c r="C972" t="s">
        <v>14</v>
      </c>
      <c r="D972" t="str">
        <f t="shared" si="15"/>
        <v>LATC00</v>
      </c>
      <c r="E972" t="s">
        <v>965</v>
      </c>
      <c r="F972" t="s">
        <v>18</v>
      </c>
      <c r="G972" t="s">
        <v>18</v>
      </c>
      <c r="I972" t="s">
        <v>123</v>
      </c>
      <c r="J972" s="1">
        <v>44832</v>
      </c>
      <c r="K972" s="2">
        <v>1</v>
      </c>
      <c r="L972" t="s">
        <v>20</v>
      </c>
      <c r="M972" s="3">
        <v>1</v>
      </c>
      <c r="N972" s="2">
        <v>4.1930000000000002E-2</v>
      </c>
      <c r="O972" t="s">
        <v>21</v>
      </c>
      <c r="P972" t="s">
        <v>22</v>
      </c>
      <c r="Q972" t="s">
        <v>23</v>
      </c>
      <c r="R972" s="3">
        <v>0.04</v>
      </c>
      <c r="S972" t="s">
        <v>24</v>
      </c>
      <c r="T972" t="s">
        <v>23</v>
      </c>
      <c r="U972" s="3">
        <v>0.04</v>
      </c>
    </row>
    <row r="973" spans="1:21" hidden="1" x14ac:dyDescent="0.2">
      <c r="A973" t="s">
        <v>996</v>
      </c>
      <c r="B973" t="s">
        <v>164</v>
      </c>
      <c r="C973" t="s">
        <v>14</v>
      </c>
      <c r="D973" t="str">
        <f t="shared" si="15"/>
        <v>SP1988</v>
      </c>
      <c r="E973" t="s">
        <v>997</v>
      </c>
      <c r="F973" t="s">
        <v>18</v>
      </c>
      <c r="G973" t="s">
        <v>18</v>
      </c>
      <c r="I973" t="s">
        <v>19</v>
      </c>
      <c r="J973" s="1">
        <v>44831</v>
      </c>
      <c r="K973" s="2">
        <v>-100.1</v>
      </c>
      <c r="L973" t="s">
        <v>46</v>
      </c>
      <c r="M973" s="3">
        <v>1</v>
      </c>
      <c r="N973" s="2">
        <v>3.4003299999999994</v>
      </c>
      <c r="O973" t="s">
        <v>21</v>
      </c>
      <c r="P973" t="s">
        <v>24</v>
      </c>
      <c r="Q973" t="s">
        <v>23</v>
      </c>
      <c r="R973" s="3">
        <v>340.37</v>
      </c>
      <c r="S973" t="s">
        <v>22</v>
      </c>
      <c r="T973" t="s">
        <v>23</v>
      </c>
      <c r="U973" s="3">
        <v>340.37</v>
      </c>
    </row>
    <row r="974" spans="1:21" hidden="1" x14ac:dyDescent="0.2">
      <c r="A974" t="s">
        <v>996</v>
      </c>
      <c r="B974" t="s">
        <v>164</v>
      </c>
      <c r="C974" t="s">
        <v>14</v>
      </c>
      <c r="D974" t="str">
        <f t="shared" si="15"/>
        <v>MZ3200</v>
      </c>
      <c r="E974" t="s">
        <v>422</v>
      </c>
      <c r="F974" t="s">
        <v>18</v>
      </c>
      <c r="G974" t="s">
        <v>18</v>
      </c>
      <c r="I974" t="s">
        <v>19</v>
      </c>
      <c r="J974" s="1">
        <v>44831</v>
      </c>
      <c r="K974" s="2">
        <v>-248.78</v>
      </c>
      <c r="L974" t="s">
        <v>46</v>
      </c>
      <c r="M974" s="3">
        <v>1</v>
      </c>
      <c r="N974" s="2">
        <v>3.2294399999999994</v>
      </c>
      <c r="O974" t="s">
        <v>21</v>
      </c>
      <c r="P974" t="s">
        <v>24</v>
      </c>
      <c r="Q974" t="s">
        <v>23</v>
      </c>
      <c r="R974" s="3">
        <v>803.42</v>
      </c>
      <c r="S974" t="s">
        <v>22</v>
      </c>
      <c r="T974" t="s">
        <v>23</v>
      </c>
      <c r="U974" s="3">
        <v>803.42</v>
      </c>
    </row>
    <row r="975" spans="1:21" hidden="1" x14ac:dyDescent="0.2">
      <c r="A975" t="s">
        <v>996</v>
      </c>
      <c r="B975" t="s">
        <v>998</v>
      </c>
      <c r="C975" t="s">
        <v>14</v>
      </c>
      <c r="D975" t="str">
        <f t="shared" si="15"/>
        <v>SP1824</v>
      </c>
      <c r="E975" t="s">
        <v>690</v>
      </c>
      <c r="F975" t="s">
        <v>18</v>
      </c>
      <c r="G975" t="s">
        <v>18</v>
      </c>
      <c r="I975" t="s">
        <v>19</v>
      </c>
      <c r="J975" s="1">
        <v>44831</v>
      </c>
      <c r="K975" s="2">
        <v>-130.97999999999999</v>
      </c>
      <c r="L975" t="s">
        <v>46</v>
      </c>
      <c r="M975" s="3">
        <v>1</v>
      </c>
      <c r="N975" s="2">
        <v>2.8904200000000002</v>
      </c>
      <c r="O975" t="s">
        <v>21</v>
      </c>
      <c r="P975" t="s">
        <v>24</v>
      </c>
      <c r="Q975" t="s">
        <v>23</v>
      </c>
      <c r="R975" s="3">
        <v>378.59</v>
      </c>
      <c r="S975" t="s">
        <v>22</v>
      </c>
      <c r="T975" t="s">
        <v>23</v>
      </c>
      <c r="U975" s="3">
        <v>378.59</v>
      </c>
    </row>
    <row r="976" spans="1:21" hidden="1" x14ac:dyDescent="0.2">
      <c r="A976" t="s">
        <v>999</v>
      </c>
      <c r="B976" t="s">
        <v>152</v>
      </c>
      <c r="C976" t="s">
        <v>14</v>
      </c>
      <c r="D976" t="str">
        <f t="shared" si="15"/>
        <v>BK1590</v>
      </c>
      <c r="E976" t="s">
        <v>1000</v>
      </c>
      <c r="F976" t="s">
        <v>18</v>
      </c>
      <c r="G976" t="s">
        <v>18</v>
      </c>
      <c r="I976" t="s">
        <v>19</v>
      </c>
      <c r="J976" s="1">
        <v>44832</v>
      </c>
      <c r="K976" s="2">
        <v>-10</v>
      </c>
      <c r="L976" t="s">
        <v>46</v>
      </c>
      <c r="M976" s="3">
        <v>1</v>
      </c>
      <c r="N976" s="2">
        <v>3.8473799999999998</v>
      </c>
      <c r="O976" t="s">
        <v>21</v>
      </c>
      <c r="P976" t="s">
        <v>24</v>
      </c>
      <c r="Q976" t="s">
        <v>23</v>
      </c>
      <c r="R976" s="3">
        <v>38.47</v>
      </c>
      <c r="S976" t="s">
        <v>22</v>
      </c>
      <c r="T976" t="s">
        <v>23</v>
      </c>
      <c r="U976" s="3">
        <v>38.47</v>
      </c>
    </row>
    <row r="977" spans="1:21" hidden="1" x14ac:dyDescent="0.2">
      <c r="A977" t="s">
        <v>999</v>
      </c>
      <c r="B977" t="s">
        <v>152</v>
      </c>
      <c r="C977" t="s">
        <v>14</v>
      </c>
      <c r="D977" t="str">
        <f t="shared" si="15"/>
        <v>MZ3100</v>
      </c>
      <c r="E977" t="s">
        <v>1001</v>
      </c>
      <c r="F977" t="s">
        <v>18</v>
      </c>
      <c r="G977" t="s">
        <v>18</v>
      </c>
      <c r="I977" t="s">
        <v>19</v>
      </c>
      <c r="J977" s="1">
        <v>44832</v>
      </c>
      <c r="K977" s="2">
        <v>32.09075</v>
      </c>
      <c r="L977" t="s">
        <v>46</v>
      </c>
      <c r="M977" s="3">
        <v>1</v>
      </c>
      <c r="N977" s="2">
        <v>2.2148699999999999</v>
      </c>
      <c r="O977" t="s">
        <v>21</v>
      </c>
      <c r="P977" t="s">
        <v>22</v>
      </c>
      <c r="Q977" t="s">
        <v>23</v>
      </c>
      <c r="R977" s="3">
        <v>71.08</v>
      </c>
      <c r="S977" t="s">
        <v>24</v>
      </c>
      <c r="T977" t="s">
        <v>23</v>
      </c>
      <c r="U977" s="3">
        <v>71.08</v>
      </c>
    </row>
    <row r="978" spans="1:21" hidden="1" x14ac:dyDescent="0.2">
      <c r="A978" t="s">
        <v>999</v>
      </c>
      <c r="B978" t="s">
        <v>150</v>
      </c>
      <c r="C978" t="s">
        <v>14</v>
      </c>
      <c r="D978" t="str">
        <f t="shared" si="15"/>
        <v>OG1057</v>
      </c>
      <c r="E978" t="s">
        <v>705</v>
      </c>
      <c r="F978" t="s">
        <v>18</v>
      </c>
      <c r="G978" t="s">
        <v>18</v>
      </c>
      <c r="I978" t="s">
        <v>19</v>
      </c>
      <c r="J978" s="1">
        <v>44832</v>
      </c>
      <c r="K978" s="2">
        <v>-2.0029300000000001</v>
      </c>
      <c r="L978" t="s">
        <v>46</v>
      </c>
      <c r="M978" s="3">
        <v>1</v>
      </c>
      <c r="N978" s="2">
        <v>3.19997</v>
      </c>
      <c r="O978" t="s">
        <v>21</v>
      </c>
      <c r="P978" t="s">
        <v>24</v>
      </c>
      <c r="Q978" t="s">
        <v>23</v>
      </c>
      <c r="R978" s="3">
        <v>6.41</v>
      </c>
      <c r="S978" t="s">
        <v>22</v>
      </c>
      <c r="T978" t="s">
        <v>23</v>
      </c>
      <c r="U978" s="3">
        <v>6.41</v>
      </c>
    </row>
    <row r="979" spans="1:21" hidden="1" x14ac:dyDescent="0.2">
      <c r="A979" t="s">
        <v>999</v>
      </c>
      <c r="B979" t="s">
        <v>150</v>
      </c>
      <c r="C979" t="s">
        <v>14</v>
      </c>
      <c r="D979" t="str">
        <f t="shared" si="15"/>
        <v>OG1035</v>
      </c>
      <c r="E979" t="s">
        <v>441</v>
      </c>
      <c r="F979" t="s">
        <v>18</v>
      </c>
      <c r="G979" t="s">
        <v>18</v>
      </c>
      <c r="I979" t="s">
        <v>19</v>
      </c>
      <c r="J979" s="1">
        <v>44832</v>
      </c>
      <c r="K979" s="2">
        <v>27.999980000000001</v>
      </c>
      <c r="L979" t="s">
        <v>46</v>
      </c>
      <c r="M979" s="3">
        <v>1</v>
      </c>
      <c r="N979" s="2">
        <v>1.5259100000000001</v>
      </c>
      <c r="O979" t="s">
        <v>21</v>
      </c>
      <c r="P979" t="s">
        <v>22</v>
      </c>
      <c r="Q979" t="s">
        <v>23</v>
      </c>
      <c r="R979" s="3">
        <v>42.73</v>
      </c>
      <c r="S979" t="s">
        <v>24</v>
      </c>
      <c r="T979" t="s">
        <v>23</v>
      </c>
      <c r="U979" s="3">
        <v>42.73</v>
      </c>
    </row>
    <row r="980" spans="1:21" hidden="1" x14ac:dyDescent="0.2">
      <c r="A980" t="s">
        <v>999</v>
      </c>
      <c r="B980" t="s">
        <v>158</v>
      </c>
      <c r="C980" t="s">
        <v>14</v>
      </c>
      <c r="D980" t="str">
        <f t="shared" si="15"/>
        <v>LAWM04</v>
      </c>
      <c r="E980" t="s">
        <v>58</v>
      </c>
      <c r="F980" t="s">
        <v>18</v>
      </c>
      <c r="G980" t="s">
        <v>18</v>
      </c>
      <c r="I980" t="s">
        <v>19</v>
      </c>
      <c r="J980" s="1">
        <v>44832</v>
      </c>
      <c r="K980" s="2">
        <v>2864</v>
      </c>
      <c r="L980" t="s">
        <v>20</v>
      </c>
      <c r="M980" s="3">
        <v>1</v>
      </c>
      <c r="N980" s="2">
        <v>4.8309999999999992E-2</v>
      </c>
      <c r="O980" t="s">
        <v>21</v>
      </c>
      <c r="P980" t="s">
        <v>22</v>
      </c>
      <c r="Q980" t="s">
        <v>23</v>
      </c>
      <c r="R980" s="3">
        <v>138.36000000000001</v>
      </c>
      <c r="S980" t="s">
        <v>24</v>
      </c>
      <c r="T980" t="s">
        <v>23</v>
      </c>
      <c r="U980" s="3">
        <v>138.36000000000001</v>
      </c>
    </row>
    <row r="981" spans="1:21" hidden="1" x14ac:dyDescent="0.2">
      <c r="A981" t="s">
        <v>999</v>
      </c>
      <c r="B981" t="s">
        <v>158</v>
      </c>
      <c r="C981" t="s">
        <v>14</v>
      </c>
      <c r="D981" t="str">
        <f t="shared" si="15"/>
        <v>OG1351</v>
      </c>
      <c r="E981" t="s">
        <v>1002</v>
      </c>
      <c r="F981" t="s">
        <v>18</v>
      </c>
      <c r="G981" t="s">
        <v>18</v>
      </c>
      <c r="I981" t="s">
        <v>19</v>
      </c>
      <c r="J981" s="1">
        <v>44832</v>
      </c>
      <c r="K981" s="2">
        <v>-10.2089</v>
      </c>
      <c r="L981" t="s">
        <v>46</v>
      </c>
      <c r="M981" s="3">
        <v>1</v>
      </c>
      <c r="N981" s="2">
        <v>21.3277</v>
      </c>
      <c r="O981" t="s">
        <v>21</v>
      </c>
      <c r="P981" t="s">
        <v>24</v>
      </c>
      <c r="Q981" t="s">
        <v>23</v>
      </c>
      <c r="R981" s="3">
        <v>217.73</v>
      </c>
      <c r="S981" t="s">
        <v>22</v>
      </c>
      <c r="T981" t="s">
        <v>23</v>
      </c>
      <c r="U981" s="3">
        <v>217.73</v>
      </c>
    </row>
    <row r="982" spans="1:21" hidden="1" x14ac:dyDescent="0.2">
      <c r="A982" t="s">
        <v>999</v>
      </c>
      <c r="B982" t="s">
        <v>158</v>
      </c>
      <c r="C982" t="s">
        <v>14</v>
      </c>
      <c r="D982" t="str">
        <f t="shared" si="15"/>
        <v>LASS02</v>
      </c>
      <c r="E982" t="s">
        <v>1003</v>
      </c>
      <c r="F982" t="s">
        <v>18</v>
      </c>
      <c r="G982" t="s">
        <v>18</v>
      </c>
      <c r="I982" t="s">
        <v>19</v>
      </c>
      <c r="J982" s="1">
        <v>44832</v>
      </c>
      <c r="K982" s="2">
        <v>4208.96875</v>
      </c>
      <c r="L982" t="s">
        <v>20</v>
      </c>
      <c r="M982" s="3">
        <v>1</v>
      </c>
      <c r="N982" s="2">
        <v>1.0529999999999999E-2</v>
      </c>
      <c r="O982" t="s">
        <v>21</v>
      </c>
      <c r="P982" t="s">
        <v>22</v>
      </c>
      <c r="Q982" t="s">
        <v>23</v>
      </c>
      <c r="R982" s="3">
        <v>44.32</v>
      </c>
      <c r="S982" t="s">
        <v>24</v>
      </c>
      <c r="T982" t="s">
        <v>23</v>
      </c>
      <c r="U982" s="3">
        <v>44.32</v>
      </c>
    </row>
    <row r="983" spans="1:21" hidden="1" x14ac:dyDescent="0.2">
      <c r="A983" t="s">
        <v>999</v>
      </c>
      <c r="B983" t="s">
        <v>158</v>
      </c>
      <c r="C983" t="s">
        <v>14</v>
      </c>
      <c r="D983" t="str">
        <f t="shared" si="15"/>
        <v>CP2213</v>
      </c>
      <c r="E983" t="s">
        <v>1004</v>
      </c>
      <c r="F983" t="s">
        <v>18</v>
      </c>
      <c r="G983" t="s">
        <v>18</v>
      </c>
      <c r="I983" t="s">
        <v>19</v>
      </c>
      <c r="J983" s="1">
        <v>44832</v>
      </c>
      <c r="K983" s="2">
        <v>672.16</v>
      </c>
      <c r="L983" t="s">
        <v>20</v>
      </c>
      <c r="M983" s="3">
        <v>1</v>
      </c>
      <c r="N983" s="2">
        <v>5.4719999999999998E-2</v>
      </c>
      <c r="O983" t="s">
        <v>21</v>
      </c>
      <c r="P983" t="s">
        <v>22</v>
      </c>
      <c r="Q983" t="s">
        <v>23</v>
      </c>
      <c r="R983" s="3">
        <v>36.78</v>
      </c>
      <c r="S983" t="s">
        <v>24</v>
      </c>
      <c r="T983" t="s">
        <v>23</v>
      </c>
      <c r="U983" s="3">
        <v>36.78</v>
      </c>
    </row>
    <row r="984" spans="1:21" hidden="1" x14ac:dyDescent="0.2">
      <c r="A984" t="s">
        <v>999</v>
      </c>
      <c r="B984" t="s">
        <v>101</v>
      </c>
      <c r="C984" t="s">
        <v>14</v>
      </c>
      <c r="D984" t="str">
        <f t="shared" si="15"/>
        <v>LAWM06</v>
      </c>
      <c r="E984" t="s">
        <v>519</v>
      </c>
      <c r="F984" t="s">
        <v>18</v>
      </c>
      <c r="G984" t="s">
        <v>18</v>
      </c>
      <c r="I984" t="s">
        <v>19</v>
      </c>
      <c r="J984" s="1">
        <v>44832</v>
      </c>
      <c r="K984" s="2">
        <v>902</v>
      </c>
      <c r="L984" t="s">
        <v>20</v>
      </c>
      <c r="M984" s="3">
        <v>1</v>
      </c>
      <c r="N984" s="2">
        <v>6.1339999999999992E-2</v>
      </c>
      <c r="O984" t="s">
        <v>21</v>
      </c>
      <c r="P984" t="s">
        <v>22</v>
      </c>
      <c r="Q984" t="s">
        <v>23</v>
      </c>
      <c r="R984" s="3">
        <v>55.33</v>
      </c>
      <c r="S984" t="s">
        <v>24</v>
      </c>
      <c r="T984" t="s">
        <v>23</v>
      </c>
      <c r="U984" s="3">
        <v>55.33</v>
      </c>
    </row>
    <row r="985" spans="1:21" hidden="1" x14ac:dyDescent="0.2">
      <c r="A985" t="s">
        <v>1005</v>
      </c>
      <c r="B985" t="s">
        <v>650</v>
      </c>
      <c r="C985" t="s">
        <v>14</v>
      </c>
      <c r="D985" t="str">
        <f t="shared" si="15"/>
        <v>OG1401</v>
      </c>
      <c r="E985" t="s">
        <v>1006</v>
      </c>
      <c r="F985" t="s">
        <v>18</v>
      </c>
      <c r="G985" t="s">
        <v>18</v>
      </c>
      <c r="I985" t="s">
        <v>19</v>
      </c>
      <c r="J985" s="1">
        <v>44833</v>
      </c>
      <c r="K985" s="2">
        <v>-375.69749000000002</v>
      </c>
      <c r="L985" t="s">
        <v>46</v>
      </c>
      <c r="M985" s="3">
        <v>1</v>
      </c>
      <c r="N985" s="2">
        <v>0.84489999999999998</v>
      </c>
      <c r="O985" t="s">
        <v>21</v>
      </c>
      <c r="P985" t="s">
        <v>24</v>
      </c>
      <c r="Q985" t="s">
        <v>23</v>
      </c>
      <c r="R985" s="3">
        <v>317.43</v>
      </c>
      <c r="S985" t="s">
        <v>22</v>
      </c>
      <c r="T985" t="s">
        <v>23</v>
      </c>
      <c r="U985" s="3">
        <v>317.43</v>
      </c>
    </row>
    <row r="986" spans="1:21" hidden="1" x14ac:dyDescent="0.2">
      <c r="A986" t="s">
        <v>1007</v>
      </c>
      <c r="B986" t="s">
        <v>650</v>
      </c>
      <c r="C986" t="s">
        <v>14</v>
      </c>
      <c r="D986" t="str">
        <f t="shared" si="15"/>
        <v>OG1156</v>
      </c>
      <c r="E986" t="s">
        <v>1008</v>
      </c>
      <c r="F986" t="s">
        <v>18</v>
      </c>
      <c r="G986" t="s">
        <v>18</v>
      </c>
      <c r="I986" t="s">
        <v>19</v>
      </c>
      <c r="J986" s="1">
        <v>44833</v>
      </c>
      <c r="K986" s="2">
        <v>-32.788989999999991</v>
      </c>
      <c r="L986" t="s">
        <v>46</v>
      </c>
      <c r="M986" s="3">
        <v>1</v>
      </c>
      <c r="N986" s="2">
        <v>5.7889499999999998</v>
      </c>
      <c r="O986" t="s">
        <v>21</v>
      </c>
      <c r="P986" t="s">
        <v>24</v>
      </c>
      <c r="Q986" t="s">
        <v>23</v>
      </c>
      <c r="R986" s="3">
        <v>189.81</v>
      </c>
      <c r="S986" t="s">
        <v>22</v>
      </c>
      <c r="T986" t="s">
        <v>23</v>
      </c>
      <c r="U986" s="3">
        <v>189.81</v>
      </c>
    </row>
    <row r="987" spans="1:21" hidden="1" x14ac:dyDescent="0.2">
      <c r="A987" t="s">
        <v>1009</v>
      </c>
      <c r="B987" t="s">
        <v>1010</v>
      </c>
      <c r="C987" t="s">
        <v>14</v>
      </c>
      <c r="D987" t="str">
        <f t="shared" si="15"/>
        <v>MACHIN</v>
      </c>
      <c r="E987" t="s">
        <v>204</v>
      </c>
      <c r="F987" t="s">
        <v>18</v>
      </c>
      <c r="G987" t="s">
        <v>18</v>
      </c>
      <c r="I987" t="s">
        <v>113</v>
      </c>
      <c r="J987" s="1">
        <v>44833</v>
      </c>
      <c r="K987" s="2">
        <v>208</v>
      </c>
      <c r="L987" t="s">
        <v>20</v>
      </c>
      <c r="M987" s="3">
        <v>1</v>
      </c>
      <c r="N987" s="2">
        <v>2.5499999999999998</v>
      </c>
      <c r="O987" t="s">
        <v>21</v>
      </c>
      <c r="P987" t="s">
        <v>200</v>
      </c>
      <c r="Q987" t="s">
        <v>23</v>
      </c>
      <c r="R987" s="3">
        <v>530.4</v>
      </c>
      <c r="S987" t="s">
        <v>24</v>
      </c>
      <c r="T987" t="s">
        <v>23</v>
      </c>
      <c r="U987" s="3">
        <v>530.4</v>
      </c>
    </row>
    <row r="988" spans="1:21" hidden="1" x14ac:dyDescent="0.2">
      <c r="A988" t="s">
        <v>1009</v>
      </c>
      <c r="B988" t="s">
        <v>1010</v>
      </c>
      <c r="C988" t="s">
        <v>14</v>
      </c>
      <c r="D988" t="str">
        <f t="shared" si="15"/>
        <v>CP2290</v>
      </c>
      <c r="E988" t="s">
        <v>287</v>
      </c>
      <c r="F988" t="s">
        <v>18</v>
      </c>
      <c r="G988" t="s">
        <v>18</v>
      </c>
      <c r="I988" t="s">
        <v>113</v>
      </c>
      <c r="J988" s="1">
        <v>44833</v>
      </c>
      <c r="K988" s="2">
        <v>2520.96</v>
      </c>
      <c r="L988" t="s">
        <v>20</v>
      </c>
      <c r="M988" s="3">
        <v>1</v>
      </c>
      <c r="N988" s="2">
        <v>8.0369999999999997E-2</v>
      </c>
      <c r="O988" t="s">
        <v>21</v>
      </c>
      <c r="P988" t="s">
        <v>22</v>
      </c>
      <c r="Q988" t="s">
        <v>23</v>
      </c>
      <c r="R988" s="3">
        <v>202.61</v>
      </c>
      <c r="S988" t="s">
        <v>24</v>
      </c>
      <c r="T988" t="s">
        <v>23</v>
      </c>
      <c r="U988" s="3">
        <v>202.61</v>
      </c>
    </row>
    <row r="989" spans="1:21" hidden="1" x14ac:dyDescent="0.2">
      <c r="A989" t="s">
        <v>1009</v>
      </c>
      <c r="B989" t="s">
        <v>1010</v>
      </c>
      <c r="C989" t="s">
        <v>14</v>
      </c>
      <c r="D989" t="str">
        <f t="shared" si="15"/>
        <v>LAAI03</v>
      </c>
      <c r="E989" t="s">
        <v>571</v>
      </c>
      <c r="F989" t="s">
        <v>18</v>
      </c>
      <c r="G989" t="s">
        <v>18</v>
      </c>
      <c r="I989" t="s">
        <v>113</v>
      </c>
      <c r="J989" s="1">
        <v>44833</v>
      </c>
      <c r="K989" s="2">
        <v>2606.5</v>
      </c>
      <c r="L989" t="s">
        <v>20</v>
      </c>
      <c r="M989" s="3">
        <v>1</v>
      </c>
      <c r="N989" s="2">
        <v>1.2309999999999998E-2</v>
      </c>
      <c r="O989" t="s">
        <v>21</v>
      </c>
      <c r="P989" t="s">
        <v>22</v>
      </c>
      <c r="Q989" t="s">
        <v>23</v>
      </c>
      <c r="R989" s="3">
        <v>32.090000000000003</v>
      </c>
      <c r="S989" t="s">
        <v>24</v>
      </c>
      <c r="T989" t="s">
        <v>23</v>
      </c>
      <c r="U989" s="3">
        <v>32.090000000000003</v>
      </c>
    </row>
    <row r="990" spans="1:21" hidden="1" x14ac:dyDescent="0.2">
      <c r="A990" t="s">
        <v>1009</v>
      </c>
      <c r="B990" t="s">
        <v>1010</v>
      </c>
      <c r="C990" t="s">
        <v>14</v>
      </c>
      <c r="D990" t="str">
        <f t="shared" si="15"/>
        <v>OO8949</v>
      </c>
      <c r="E990" t="s">
        <v>1011</v>
      </c>
      <c r="F990" t="s">
        <v>18</v>
      </c>
      <c r="G990" t="s">
        <v>18</v>
      </c>
      <c r="I990" t="s">
        <v>113</v>
      </c>
      <c r="J990" s="1">
        <v>44833</v>
      </c>
      <c r="K990" s="2">
        <v>-208</v>
      </c>
      <c r="L990" t="s">
        <v>197</v>
      </c>
      <c r="M990" s="3">
        <v>1</v>
      </c>
      <c r="N990" s="2">
        <v>15.64602</v>
      </c>
      <c r="O990" t="s">
        <v>21</v>
      </c>
      <c r="P990" t="s">
        <v>24</v>
      </c>
      <c r="Q990" t="s">
        <v>23</v>
      </c>
      <c r="R990" s="3">
        <v>3254.37</v>
      </c>
      <c r="S990" t="s">
        <v>198</v>
      </c>
      <c r="T990" t="s">
        <v>23</v>
      </c>
      <c r="U990" s="3">
        <v>3254.37</v>
      </c>
    </row>
    <row r="991" spans="1:21" hidden="1" x14ac:dyDescent="0.2">
      <c r="A991" t="s">
        <v>1009</v>
      </c>
      <c r="B991" t="s">
        <v>1010</v>
      </c>
      <c r="C991" t="s">
        <v>14</v>
      </c>
      <c r="D991" t="str">
        <f t="shared" si="15"/>
        <v>GL347-</v>
      </c>
      <c r="E991" t="s">
        <v>176</v>
      </c>
      <c r="F991" t="s">
        <v>18</v>
      </c>
      <c r="G991" t="s">
        <v>18</v>
      </c>
      <c r="I991" t="s">
        <v>113</v>
      </c>
      <c r="J991" s="1">
        <v>44833</v>
      </c>
      <c r="K991" s="2">
        <v>2520.96</v>
      </c>
      <c r="L991" t="s">
        <v>20</v>
      </c>
      <c r="M991" s="3">
        <v>1</v>
      </c>
      <c r="N991" s="2">
        <v>0.25941999999999998</v>
      </c>
      <c r="O991" t="s">
        <v>21</v>
      </c>
      <c r="P991" t="s">
        <v>22</v>
      </c>
      <c r="Q991" t="s">
        <v>23</v>
      </c>
      <c r="R991" s="3">
        <v>653.99</v>
      </c>
      <c r="S991" t="s">
        <v>24</v>
      </c>
      <c r="T991" t="s">
        <v>23</v>
      </c>
      <c r="U991" s="3">
        <v>653.99</v>
      </c>
    </row>
    <row r="992" spans="1:21" hidden="1" x14ac:dyDescent="0.2">
      <c r="A992" t="s">
        <v>1009</v>
      </c>
      <c r="B992" t="s">
        <v>1010</v>
      </c>
      <c r="C992" t="s">
        <v>14</v>
      </c>
      <c r="D992" t="str">
        <f t="shared" si="15"/>
        <v>FREIGH</v>
      </c>
      <c r="E992" t="s">
        <v>199</v>
      </c>
      <c r="F992" t="s">
        <v>18</v>
      </c>
      <c r="G992" t="s">
        <v>18</v>
      </c>
      <c r="I992" t="s">
        <v>113</v>
      </c>
      <c r="J992" s="1">
        <v>44833</v>
      </c>
      <c r="K992" s="2">
        <v>540.79999999999995</v>
      </c>
      <c r="L992" t="s">
        <v>20</v>
      </c>
      <c r="M992" s="3">
        <v>1</v>
      </c>
      <c r="N992" s="2">
        <v>0.45</v>
      </c>
      <c r="O992" t="s">
        <v>21</v>
      </c>
      <c r="P992" t="s">
        <v>200</v>
      </c>
      <c r="Q992" t="s">
        <v>23</v>
      </c>
      <c r="R992" s="3">
        <v>243.36</v>
      </c>
      <c r="S992" t="s">
        <v>24</v>
      </c>
      <c r="T992" t="s">
        <v>23</v>
      </c>
      <c r="U992" s="3">
        <v>243.36</v>
      </c>
    </row>
    <row r="993" spans="1:21" hidden="1" x14ac:dyDescent="0.2">
      <c r="A993" t="s">
        <v>1009</v>
      </c>
      <c r="B993" t="s">
        <v>1010</v>
      </c>
      <c r="C993" t="s">
        <v>14</v>
      </c>
      <c r="D993" t="str">
        <f t="shared" si="15"/>
        <v>LABORI</v>
      </c>
      <c r="E993" t="s">
        <v>201</v>
      </c>
      <c r="F993" t="s">
        <v>18</v>
      </c>
      <c r="G993" t="s">
        <v>18</v>
      </c>
      <c r="I993" t="s">
        <v>113</v>
      </c>
      <c r="J993" s="1">
        <v>44833</v>
      </c>
      <c r="K993" s="2">
        <v>407.48</v>
      </c>
      <c r="L993" t="s">
        <v>20</v>
      </c>
      <c r="M993" s="3">
        <v>1</v>
      </c>
      <c r="N993" s="2">
        <v>1.05</v>
      </c>
      <c r="O993" t="s">
        <v>21</v>
      </c>
      <c r="P993" t="s">
        <v>200</v>
      </c>
      <c r="Q993" t="s">
        <v>23</v>
      </c>
      <c r="R993" s="3">
        <v>427.85</v>
      </c>
      <c r="S993" t="s">
        <v>24</v>
      </c>
      <c r="T993" t="s">
        <v>23</v>
      </c>
      <c r="U993" s="3">
        <v>427.85</v>
      </c>
    </row>
    <row r="994" spans="1:21" hidden="1" x14ac:dyDescent="0.2">
      <c r="A994" t="s">
        <v>1012</v>
      </c>
      <c r="B994" t="s">
        <v>1013</v>
      </c>
      <c r="C994" t="s">
        <v>14</v>
      </c>
      <c r="D994" t="str">
        <f t="shared" si="15"/>
        <v>OG1020</v>
      </c>
      <c r="E994" t="s">
        <v>1014</v>
      </c>
      <c r="F994" t="s">
        <v>18</v>
      </c>
      <c r="G994" t="s">
        <v>18</v>
      </c>
      <c r="I994" t="s">
        <v>19</v>
      </c>
      <c r="J994" s="1">
        <v>44833</v>
      </c>
      <c r="K994" s="2">
        <v>-18.100000000000001</v>
      </c>
      <c r="L994" t="s">
        <v>46</v>
      </c>
      <c r="M994" s="3">
        <v>1</v>
      </c>
      <c r="N994" s="2">
        <v>4.2499099999999999</v>
      </c>
      <c r="O994" t="s">
        <v>21</v>
      </c>
      <c r="P994" t="s">
        <v>24</v>
      </c>
      <c r="Q994" t="s">
        <v>23</v>
      </c>
      <c r="R994" s="3">
        <v>76.92</v>
      </c>
      <c r="S994" t="s">
        <v>22</v>
      </c>
      <c r="T994" t="s">
        <v>23</v>
      </c>
      <c r="U994" s="3">
        <v>76.92</v>
      </c>
    </row>
    <row r="995" spans="1:21" hidden="1" x14ac:dyDescent="0.2">
      <c r="A995" t="s">
        <v>1012</v>
      </c>
      <c r="B995" t="s">
        <v>285</v>
      </c>
      <c r="C995" t="s">
        <v>14</v>
      </c>
      <c r="D995" t="str">
        <f t="shared" si="15"/>
        <v>MZ1920</v>
      </c>
      <c r="E995" t="s">
        <v>225</v>
      </c>
      <c r="F995" t="s">
        <v>18</v>
      </c>
      <c r="G995" t="s">
        <v>18</v>
      </c>
      <c r="I995" t="s">
        <v>19</v>
      </c>
      <c r="J995" s="1">
        <v>44833</v>
      </c>
      <c r="K995" s="2">
        <v>-744.1</v>
      </c>
      <c r="L995" t="s">
        <v>46</v>
      </c>
      <c r="M995" s="3">
        <v>1</v>
      </c>
      <c r="N995" s="2">
        <v>1.1999599999999999</v>
      </c>
      <c r="O995" t="s">
        <v>21</v>
      </c>
      <c r="P995" t="s">
        <v>24</v>
      </c>
      <c r="Q995" t="s">
        <v>23</v>
      </c>
      <c r="R995" s="3">
        <v>892.89</v>
      </c>
      <c r="S995" t="s">
        <v>22</v>
      </c>
      <c r="T995" t="s">
        <v>23</v>
      </c>
      <c r="U995" s="3">
        <v>892.89</v>
      </c>
    </row>
    <row r="996" spans="1:21" hidden="1" x14ac:dyDescent="0.2">
      <c r="A996" t="s">
        <v>1015</v>
      </c>
      <c r="B996" t="s">
        <v>282</v>
      </c>
      <c r="C996" t="s">
        <v>14</v>
      </c>
      <c r="D996" t="str">
        <f t="shared" si="15"/>
        <v>CL1212</v>
      </c>
      <c r="E996" t="s">
        <v>1016</v>
      </c>
      <c r="F996" t="s">
        <v>18</v>
      </c>
      <c r="G996" t="s">
        <v>18</v>
      </c>
      <c r="I996" t="s">
        <v>19</v>
      </c>
      <c r="J996" s="1">
        <v>44833</v>
      </c>
      <c r="K996" s="2">
        <v>-154.82</v>
      </c>
      <c r="L996" t="s">
        <v>46</v>
      </c>
      <c r="M996" s="3">
        <v>1</v>
      </c>
      <c r="N996" s="2">
        <v>1.5239599999999998</v>
      </c>
      <c r="O996" t="s">
        <v>21</v>
      </c>
      <c r="P996" t="s">
        <v>24</v>
      </c>
      <c r="Q996" t="s">
        <v>23</v>
      </c>
      <c r="R996" s="3">
        <v>235.94</v>
      </c>
      <c r="S996" t="s">
        <v>22</v>
      </c>
      <c r="T996" t="s">
        <v>23</v>
      </c>
      <c r="U996" s="3">
        <v>235.94</v>
      </c>
    </row>
    <row r="997" spans="1:21" hidden="1" x14ac:dyDescent="0.2">
      <c r="A997" t="s">
        <v>1017</v>
      </c>
      <c r="B997" t="s">
        <v>104</v>
      </c>
      <c r="C997" t="s">
        <v>14</v>
      </c>
      <c r="D997" t="str">
        <f t="shared" si="15"/>
        <v>GL457-</v>
      </c>
      <c r="E997" t="s">
        <v>1018</v>
      </c>
      <c r="F997" t="s">
        <v>18</v>
      </c>
      <c r="G997" t="s">
        <v>18</v>
      </c>
      <c r="J997" s="1">
        <v>44833</v>
      </c>
      <c r="K997" s="2">
        <v>18150</v>
      </c>
      <c r="L997" t="s">
        <v>20</v>
      </c>
      <c r="M997" s="3">
        <v>1</v>
      </c>
      <c r="N997" s="2">
        <v>0.50305999999999995</v>
      </c>
      <c r="O997" t="s">
        <v>21</v>
      </c>
      <c r="P997" t="s">
        <v>22</v>
      </c>
      <c r="Q997" t="s">
        <v>23</v>
      </c>
      <c r="R997" s="3">
        <v>9130.5400000000009</v>
      </c>
      <c r="S997" t="s">
        <v>24</v>
      </c>
      <c r="T997" t="s">
        <v>23</v>
      </c>
      <c r="U997" s="3">
        <v>9130.5400000000009</v>
      </c>
    </row>
    <row r="998" spans="1:21" hidden="1" x14ac:dyDescent="0.2">
      <c r="A998" t="s">
        <v>1019</v>
      </c>
      <c r="B998" t="s">
        <v>1020</v>
      </c>
      <c r="C998" t="s">
        <v>14</v>
      </c>
      <c r="D998" t="str">
        <f t="shared" si="15"/>
        <v>OG1410</v>
      </c>
      <c r="E998" t="s">
        <v>1021</v>
      </c>
      <c r="F998" t="s">
        <v>18</v>
      </c>
      <c r="G998" t="s">
        <v>18</v>
      </c>
      <c r="I998" t="s">
        <v>19</v>
      </c>
      <c r="J998" s="1">
        <v>44833</v>
      </c>
      <c r="K998" s="2">
        <v>10</v>
      </c>
      <c r="L998" t="s">
        <v>46</v>
      </c>
      <c r="M998" s="3">
        <v>1</v>
      </c>
      <c r="N998" s="2">
        <v>11.91864</v>
      </c>
      <c r="O998" t="s">
        <v>21</v>
      </c>
      <c r="P998" t="s">
        <v>22</v>
      </c>
      <c r="Q998" t="s">
        <v>23</v>
      </c>
      <c r="R998" s="3">
        <v>119.19</v>
      </c>
      <c r="S998" t="s">
        <v>24</v>
      </c>
      <c r="T998" t="s">
        <v>23</v>
      </c>
      <c r="U998" s="3">
        <v>119.19</v>
      </c>
    </row>
    <row r="999" spans="1:21" hidden="1" x14ac:dyDescent="0.2">
      <c r="A999" t="s">
        <v>1019</v>
      </c>
      <c r="B999" t="s">
        <v>1020</v>
      </c>
      <c r="C999" t="s">
        <v>14</v>
      </c>
      <c r="D999" t="str">
        <f t="shared" si="15"/>
        <v>MZ1400</v>
      </c>
      <c r="E999" t="s">
        <v>421</v>
      </c>
      <c r="F999" t="s">
        <v>18</v>
      </c>
      <c r="G999" t="s">
        <v>18</v>
      </c>
      <c r="I999" t="s">
        <v>19</v>
      </c>
      <c r="J999" s="1">
        <v>44833</v>
      </c>
      <c r="K999" s="2">
        <v>-48.56</v>
      </c>
      <c r="L999" t="s">
        <v>46</v>
      </c>
      <c r="M999" s="3">
        <v>1</v>
      </c>
      <c r="N999" s="2">
        <v>7.9103599999999998</v>
      </c>
      <c r="O999" t="s">
        <v>21</v>
      </c>
      <c r="P999" t="s">
        <v>24</v>
      </c>
      <c r="Q999" t="s">
        <v>23</v>
      </c>
      <c r="R999" s="3">
        <v>384.13</v>
      </c>
      <c r="S999" t="s">
        <v>22</v>
      </c>
      <c r="T999" t="s">
        <v>23</v>
      </c>
      <c r="U999" s="3">
        <v>384.13</v>
      </c>
    </row>
    <row r="1000" spans="1:21" hidden="1" x14ac:dyDescent="0.2">
      <c r="A1000" t="s">
        <v>1019</v>
      </c>
      <c r="B1000" t="s">
        <v>1020</v>
      </c>
      <c r="C1000" t="s">
        <v>14</v>
      </c>
      <c r="D1000" t="str">
        <f t="shared" si="15"/>
        <v>OG1278</v>
      </c>
      <c r="E1000" t="s">
        <v>1022</v>
      </c>
      <c r="F1000" t="s">
        <v>18</v>
      </c>
      <c r="G1000" t="s">
        <v>18</v>
      </c>
      <c r="I1000" t="s">
        <v>19</v>
      </c>
      <c r="J1000" s="1">
        <v>44833</v>
      </c>
      <c r="K1000" s="2">
        <v>-1144.9000000000001</v>
      </c>
      <c r="L1000" t="s">
        <v>46</v>
      </c>
      <c r="M1000" s="3">
        <v>1</v>
      </c>
      <c r="N1000" s="2">
        <v>1.46197</v>
      </c>
      <c r="O1000" t="s">
        <v>21</v>
      </c>
      <c r="P1000" t="s">
        <v>24</v>
      </c>
      <c r="Q1000" t="s">
        <v>23</v>
      </c>
      <c r="R1000" s="3">
        <v>1673.81</v>
      </c>
      <c r="S1000" t="s">
        <v>22</v>
      </c>
      <c r="T1000" t="s">
        <v>23</v>
      </c>
      <c r="U1000" s="3">
        <v>1673.81</v>
      </c>
    </row>
    <row r="1001" spans="1:21" hidden="1" x14ac:dyDescent="0.2">
      <c r="A1001" t="s">
        <v>1023</v>
      </c>
      <c r="B1001" t="s">
        <v>1024</v>
      </c>
      <c r="C1001" t="s">
        <v>14</v>
      </c>
      <c r="D1001" t="str">
        <f t="shared" si="15"/>
        <v>MZ2652</v>
      </c>
      <c r="E1001" t="s">
        <v>435</v>
      </c>
      <c r="F1001" t="s">
        <v>18</v>
      </c>
      <c r="G1001" t="s">
        <v>18</v>
      </c>
      <c r="I1001" t="s">
        <v>19</v>
      </c>
      <c r="J1001" s="1">
        <v>44833</v>
      </c>
      <c r="K1001" s="2">
        <v>-12.08896</v>
      </c>
      <c r="L1001" t="s">
        <v>46</v>
      </c>
      <c r="M1001" s="3">
        <v>1</v>
      </c>
      <c r="N1001" s="2">
        <v>8.6275099999999991</v>
      </c>
      <c r="O1001" t="s">
        <v>21</v>
      </c>
      <c r="P1001" t="s">
        <v>24</v>
      </c>
      <c r="Q1001" t="s">
        <v>23</v>
      </c>
      <c r="R1001" s="3">
        <v>104.3</v>
      </c>
      <c r="S1001" t="s">
        <v>22</v>
      </c>
      <c r="T1001" t="s">
        <v>23</v>
      </c>
      <c r="U1001" s="3">
        <v>104.3</v>
      </c>
    </row>
    <row r="1002" spans="1:21" hidden="1" x14ac:dyDescent="0.2">
      <c r="A1002" t="s">
        <v>1023</v>
      </c>
      <c r="B1002" t="s">
        <v>150</v>
      </c>
      <c r="C1002" t="s">
        <v>14</v>
      </c>
      <c r="D1002" t="str">
        <f t="shared" si="15"/>
        <v>CE3501</v>
      </c>
      <c r="E1002" t="s">
        <v>348</v>
      </c>
      <c r="F1002" t="s">
        <v>18</v>
      </c>
      <c r="G1002" t="s">
        <v>18</v>
      </c>
      <c r="I1002" t="s">
        <v>19</v>
      </c>
      <c r="J1002" s="1">
        <v>44833</v>
      </c>
      <c r="K1002" s="2">
        <v>15459.75</v>
      </c>
      <c r="L1002" t="s">
        <v>20</v>
      </c>
      <c r="M1002" s="3">
        <v>1</v>
      </c>
      <c r="N1002" s="2">
        <v>1.6250000000000001E-2</v>
      </c>
      <c r="O1002" t="s">
        <v>21</v>
      </c>
      <c r="P1002" t="s">
        <v>22</v>
      </c>
      <c r="Q1002" t="s">
        <v>23</v>
      </c>
      <c r="R1002" s="3">
        <v>251.22</v>
      </c>
      <c r="S1002" t="s">
        <v>24</v>
      </c>
      <c r="T1002" t="s">
        <v>23</v>
      </c>
      <c r="U1002" s="3">
        <v>251.22</v>
      </c>
    </row>
    <row r="1003" spans="1:21" hidden="1" x14ac:dyDescent="0.2">
      <c r="A1003" t="s">
        <v>1023</v>
      </c>
      <c r="B1003" t="s">
        <v>150</v>
      </c>
      <c r="C1003" t="s">
        <v>14</v>
      </c>
      <c r="D1003" t="str">
        <f t="shared" si="15"/>
        <v>CE3257</v>
      </c>
      <c r="E1003" t="s">
        <v>1025</v>
      </c>
      <c r="F1003" t="s">
        <v>18</v>
      </c>
      <c r="G1003" t="s">
        <v>18</v>
      </c>
      <c r="I1003" t="s">
        <v>19</v>
      </c>
      <c r="J1003" s="1">
        <v>44833</v>
      </c>
      <c r="K1003" s="2">
        <v>7283.12</v>
      </c>
      <c r="L1003" t="s">
        <v>20</v>
      </c>
      <c r="M1003" s="3">
        <v>1</v>
      </c>
      <c r="N1003" s="2">
        <v>1.3140000000000001E-2</v>
      </c>
      <c r="O1003" t="s">
        <v>21</v>
      </c>
      <c r="P1003" t="s">
        <v>22</v>
      </c>
      <c r="Q1003" t="s">
        <v>23</v>
      </c>
      <c r="R1003" s="3">
        <v>95.7</v>
      </c>
      <c r="S1003" t="s">
        <v>24</v>
      </c>
      <c r="T1003" t="s">
        <v>23</v>
      </c>
      <c r="U1003" s="3">
        <v>95.7</v>
      </c>
    </row>
    <row r="1004" spans="1:21" hidden="1" x14ac:dyDescent="0.2">
      <c r="A1004" t="s">
        <v>1023</v>
      </c>
      <c r="B1004" t="s">
        <v>150</v>
      </c>
      <c r="C1004" t="s">
        <v>14</v>
      </c>
      <c r="D1004" t="str">
        <f t="shared" si="15"/>
        <v>GS1065</v>
      </c>
      <c r="E1004" t="s">
        <v>1026</v>
      </c>
      <c r="F1004" t="s">
        <v>18</v>
      </c>
      <c r="G1004" t="s">
        <v>18</v>
      </c>
      <c r="I1004" t="s">
        <v>19</v>
      </c>
      <c r="J1004" s="1">
        <v>44833</v>
      </c>
      <c r="K1004" s="2">
        <v>29.999990000000004</v>
      </c>
      <c r="L1004" t="s">
        <v>46</v>
      </c>
      <c r="M1004" s="3">
        <v>1</v>
      </c>
      <c r="N1004" s="2">
        <v>1.8124800000000001</v>
      </c>
      <c r="O1004" t="s">
        <v>21</v>
      </c>
      <c r="P1004" t="s">
        <v>22</v>
      </c>
      <c r="Q1004" t="s">
        <v>23</v>
      </c>
      <c r="R1004" s="3">
        <v>54.37</v>
      </c>
      <c r="S1004" t="s">
        <v>24</v>
      </c>
      <c r="T1004" t="s">
        <v>23</v>
      </c>
      <c r="U1004" s="3">
        <v>54.37</v>
      </c>
    </row>
    <row r="1005" spans="1:21" hidden="1" x14ac:dyDescent="0.2">
      <c r="A1005" t="s">
        <v>1023</v>
      </c>
      <c r="B1005" t="s">
        <v>158</v>
      </c>
      <c r="C1005" t="s">
        <v>14</v>
      </c>
      <c r="D1005" t="str">
        <f t="shared" si="15"/>
        <v>LACH00</v>
      </c>
      <c r="E1005" t="s">
        <v>208</v>
      </c>
      <c r="F1005" t="s">
        <v>18</v>
      </c>
      <c r="G1005" t="s">
        <v>18</v>
      </c>
      <c r="I1005" t="s">
        <v>19</v>
      </c>
      <c r="J1005" s="1">
        <v>44833</v>
      </c>
      <c r="K1005" s="2">
        <v>6867.90625</v>
      </c>
      <c r="L1005" t="s">
        <v>20</v>
      </c>
      <c r="M1005" s="3">
        <v>1</v>
      </c>
      <c r="N1005" s="2">
        <v>1.7090000000000001E-2</v>
      </c>
      <c r="O1005" t="s">
        <v>21</v>
      </c>
      <c r="P1005" t="s">
        <v>22</v>
      </c>
      <c r="Q1005" t="s">
        <v>23</v>
      </c>
      <c r="R1005" s="3">
        <v>117.37</v>
      </c>
      <c r="S1005" t="s">
        <v>24</v>
      </c>
      <c r="T1005" t="s">
        <v>23</v>
      </c>
      <c r="U1005" s="3">
        <v>117.37</v>
      </c>
    </row>
    <row r="1006" spans="1:21" hidden="1" x14ac:dyDescent="0.2">
      <c r="A1006" t="s">
        <v>1023</v>
      </c>
      <c r="B1006" t="s">
        <v>158</v>
      </c>
      <c r="C1006" t="s">
        <v>14</v>
      </c>
      <c r="D1006" t="str">
        <f t="shared" si="15"/>
        <v>LAWM06</v>
      </c>
      <c r="E1006" t="s">
        <v>1027</v>
      </c>
      <c r="F1006" t="s">
        <v>18</v>
      </c>
      <c r="G1006" t="s">
        <v>18</v>
      </c>
      <c r="I1006" t="s">
        <v>19</v>
      </c>
      <c r="J1006" s="1">
        <v>44833</v>
      </c>
      <c r="K1006" s="2">
        <v>3599</v>
      </c>
      <c r="L1006" t="s">
        <v>20</v>
      </c>
      <c r="M1006" s="3">
        <v>1</v>
      </c>
      <c r="N1006" s="2">
        <v>3.6830000000000002E-2</v>
      </c>
      <c r="O1006" t="s">
        <v>21</v>
      </c>
      <c r="P1006" t="s">
        <v>22</v>
      </c>
      <c r="Q1006" t="s">
        <v>23</v>
      </c>
      <c r="R1006" s="3">
        <v>132.55000000000001</v>
      </c>
      <c r="S1006" t="s">
        <v>24</v>
      </c>
      <c r="T1006" t="s">
        <v>23</v>
      </c>
      <c r="U1006" s="3">
        <v>132.55000000000001</v>
      </c>
    </row>
    <row r="1007" spans="1:21" hidden="1" x14ac:dyDescent="0.2">
      <c r="A1007" t="s">
        <v>1023</v>
      </c>
      <c r="B1007" t="s">
        <v>158</v>
      </c>
      <c r="C1007" t="s">
        <v>14</v>
      </c>
      <c r="D1007" t="str">
        <f t="shared" si="15"/>
        <v>LAWM00</v>
      </c>
      <c r="E1007" t="s">
        <v>1028</v>
      </c>
      <c r="F1007" t="s">
        <v>18</v>
      </c>
      <c r="G1007" t="s">
        <v>18</v>
      </c>
      <c r="I1007" t="s">
        <v>19</v>
      </c>
      <c r="J1007" s="1">
        <v>44833</v>
      </c>
      <c r="K1007" s="2">
        <v>1394.28</v>
      </c>
      <c r="L1007" t="s">
        <v>20</v>
      </c>
      <c r="M1007" s="3">
        <v>1</v>
      </c>
      <c r="N1007" s="2">
        <v>5.2299999999999992E-2</v>
      </c>
      <c r="O1007" t="s">
        <v>21</v>
      </c>
      <c r="P1007" t="s">
        <v>22</v>
      </c>
      <c r="Q1007" t="s">
        <v>23</v>
      </c>
      <c r="R1007" s="3">
        <v>72.92</v>
      </c>
      <c r="S1007" t="s">
        <v>24</v>
      </c>
      <c r="T1007" t="s">
        <v>23</v>
      </c>
      <c r="U1007" s="3">
        <v>72.92</v>
      </c>
    </row>
    <row r="1008" spans="1:21" hidden="1" x14ac:dyDescent="0.2">
      <c r="A1008" t="s">
        <v>1023</v>
      </c>
      <c r="B1008" t="s">
        <v>1029</v>
      </c>
      <c r="C1008" t="s">
        <v>14</v>
      </c>
      <c r="D1008" t="str">
        <f t="shared" si="15"/>
        <v>OG1048</v>
      </c>
      <c r="E1008" t="s">
        <v>765</v>
      </c>
      <c r="F1008" t="s">
        <v>18</v>
      </c>
      <c r="G1008" t="s">
        <v>18</v>
      </c>
      <c r="I1008" t="s">
        <v>19</v>
      </c>
      <c r="J1008" s="1">
        <v>44833</v>
      </c>
      <c r="K1008" s="2">
        <v>116.44408000000001</v>
      </c>
      <c r="L1008" t="s">
        <v>46</v>
      </c>
      <c r="M1008" s="3">
        <v>1</v>
      </c>
      <c r="N1008" s="2">
        <v>7.7073</v>
      </c>
      <c r="O1008" t="s">
        <v>21</v>
      </c>
      <c r="P1008" t="s">
        <v>22</v>
      </c>
      <c r="Q1008" t="s">
        <v>23</v>
      </c>
      <c r="R1008" s="3">
        <v>897.47</v>
      </c>
      <c r="S1008" t="s">
        <v>24</v>
      </c>
      <c r="T1008" t="s">
        <v>23</v>
      </c>
      <c r="U1008" s="3">
        <v>897.47</v>
      </c>
    </row>
    <row r="1009" spans="1:21" hidden="1" x14ac:dyDescent="0.2">
      <c r="A1009" t="s">
        <v>1023</v>
      </c>
      <c r="B1009" t="s">
        <v>1029</v>
      </c>
      <c r="C1009" t="s">
        <v>14</v>
      </c>
      <c r="D1009" t="str">
        <f t="shared" si="15"/>
        <v>OG1405</v>
      </c>
      <c r="E1009" t="s">
        <v>102</v>
      </c>
      <c r="F1009" t="s">
        <v>18</v>
      </c>
      <c r="G1009" t="s">
        <v>18</v>
      </c>
      <c r="I1009" t="s">
        <v>19</v>
      </c>
      <c r="J1009" s="1">
        <v>44833</v>
      </c>
      <c r="K1009" s="2">
        <v>27.4</v>
      </c>
      <c r="L1009" t="s">
        <v>46</v>
      </c>
      <c r="M1009" s="3">
        <v>1</v>
      </c>
      <c r="N1009" s="2">
        <v>2.5217299999999998</v>
      </c>
      <c r="O1009" t="s">
        <v>21</v>
      </c>
      <c r="P1009" t="s">
        <v>22</v>
      </c>
      <c r="Q1009" t="s">
        <v>23</v>
      </c>
      <c r="R1009" s="3">
        <v>69.099999999999994</v>
      </c>
      <c r="S1009" t="s">
        <v>24</v>
      </c>
      <c r="T1009" t="s">
        <v>23</v>
      </c>
      <c r="U1009" s="3">
        <v>69.099999999999994</v>
      </c>
    </row>
    <row r="1010" spans="1:21" hidden="1" x14ac:dyDescent="0.2">
      <c r="A1010" t="s">
        <v>1030</v>
      </c>
      <c r="B1010" t="s">
        <v>116</v>
      </c>
      <c r="C1010" t="s">
        <v>14</v>
      </c>
      <c r="D1010" t="str">
        <f t="shared" si="15"/>
        <v>GL263-</v>
      </c>
      <c r="E1010" t="s">
        <v>461</v>
      </c>
      <c r="F1010" t="s">
        <v>18</v>
      </c>
      <c r="G1010" t="s">
        <v>18</v>
      </c>
      <c r="J1010" s="1">
        <v>44834</v>
      </c>
      <c r="K1010" s="2">
        <v>-9022</v>
      </c>
      <c r="L1010" t="s">
        <v>20</v>
      </c>
      <c r="M1010" s="3">
        <v>1</v>
      </c>
      <c r="N1010" s="2">
        <v>0.21725000000000003</v>
      </c>
      <c r="O1010" t="s">
        <v>21</v>
      </c>
      <c r="P1010" t="s">
        <v>24</v>
      </c>
      <c r="Q1010" t="s">
        <v>23</v>
      </c>
      <c r="R1010" s="3">
        <v>1960.03</v>
      </c>
      <c r="S1010" t="s">
        <v>22</v>
      </c>
      <c r="T1010" t="s">
        <v>23</v>
      </c>
      <c r="U1010" s="3">
        <v>1960.03</v>
      </c>
    </row>
    <row r="1011" spans="1:21" hidden="1" x14ac:dyDescent="0.2">
      <c r="A1011" t="s">
        <v>1030</v>
      </c>
      <c r="B1011" t="s">
        <v>116</v>
      </c>
      <c r="C1011" t="s">
        <v>14</v>
      </c>
      <c r="D1011" t="str">
        <f t="shared" si="15"/>
        <v>GL313-</v>
      </c>
      <c r="E1011" t="s">
        <v>401</v>
      </c>
      <c r="F1011" t="s">
        <v>18</v>
      </c>
      <c r="G1011" t="s">
        <v>18</v>
      </c>
      <c r="J1011" s="1">
        <v>44834</v>
      </c>
      <c r="K1011" s="2">
        <v>-283</v>
      </c>
      <c r="L1011" t="s">
        <v>20</v>
      </c>
      <c r="M1011" s="3">
        <v>1</v>
      </c>
      <c r="N1011" s="2">
        <v>0.28011000000000003</v>
      </c>
      <c r="O1011" t="s">
        <v>21</v>
      </c>
      <c r="P1011" t="s">
        <v>24</v>
      </c>
      <c r="Q1011" t="s">
        <v>23</v>
      </c>
      <c r="R1011" s="3">
        <v>79.27</v>
      </c>
      <c r="S1011" t="s">
        <v>22</v>
      </c>
      <c r="T1011" t="s">
        <v>23</v>
      </c>
      <c r="U1011" s="3">
        <v>79.27</v>
      </c>
    </row>
    <row r="1012" spans="1:21" hidden="1" x14ac:dyDescent="0.2">
      <c r="A1012" t="s">
        <v>1031</v>
      </c>
      <c r="B1012" t="s">
        <v>104</v>
      </c>
      <c r="C1012" t="s">
        <v>14</v>
      </c>
      <c r="D1012" t="str">
        <f t="shared" si="15"/>
        <v>BK1885</v>
      </c>
      <c r="E1012" t="s">
        <v>528</v>
      </c>
      <c r="F1012" t="s">
        <v>18</v>
      </c>
      <c r="G1012" t="s">
        <v>18</v>
      </c>
      <c r="J1012" s="1">
        <v>44834</v>
      </c>
      <c r="K1012" s="2">
        <v>67</v>
      </c>
      <c r="L1012" t="s">
        <v>20</v>
      </c>
      <c r="M1012" s="3">
        <v>1</v>
      </c>
      <c r="N1012" s="2">
        <v>0.70535999999999999</v>
      </c>
      <c r="O1012" t="s">
        <v>21</v>
      </c>
      <c r="P1012" t="s">
        <v>22</v>
      </c>
      <c r="Q1012" t="s">
        <v>23</v>
      </c>
      <c r="R1012" s="3">
        <v>47.26</v>
      </c>
      <c r="S1012" t="s">
        <v>24</v>
      </c>
      <c r="T1012" t="s">
        <v>23</v>
      </c>
      <c r="U1012" s="3">
        <v>47.26</v>
      </c>
    </row>
    <row r="1013" spans="1:21" hidden="1" x14ac:dyDescent="0.2">
      <c r="A1013" t="s">
        <v>1032</v>
      </c>
      <c r="B1013" t="s">
        <v>1033</v>
      </c>
      <c r="C1013" t="s">
        <v>14</v>
      </c>
      <c r="D1013" t="str">
        <f t="shared" si="15"/>
        <v>CN73PH</v>
      </c>
      <c r="E1013" t="s">
        <v>1034</v>
      </c>
      <c r="F1013" t="s">
        <v>129</v>
      </c>
      <c r="G1013" t="s">
        <v>129</v>
      </c>
      <c r="J1013" s="1">
        <v>44834</v>
      </c>
      <c r="K1013" s="2">
        <v>-247</v>
      </c>
      <c r="L1013" t="s">
        <v>197</v>
      </c>
      <c r="M1013" s="3">
        <v>1</v>
      </c>
      <c r="N1013" s="2">
        <v>24.806319999999999</v>
      </c>
      <c r="O1013" t="s">
        <v>21</v>
      </c>
      <c r="P1013" t="s">
        <v>24</v>
      </c>
      <c r="Q1013" t="s">
        <v>23</v>
      </c>
      <c r="R1013" s="3">
        <v>6127.16</v>
      </c>
      <c r="S1013" t="s">
        <v>198</v>
      </c>
      <c r="T1013" t="s">
        <v>23</v>
      </c>
      <c r="U1013" s="3">
        <v>6127.16</v>
      </c>
    </row>
    <row r="1014" spans="1:21" hidden="1" x14ac:dyDescent="0.2">
      <c r="A1014" t="s">
        <v>1035</v>
      </c>
      <c r="B1014" t="s">
        <v>1036</v>
      </c>
      <c r="C1014" t="s">
        <v>14</v>
      </c>
      <c r="D1014" t="str">
        <f t="shared" si="15"/>
        <v>CT2020</v>
      </c>
      <c r="E1014" t="s">
        <v>1037</v>
      </c>
      <c r="F1014" t="s">
        <v>1038</v>
      </c>
      <c r="G1014" t="s">
        <v>1038</v>
      </c>
      <c r="J1014" s="1">
        <v>44834</v>
      </c>
      <c r="K1014" s="2">
        <v>0</v>
      </c>
      <c r="L1014" t="s">
        <v>197</v>
      </c>
      <c r="M1014" s="3">
        <v>1</v>
      </c>
      <c r="N1014" s="2">
        <v>12.47864</v>
      </c>
      <c r="O1014" t="s">
        <v>21</v>
      </c>
      <c r="P1014" t="s">
        <v>198</v>
      </c>
      <c r="Q1014" t="s">
        <v>23</v>
      </c>
      <c r="R1014" s="3">
        <v>0</v>
      </c>
      <c r="S1014" t="s">
        <v>24</v>
      </c>
      <c r="T1014" t="s">
        <v>23</v>
      </c>
      <c r="U1014" s="3">
        <v>0</v>
      </c>
    </row>
    <row r="1015" spans="1:21" hidden="1" x14ac:dyDescent="0.2">
      <c r="A1015" t="s">
        <v>1039</v>
      </c>
      <c r="B1015" t="s">
        <v>1036</v>
      </c>
      <c r="C1015" t="s">
        <v>14</v>
      </c>
      <c r="D1015" t="str">
        <f t="shared" si="15"/>
        <v>CT2020</v>
      </c>
      <c r="E1015" t="s">
        <v>1037</v>
      </c>
      <c r="F1015" t="s">
        <v>1038</v>
      </c>
      <c r="G1015" t="s">
        <v>1038</v>
      </c>
      <c r="J1015" s="1">
        <v>44834</v>
      </c>
      <c r="K1015" s="2">
        <v>-640</v>
      </c>
      <c r="L1015" t="s">
        <v>197</v>
      </c>
      <c r="M1015" s="3">
        <v>1</v>
      </c>
      <c r="N1015" s="2">
        <v>12.47864</v>
      </c>
      <c r="O1015" t="s">
        <v>21</v>
      </c>
      <c r="P1015" t="s">
        <v>24</v>
      </c>
      <c r="Q1015" t="s">
        <v>23</v>
      </c>
      <c r="R1015" s="3">
        <v>7986.33</v>
      </c>
      <c r="S1015" t="s">
        <v>198</v>
      </c>
      <c r="T1015" t="s">
        <v>23</v>
      </c>
      <c r="U1015" s="3">
        <v>7986.33</v>
      </c>
    </row>
    <row r="1016" spans="1:21" hidden="1" x14ac:dyDescent="0.2">
      <c r="A1016" t="s">
        <v>1040</v>
      </c>
      <c r="B1016" t="s">
        <v>1041</v>
      </c>
      <c r="C1016" t="s">
        <v>14</v>
      </c>
      <c r="D1016" t="str">
        <f t="shared" si="15"/>
        <v>DV2037</v>
      </c>
      <c r="E1016" t="s">
        <v>660</v>
      </c>
      <c r="F1016" t="s">
        <v>468</v>
      </c>
      <c r="G1016" t="s">
        <v>468</v>
      </c>
      <c r="I1016" t="s">
        <v>1042</v>
      </c>
      <c r="J1016" s="1">
        <v>44834</v>
      </c>
      <c r="K1016" s="2">
        <v>-13640</v>
      </c>
      <c r="L1016" t="s">
        <v>46</v>
      </c>
      <c r="M1016" s="3">
        <v>1</v>
      </c>
      <c r="N1016" s="2">
        <v>1.1704300000000001</v>
      </c>
      <c r="O1016" t="s">
        <v>21</v>
      </c>
      <c r="P1016" t="s">
        <v>1043</v>
      </c>
      <c r="Q1016" t="s">
        <v>23</v>
      </c>
      <c r="R1016" s="3">
        <v>15964.67</v>
      </c>
      <c r="S1016" t="s">
        <v>22</v>
      </c>
      <c r="T1016" t="s">
        <v>23</v>
      </c>
      <c r="U1016" s="3">
        <v>15964.67</v>
      </c>
    </row>
    <row r="1017" spans="1:21" x14ac:dyDescent="0.2">
      <c r="A1017" t="s">
        <v>1044</v>
      </c>
      <c r="B1017" t="s">
        <v>104</v>
      </c>
      <c r="C1017" t="s">
        <v>14</v>
      </c>
      <c r="D1017" t="str">
        <f t="shared" si="15"/>
        <v>GL9074</v>
      </c>
      <c r="E1017" t="s">
        <v>575</v>
      </c>
      <c r="F1017" t="s">
        <v>262</v>
      </c>
      <c r="G1017" t="s">
        <v>262</v>
      </c>
      <c r="J1017" s="1">
        <v>44834</v>
      </c>
      <c r="K1017" s="2">
        <v>-4444</v>
      </c>
      <c r="L1017" t="s">
        <v>20</v>
      </c>
      <c r="M1017" s="3">
        <v>1</v>
      </c>
      <c r="N1017" s="2">
        <v>0.26479999999999998</v>
      </c>
      <c r="O1017" t="s">
        <v>21</v>
      </c>
      <c r="P1017" t="s">
        <v>24</v>
      </c>
      <c r="Q1017" t="s">
        <v>23</v>
      </c>
      <c r="R1017" s="3">
        <v>1176.77</v>
      </c>
      <c r="S1017" t="s">
        <v>22</v>
      </c>
      <c r="T1017" t="s">
        <v>23</v>
      </c>
      <c r="U1017" s="3">
        <v>1176.77</v>
      </c>
    </row>
    <row r="1018" spans="1:21" hidden="1" x14ac:dyDescent="0.2">
      <c r="A1018" t="s">
        <v>1045</v>
      </c>
      <c r="B1018" t="s">
        <v>1046</v>
      </c>
      <c r="C1018" t="s">
        <v>14</v>
      </c>
      <c r="D1018" t="str">
        <f t="shared" si="15"/>
        <v>SP1937</v>
      </c>
      <c r="E1018" t="s">
        <v>1047</v>
      </c>
      <c r="F1018" t="s">
        <v>18</v>
      </c>
      <c r="G1018" t="s">
        <v>18</v>
      </c>
      <c r="J1018" s="1">
        <v>44834</v>
      </c>
      <c r="K1018" s="2">
        <v>-176</v>
      </c>
      <c r="L1018" t="s">
        <v>46</v>
      </c>
      <c r="M1018" s="3">
        <v>1</v>
      </c>
      <c r="N1018" s="2">
        <v>4.9799499999999997</v>
      </c>
      <c r="O1018" t="s">
        <v>21</v>
      </c>
      <c r="P1018" t="s">
        <v>24</v>
      </c>
      <c r="Q1018" t="s">
        <v>23</v>
      </c>
      <c r="R1018" s="3">
        <v>876.47</v>
      </c>
      <c r="S1018" t="s">
        <v>22</v>
      </c>
      <c r="T1018" t="s">
        <v>23</v>
      </c>
      <c r="U1018" s="3">
        <v>876.47</v>
      </c>
    </row>
    <row r="1019" spans="1:21" hidden="1" x14ac:dyDescent="0.2">
      <c r="A1019" t="s">
        <v>1048</v>
      </c>
      <c r="B1019" t="s">
        <v>1033</v>
      </c>
      <c r="C1019" t="s">
        <v>14</v>
      </c>
      <c r="D1019" t="str">
        <f t="shared" si="15"/>
        <v>CN1620</v>
      </c>
      <c r="E1019" t="s">
        <v>1049</v>
      </c>
      <c r="F1019" t="s">
        <v>1038</v>
      </c>
      <c r="G1019" t="s">
        <v>1038</v>
      </c>
      <c r="I1019" t="s">
        <v>1050</v>
      </c>
      <c r="J1019" s="1">
        <v>44834</v>
      </c>
      <c r="K1019" s="2">
        <v>-800</v>
      </c>
      <c r="L1019" t="s">
        <v>197</v>
      </c>
      <c r="M1019" s="3">
        <v>1</v>
      </c>
      <c r="N1019" s="2">
        <v>12.86115</v>
      </c>
      <c r="O1019" t="s">
        <v>21</v>
      </c>
      <c r="P1019" t="s">
        <v>474</v>
      </c>
      <c r="Q1019" t="s">
        <v>23</v>
      </c>
      <c r="R1019" s="3">
        <v>10288.92</v>
      </c>
      <c r="S1019" t="s">
        <v>198</v>
      </c>
      <c r="T1019" t="s">
        <v>23</v>
      </c>
      <c r="U1019" s="3">
        <v>10288.92</v>
      </c>
    </row>
    <row r="1020" spans="1:21" hidden="1" x14ac:dyDescent="0.2">
      <c r="A1020" t="s">
        <v>1051</v>
      </c>
      <c r="B1020" t="s">
        <v>1052</v>
      </c>
      <c r="C1020" t="s">
        <v>14</v>
      </c>
      <c r="D1020" t="str">
        <f t="shared" si="15"/>
        <v>SA2234</v>
      </c>
      <c r="E1020" t="s">
        <v>895</v>
      </c>
      <c r="F1020" t="s">
        <v>262</v>
      </c>
      <c r="G1020" t="s">
        <v>262</v>
      </c>
      <c r="I1020" t="s">
        <v>1053</v>
      </c>
      <c r="J1020" s="1">
        <v>44834</v>
      </c>
      <c r="K1020" s="2">
        <v>75</v>
      </c>
      <c r="L1020" t="s">
        <v>197</v>
      </c>
      <c r="M1020" s="3">
        <v>1</v>
      </c>
      <c r="N1020" s="2">
        <v>21.3</v>
      </c>
      <c r="O1020" t="s">
        <v>21</v>
      </c>
      <c r="P1020" t="s">
        <v>198</v>
      </c>
      <c r="Q1020" t="s">
        <v>23</v>
      </c>
      <c r="R1020" s="3">
        <v>1597.5</v>
      </c>
      <c r="S1020" t="s">
        <v>474</v>
      </c>
      <c r="T1020" t="s">
        <v>23</v>
      </c>
      <c r="U1020" s="3">
        <v>1597.5</v>
      </c>
    </row>
    <row r="1021" spans="1:21" hidden="1" x14ac:dyDescent="0.2">
      <c r="A1021" t="s">
        <v>1054</v>
      </c>
      <c r="B1021" t="s">
        <v>152</v>
      </c>
      <c r="C1021" t="s">
        <v>14</v>
      </c>
      <c r="D1021" t="str">
        <f t="shared" si="15"/>
        <v>CP2228</v>
      </c>
      <c r="E1021" t="s">
        <v>1055</v>
      </c>
      <c r="F1021" t="s">
        <v>18</v>
      </c>
      <c r="G1021" t="s">
        <v>18</v>
      </c>
      <c r="I1021" t="s">
        <v>19</v>
      </c>
      <c r="J1021" s="1">
        <v>44834</v>
      </c>
      <c r="K1021" s="2">
        <v>8967.7199999999993</v>
      </c>
      <c r="L1021" t="s">
        <v>20</v>
      </c>
      <c r="M1021" s="3">
        <v>1</v>
      </c>
      <c r="N1021" s="2">
        <v>6.2530000000000002E-2</v>
      </c>
      <c r="O1021" t="s">
        <v>21</v>
      </c>
      <c r="P1021" t="s">
        <v>22</v>
      </c>
      <c r="Q1021" t="s">
        <v>23</v>
      </c>
      <c r="R1021" s="3">
        <v>560.75</v>
      </c>
      <c r="S1021" t="s">
        <v>24</v>
      </c>
      <c r="T1021" t="s">
        <v>23</v>
      </c>
      <c r="U1021" s="3">
        <v>560.75</v>
      </c>
    </row>
    <row r="1022" spans="1:21" hidden="1" x14ac:dyDescent="0.2">
      <c r="A1022" t="s">
        <v>1054</v>
      </c>
      <c r="B1022" t="s">
        <v>152</v>
      </c>
      <c r="C1022" t="s">
        <v>14</v>
      </c>
      <c r="D1022" t="str">
        <f t="shared" si="15"/>
        <v>CP2246</v>
      </c>
      <c r="E1022" t="s">
        <v>699</v>
      </c>
      <c r="F1022" t="s">
        <v>18</v>
      </c>
      <c r="G1022" t="s">
        <v>18</v>
      </c>
      <c r="I1022" t="s">
        <v>19</v>
      </c>
      <c r="J1022" s="1">
        <v>44834</v>
      </c>
      <c r="K1022" s="2">
        <v>4753</v>
      </c>
      <c r="L1022" t="s">
        <v>20</v>
      </c>
      <c r="M1022" s="3">
        <v>1</v>
      </c>
      <c r="N1022" s="2">
        <v>2.53E-2</v>
      </c>
      <c r="O1022" t="s">
        <v>21</v>
      </c>
      <c r="P1022" t="s">
        <v>22</v>
      </c>
      <c r="Q1022" t="s">
        <v>23</v>
      </c>
      <c r="R1022" s="3">
        <v>120.25</v>
      </c>
      <c r="S1022" t="s">
        <v>24</v>
      </c>
      <c r="T1022" t="s">
        <v>23</v>
      </c>
      <c r="U1022" s="3">
        <v>120.25</v>
      </c>
    </row>
    <row r="1023" spans="1:21" hidden="1" x14ac:dyDescent="0.2">
      <c r="A1023" t="s">
        <v>1054</v>
      </c>
      <c r="B1023" t="s">
        <v>152</v>
      </c>
      <c r="C1023" t="s">
        <v>14</v>
      </c>
      <c r="D1023" t="str">
        <f t="shared" si="15"/>
        <v>LAKR04</v>
      </c>
      <c r="E1023" t="s">
        <v>1056</v>
      </c>
      <c r="F1023" t="s">
        <v>18</v>
      </c>
      <c r="G1023" t="s">
        <v>18</v>
      </c>
      <c r="I1023" t="s">
        <v>19</v>
      </c>
      <c r="J1023" s="1">
        <v>44834</v>
      </c>
      <c r="K1023" s="2">
        <v>9368.75</v>
      </c>
      <c r="L1023" t="s">
        <v>20</v>
      </c>
      <c r="M1023" s="3">
        <v>1</v>
      </c>
      <c r="N1023" s="2">
        <v>1.1360000000000002E-2</v>
      </c>
      <c r="O1023" t="s">
        <v>21</v>
      </c>
      <c r="P1023" t="s">
        <v>22</v>
      </c>
      <c r="Q1023" t="s">
        <v>23</v>
      </c>
      <c r="R1023" s="3">
        <v>106.43</v>
      </c>
      <c r="S1023" t="s">
        <v>24</v>
      </c>
      <c r="T1023" t="s">
        <v>23</v>
      </c>
      <c r="U1023" s="3">
        <v>106.43</v>
      </c>
    </row>
    <row r="1024" spans="1:21" hidden="1" x14ac:dyDescent="0.2">
      <c r="A1024" t="s">
        <v>1054</v>
      </c>
      <c r="B1024" t="s">
        <v>518</v>
      </c>
      <c r="C1024" t="s">
        <v>14</v>
      </c>
      <c r="D1024" t="str">
        <f t="shared" si="15"/>
        <v>OG1060</v>
      </c>
      <c r="E1024" t="s">
        <v>291</v>
      </c>
      <c r="F1024" t="s">
        <v>18</v>
      </c>
      <c r="G1024" t="s">
        <v>18</v>
      </c>
      <c r="I1024" t="s">
        <v>19</v>
      </c>
      <c r="J1024" s="1">
        <v>44834</v>
      </c>
      <c r="K1024" s="2">
        <v>-29.778759999999998</v>
      </c>
      <c r="L1024" t="s">
        <v>46</v>
      </c>
      <c r="M1024" s="3">
        <v>1</v>
      </c>
      <c r="N1024" s="2">
        <v>4.7516600000000002</v>
      </c>
      <c r="O1024" t="s">
        <v>21</v>
      </c>
      <c r="P1024" t="s">
        <v>24</v>
      </c>
      <c r="Q1024" t="s">
        <v>23</v>
      </c>
      <c r="R1024" s="3">
        <v>141.5</v>
      </c>
      <c r="S1024" t="s">
        <v>22</v>
      </c>
      <c r="T1024" t="s">
        <v>23</v>
      </c>
      <c r="U1024" s="3">
        <v>141.5</v>
      </c>
    </row>
    <row r="1025" spans="1:21" hidden="1" x14ac:dyDescent="0.2">
      <c r="A1025" t="s">
        <v>1054</v>
      </c>
      <c r="B1025" t="s">
        <v>518</v>
      </c>
      <c r="C1025" t="s">
        <v>14</v>
      </c>
      <c r="D1025" t="str">
        <f t="shared" si="15"/>
        <v>OG1040</v>
      </c>
      <c r="E1025" t="s">
        <v>521</v>
      </c>
      <c r="F1025" t="s">
        <v>18</v>
      </c>
      <c r="G1025" t="s">
        <v>18</v>
      </c>
      <c r="I1025" t="s">
        <v>19</v>
      </c>
      <c r="J1025" s="1">
        <v>44834</v>
      </c>
      <c r="K1025" s="2">
        <v>-4.45</v>
      </c>
      <c r="L1025" t="s">
        <v>46</v>
      </c>
      <c r="M1025" s="3">
        <v>1</v>
      </c>
      <c r="N1025" s="2">
        <v>30.381720000000001</v>
      </c>
      <c r="O1025" t="s">
        <v>21</v>
      </c>
      <c r="P1025" t="s">
        <v>24</v>
      </c>
      <c r="Q1025" t="s">
        <v>23</v>
      </c>
      <c r="R1025" s="3">
        <v>135.19999999999999</v>
      </c>
      <c r="S1025" t="s">
        <v>22</v>
      </c>
      <c r="T1025" t="s">
        <v>23</v>
      </c>
      <c r="U1025" s="3">
        <v>135.19999999999999</v>
      </c>
    </row>
    <row r="1026" spans="1:21" hidden="1" x14ac:dyDescent="0.2">
      <c r="A1026" t="s">
        <v>1054</v>
      </c>
      <c r="B1026" t="s">
        <v>150</v>
      </c>
      <c r="C1026" t="s">
        <v>14</v>
      </c>
      <c r="D1026" t="str">
        <f t="shared" si="15"/>
        <v>OG1153</v>
      </c>
      <c r="E1026" t="s">
        <v>645</v>
      </c>
      <c r="F1026" t="s">
        <v>18</v>
      </c>
      <c r="G1026" t="s">
        <v>18</v>
      </c>
      <c r="I1026" t="s">
        <v>19</v>
      </c>
      <c r="J1026" s="1">
        <v>44834</v>
      </c>
      <c r="K1026" s="2">
        <v>3.16</v>
      </c>
      <c r="L1026" t="s">
        <v>46</v>
      </c>
      <c r="M1026" s="3">
        <v>1</v>
      </c>
      <c r="N1026" s="2">
        <v>3.0600800000000006</v>
      </c>
      <c r="O1026" t="s">
        <v>21</v>
      </c>
      <c r="P1026" t="s">
        <v>22</v>
      </c>
      <c r="Q1026" t="s">
        <v>23</v>
      </c>
      <c r="R1026" s="3">
        <v>9.67</v>
      </c>
      <c r="S1026" t="s">
        <v>24</v>
      </c>
      <c r="T1026" t="s">
        <v>23</v>
      </c>
      <c r="U1026" s="3">
        <v>9.67</v>
      </c>
    </row>
    <row r="1027" spans="1:21" hidden="1" x14ac:dyDescent="0.2">
      <c r="A1027" t="s">
        <v>1054</v>
      </c>
      <c r="B1027" t="s">
        <v>150</v>
      </c>
      <c r="C1027" t="s">
        <v>14</v>
      </c>
      <c r="D1027" t="str">
        <f t="shared" si="15"/>
        <v>OG1354</v>
      </c>
      <c r="E1027" t="s">
        <v>775</v>
      </c>
      <c r="F1027" t="s">
        <v>18</v>
      </c>
      <c r="G1027" t="s">
        <v>18</v>
      </c>
      <c r="I1027" t="s">
        <v>19</v>
      </c>
      <c r="J1027" s="1">
        <v>44834</v>
      </c>
      <c r="K1027" s="2">
        <v>-3.3E-4</v>
      </c>
      <c r="L1027" t="s">
        <v>46</v>
      </c>
      <c r="M1027" s="3">
        <v>1</v>
      </c>
      <c r="N1027" s="2">
        <v>56.27138999999999</v>
      </c>
      <c r="O1027" t="s">
        <v>21</v>
      </c>
      <c r="P1027" t="s">
        <v>24</v>
      </c>
      <c r="Q1027" t="s">
        <v>23</v>
      </c>
      <c r="R1027" s="3">
        <v>0.02</v>
      </c>
      <c r="S1027" t="s">
        <v>22</v>
      </c>
      <c r="T1027" t="s">
        <v>23</v>
      </c>
      <c r="U1027" s="3">
        <v>0.02</v>
      </c>
    </row>
    <row r="1028" spans="1:21" hidden="1" x14ac:dyDescent="0.2">
      <c r="A1028" t="s">
        <v>1054</v>
      </c>
      <c r="B1028" t="s">
        <v>150</v>
      </c>
      <c r="C1028" t="s">
        <v>14</v>
      </c>
      <c r="D1028" t="str">
        <f t="shared" si="15"/>
        <v>OG1172</v>
      </c>
      <c r="E1028" t="s">
        <v>732</v>
      </c>
      <c r="F1028" t="s">
        <v>18</v>
      </c>
      <c r="G1028" t="s">
        <v>18</v>
      </c>
      <c r="I1028" t="s">
        <v>19</v>
      </c>
      <c r="J1028" s="1">
        <v>44834</v>
      </c>
      <c r="K1028" s="2">
        <v>1</v>
      </c>
      <c r="L1028" t="s">
        <v>46</v>
      </c>
      <c r="M1028" s="3">
        <v>1</v>
      </c>
      <c r="N1028" s="2">
        <v>5.3012499999999996</v>
      </c>
      <c r="O1028" t="s">
        <v>21</v>
      </c>
      <c r="P1028" t="s">
        <v>22</v>
      </c>
      <c r="Q1028" t="s">
        <v>23</v>
      </c>
      <c r="R1028" s="3">
        <v>5.3</v>
      </c>
      <c r="S1028" t="s">
        <v>24</v>
      </c>
      <c r="T1028" t="s">
        <v>23</v>
      </c>
      <c r="U1028" s="3">
        <v>5.3</v>
      </c>
    </row>
    <row r="1029" spans="1:21" hidden="1" x14ac:dyDescent="0.2">
      <c r="A1029" t="s">
        <v>1054</v>
      </c>
      <c r="B1029" t="s">
        <v>150</v>
      </c>
      <c r="C1029" t="s">
        <v>14</v>
      </c>
      <c r="D1029" t="str">
        <f t="shared" ref="D1029:D1092" si="16">LEFT(E1029, 6)</f>
        <v>OG1297</v>
      </c>
      <c r="E1029" t="s">
        <v>713</v>
      </c>
      <c r="F1029" t="s">
        <v>18</v>
      </c>
      <c r="G1029" t="s">
        <v>18</v>
      </c>
      <c r="I1029" t="s">
        <v>19</v>
      </c>
      <c r="J1029" s="1">
        <v>44834</v>
      </c>
      <c r="K1029" s="2">
        <v>9.5</v>
      </c>
      <c r="L1029" t="s">
        <v>46</v>
      </c>
      <c r="M1029" s="3">
        <v>1</v>
      </c>
      <c r="N1029" s="2">
        <v>8.6263199999999998</v>
      </c>
      <c r="O1029" t="s">
        <v>21</v>
      </c>
      <c r="P1029" t="s">
        <v>22</v>
      </c>
      <c r="Q1029" t="s">
        <v>23</v>
      </c>
      <c r="R1029" s="3">
        <v>81.95</v>
      </c>
      <c r="S1029" t="s">
        <v>24</v>
      </c>
      <c r="T1029" t="s">
        <v>23</v>
      </c>
      <c r="U1029" s="3">
        <v>81.95</v>
      </c>
    </row>
    <row r="1030" spans="1:21" hidden="1" x14ac:dyDescent="0.2">
      <c r="A1030" t="s">
        <v>1054</v>
      </c>
      <c r="B1030" t="s">
        <v>150</v>
      </c>
      <c r="C1030" t="s">
        <v>14</v>
      </c>
      <c r="D1030" t="str">
        <f t="shared" si="16"/>
        <v>LASO01</v>
      </c>
      <c r="E1030" t="s">
        <v>723</v>
      </c>
      <c r="F1030" t="s">
        <v>18</v>
      </c>
      <c r="G1030" t="s">
        <v>18</v>
      </c>
      <c r="I1030" t="s">
        <v>19</v>
      </c>
      <c r="J1030" s="1">
        <v>44834</v>
      </c>
      <c r="K1030" s="2">
        <v>-100</v>
      </c>
      <c r="L1030" t="s">
        <v>20</v>
      </c>
      <c r="M1030" s="3">
        <v>1</v>
      </c>
      <c r="N1030" s="2">
        <v>1.38E-2</v>
      </c>
      <c r="O1030" t="s">
        <v>21</v>
      </c>
      <c r="P1030" t="s">
        <v>24</v>
      </c>
      <c r="Q1030" t="s">
        <v>23</v>
      </c>
      <c r="R1030" s="3">
        <v>1.38</v>
      </c>
      <c r="S1030" t="s">
        <v>22</v>
      </c>
      <c r="T1030" t="s">
        <v>23</v>
      </c>
      <c r="U1030" s="3">
        <v>1.38</v>
      </c>
    </row>
    <row r="1031" spans="1:21" hidden="1" x14ac:dyDescent="0.2">
      <c r="A1031" t="s">
        <v>1054</v>
      </c>
      <c r="B1031" t="s">
        <v>158</v>
      </c>
      <c r="C1031" t="s">
        <v>14</v>
      </c>
      <c r="D1031" t="str">
        <f t="shared" si="16"/>
        <v>LAHB01</v>
      </c>
      <c r="E1031" t="s">
        <v>153</v>
      </c>
      <c r="F1031" t="s">
        <v>18</v>
      </c>
      <c r="G1031" t="s">
        <v>18</v>
      </c>
      <c r="I1031" t="s">
        <v>19</v>
      </c>
      <c r="J1031" s="1">
        <v>44834</v>
      </c>
      <c r="K1031" s="2">
        <v>0</v>
      </c>
      <c r="L1031" t="s">
        <v>20</v>
      </c>
      <c r="M1031" s="3">
        <v>1</v>
      </c>
      <c r="N1031" s="2">
        <v>1.176E-2</v>
      </c>
      <c r="O1031" t="s">
        <v>21</v>
      </c>
      <c r="P1031" t="s">
        <v>22</v>
      </c>
      <c r="Q1031" t="s">
        <v>23</v>
      </c>
      <c r="R1031" s="3">
        <v>0</v>
      </c>
      <c r="S1031" t="s">
        <v>24</v>
      </c>
      <c r="T1031" t="s">
        <v>23</v>
      </c>
      <c r="U1031" s="3">
        <v>0</v>
      </c>
    </row>
    <row r="1032" spans="1:21" hidden="1" x14ac:dyDescent="0.2">
      <c r="A1032" t="s">
        <v>1054</v>
      </c>
      <c r="B1032" t="s">
        <v>158</v>
      </c>
      <c r="C1032" t="s">
        <v>14</v>
      </c>
      <c r="D1032" t="str">
        <f t="shared" si="16"/>
        <v>LAHB02</v>
      </c>
      <c r="E1032" t="s">
        <v>727</v>
      </c>
      <c r="F1032" t="s">
        <v>18</v>
      </c>
      <c r="G1032" t="s">
        <v>18</v>
      </c>
      <c r="I1032" t="s">
        <v>19</v>
      </c>
      <c r="J1032" s="1">
        <v>44834</v>
      </c>
      <c r="K1032" s="2">
        <v>0</v>
      </c>
      <c r="L1032" t="s">
        <v>20</v>
      </c>
      <c r="M1032" s="3">
        <v>1</v>
      </c>
      <c r="N1032" s="2">
        <v>1.316E-2</v>
      </c>
      <c r="O1032" t="s">
        <v>21</v>
      </c>
      <c r="P1032" t="s">
        <v>22</v>
      </c>
      <c r="Q1032" t="s">
        <v>23</v>
      </c>
      <c r="R1032" s="3">
        <v>0</v>
      </c>
      <c r="S1032" t="s">
        <v>24</v>
      </c>
      <c r="T1032" t="s">
        <v>23</v>
      </c>
      <c r="U1032" s="3">
        <v>0</v>
      </c>
    </row>
    <row r="1033" spans="1:21" hidden="1" x14ac:dyDescent="0.2">
      <c r="A1033" t="s">
        <v>1054</v>
      </c>
      <c r="B1033" t="s">
        <v>158</v>
      </c>
      <c r="C1033" t="s">
        <v>14</v>
      </c>
      <c r="D1033" t="str">
        <f t="shared" si="16"/>
        <v>MZ0080</v>
      </c>
      <c r="E1033" t="s">
        <v>579</v>
      </c>
      <c r="F1033" t="s">
        <v>18</v>
      </c>
      <c r="G1033" t="s">
        <v>18</v>
      </c>
      <c r="I1033" t="s">
        <v>19</v>
      </c>
      <c r="J1033" s="1">
        <v>44834</v>
      </c>
      <c r="K1033" s="2">
        <v>33.444440000000007</v>
      </c>
      <c r="L1033" t="s">
        <v>46</v>
      </c>
      <c r="M1033" s="3">
        <v>1</v>
      </c>
      <c r="N1033" s="2">
        <v>9.3567099999999996</v>
      </c>
      <c r="O1033" t="s">
        <v>21</v>
      </c>
      <c r="P1033" t="s">
        <v>22</v>
      </c>
      <c r="Q1033" t="s">
        <v>23</v>
      </c>
      <c r="R1033" s="3">
        <v>312.93</v>
      </c>
      <c r="S1033" t="s">
        <v>24</v>
      </c>
      <c r="T1033" t="s">
        <v>23</v>
      </c>
      <c r="U1033" s="3">
        <v>312.93</v>
      </c>
    </row>
    <row r="1034" spans="1:21" hidden="1" x14ac:dyDescent="0.2">
      <c r="A1034" t="s">
        <v>1054</v>
      </c>
      <c r="B1034" t="s">
        <v>158</v>
      </c>
      <c r="C1034" t="s">
        <v>14</v>
      </c>
      <c r="D1034" t="str">
        <f t="shared" si="16"/>
        <v>LAAI06</v>
      </c>
      <c r="E1034" t="s">
        <v>777</v>
      </c>
      <c r="F1034" t="s">
        <v>18</v>
      </c>
      <c r="G1034" t="s">
        <v>18</v>
      </c>
      <c r="I1034" t="s">
        <v>19</v>
      </c>
      <c r="J1034" s="1">
        <v>44834</v>
      </c>
      <c r="K1034" s="2">
        <v>0</v>
      </c>
      <c r="L1034" t="s">
        <v>20</v>
      </c>
      <c r="M1034" s="3">
        <v>1</v>
      </c>
      <c r="N1034" s="2">
        <v>3.8210000000000001E-2</v>
      </c>
      <c r="O1034" t="s">
        <v>21</v>
      </c>
      <c r="P1034" t="s">
        <v>22</v>
      </c>
      <c r="Q1034" t="s">
        <v>23</v>
      </c>
      <c r="R1034" s="3">
        <v>0</v>
      </c>
      <c r="S1034" t="s">
        <v>24</v>
      </c>
      <c r="T1034" t="s">
        <v>23</v>
      </c>
      <c r="U1034" s="3">
        <v>0</v>
      </c>
    </row>
    <row r="1035" spans="1:21" hidden="1" x14ac:dyDescent="0.2">
      <c r="A1035" t="s">
        <v>1054</v>
      </c>
      <c r="B1035" t="s">
        <v>158</v>
      </c>
      <c r="C1035" t="s">
        <v>14</v>
      </c>
      <c r="D1035" t="str">
        <f t="shared" si="16"/>
        <v>LAKR02</v>
      </c>
      <c r="E1035" t="s">
        <v>148</v>
      </c>
      <c r="F1035" t="s">
        <v>18</v>
      </c>
      <c r="G1035" t="s">
        <v>18</v>
      </c>
      <c r="I1035" t="s">
        <v>19</v>
      </c>
      <c r="J1035" s="1">
        <v>44834</v>
      </c>
      <c r="K1035" s="2">
        <v>0</v>
      </c>
      <c r="L1035" t="s">
        <v>20</v>
      </c>
      <c r="M1035" s="3">
        <v>1</v>
      </c>
      <c r="N1035" s="2">
        <v>1.0109999999999999E-2</v>
      </c>
      <c r="O1035" t="s">
        <v>21</v>
      </c>
      <c r="P1035" t="s">
        <v>22</v>
      </c>
      <c r="Q1035" t="s">
        <v>23</v>
      </c>
      <c r="R1035" s="3">
        <v>0</v>
      </c>
      <c r="S1035" t="s">
        <v>24</v>
      </c>
      <c r="T1035" t="s">
        <v>23</v>
      </c>
      <c r="U1035" s="3">
        <v>0</v>
      </c>
    </row>
    <row r="1036" spans="1:21" hidden="1" x14ac:dyDescent="0.2">
      <c r="A1036" t="s">
        <v>1054</v>
      </c>
      <c r="B1036" t="s">
        <v>101</v>
      </c>
      <c r="C1036" t="s">
        <v>14</v>
      </c>
      <c r="D1036" t="str">
        <f t="shared" si="16"/>
        <v>MZ1950</v>
      </c>
      <c r="E1036" t="s">
        <v>429</v>
      </c>
      <c r="F1036" t="s">
        <v>18</v>
      </c>
      <c r="G1036" t="s">
        <v>18</v>
      </c>
      <c r="I1036" t="s">
        <v>19</v>
      </c>
      <c r="J1036" s="1">
        <v>44834</v>
      </c>
      <c r="K1036" s="2">
        <v>-14.563209999999996</v>
      </c>
      <c r="L1036" t="s">
        <v>46</v>
      </c>
      <c r="M1036" s="3">
        <v>1</v>
      </c>
      <c r="N1036" s="2">
        <v>3.5762200000000002</v>
      </c>
      <c r="O1036" t="s">
        <v>21</v>
      </c>
      <c r="P1036" t="s">
        <v>24</v>
      </c>
      <c r="Q1036" t="s">
        <v>23</v>
      </c>
      <c r="R1036" s="3">
        <v>52.08</v>
      </c>
      <c r="S1036" t="s">
        <v>22</v>
      </c>
      <c r="T1036" t="s">
        <v>23</v>
      </c>
      <c r="U1036" s="3">
        <v>52.08</v>
      </c>
    </row>
    <row r="1037" spans="1:21" hidden="1" x14ac:dyDescent="0.2">
      <c r="A1037" t="s">
        <v>1054</v>
      </c>
      <c r="B1037" t="s">
        <v>156</v>
      </c>
      <c r="C1037" t="s">
        <v>14</v>
      </c>
      <c r="D1037" t="str">
        <f t="shared" si="16"/>
        <v>OG1017</v>
      </c>
      <c r="E1037" t="s">
        <v>532</v>
      </c>
      <c r="F1037" t="s">
        <v>18</v>
      </c>
      <c r="G1037" t="s">
        <v>18</v>
      </c>
      <c r="I1037" t="s">
        <v>19</v>
      </c>
      <c r="J1037" s="1">
        <v>44834</v>
      </c>
      <c r="K1037" s="2">
        <v>18.945</v>
      </c>
      <c r="L1037" t="s">
        <v>46</v>
      </c>
      <c r="M1037" s="3">
        <v>1</v>
      </c>
      <c r="N1037" s="2">
        <v>2.1591499999999999</v>
      </c>
      <c r="O1037" t="s">
        <v>21</v>
      </c>
      <c r="P1037" t="s">
        <v>22</v>
      </c>
      <c r="Q1037" t="s">
        <v>23</v>
      </c>
      <c r="R1037" s="3">
        <v>40.909999999999997</v>
      </c>
      <c r="S1037" t="s">
        <v>24</v>
      </c>
      <c r="T1037" t="s">
        <v>23</v>
      </c>
      <c r="U1037" s="3">
        <v>40.909999999999997</v>
      </c>
    </row>
    <row r="1038" spans="1:21" hidden="1" x14ac:dyDescent="0.2">
      <c r="A1038" t="s">
        <v>1054</v>
      </c>
      <c r="B1038" t="s">
        <v>1057</v>
      </c>
      <c r="C1038" t="s">
        <v>14</v>
      </c>
      <c r="D1038" t="str">
        <f t="shared" si="16"/>
        <v>CP2292</v>
      </c>
      <c r="E1038" t="s">
        <v>674</v>
      </c>
      <c r="F1038" t="s">
        <v>18</v>
      </c>
      <c r="G1038" t="s">
        <v>18</v>
      </c>
      <c r="I1038" t="s">
        <v>19</v>
      </c>
      <c r="J1038" s="1">
        <v>44834</v>
      </c>
      <c r="K1038" s="2">
        <v>-11121</v>
      </c>
      <c r="L1038" t="s">
        <v>20</v>
      </c>
      <c r="M1038" s="3">
        <v>1</v>
      </c>
      <c r="N1038" s="2">
        <v>8.0479999999999996E-2</v>
      </c>
      <c r="O1038" t="s">
        <v>21</v>
      </c>
      <c r="P1038" t="s">
        <v>24</v>
      </c>
      <c r="Q1038" t="s">
        <v>23</v>
      </c>
      <c r="R1038" s="3">
        <v>895.02</v>
      </c>
      <c r="S1038" t="s">
        <v>22</v>
      </c>
      <c r="T1038" t="s">
        <v>23</v>
      </c>
      <c r="U1038" s="3">
        <v>895.02</v>
      </c>
    </row>
    <row r="1039" spans="1:21" hidden="1" x14ac:dyDescent="0.2">
      <c r="A1039" t="s">
        <v>1058</v>
      </c>
      <c r="B1039" t="s">
        <v>472</v>
      </c>
      <c r="C1039" t="s">
        <v>14</v>
      </c>
      <c r="D1039" t="str">
        <f t="shared" si="16"/>
        <v>SA2234</v>
      </c>
      <c r="E1039" t="s">
        <v>895</v>
      </c>
      <c r="F1039" t="s">
        <v>262</v>
      </c>
      <c r="G1039" t="s">
        <v>262</v>
      </c>
      <c r="J1039" s="1">
        <v>44834</v>
      </c>
      <c r="K1039" s="2">
        <v>76</v>
      </c>
      <c r="L1039" t="s">
        <v>197</v>
      </c>
      <c r="M1039" s="3">
        <v>1</v>
      </c>
      <c r="N1039" s="2">
        <v>21.3</v>
      </c>
      <c r="O1039" t="s">
        <v>21</v>
      </c>
      <c r="P1039" t="s">
        <v>198</v>
      </c>
      <c r="Q1039" t="s">
        <v>23</v>
      </c>
      <c r="R1039" s="3">
        <v>1618.8</v>
      </c>
      <c r="S1039" t="s">
        <v>24</v>
      </c>
      <c r="T1039" t="s">
        <v>23</v>
      </c>
      <c r="U1039" s="3">
        <v>1618.8</v>
      </c>
    </row>
    <row r="1040" spans="1:21" hidden="1" x14ac:dyDescent="0.2">
      <c r="A1040" t="s">
        <v>1059</v>
      </c>
      <c r="B1040" t="s">
        <v>1060</v>
      </c>
      <c r="C1040" t="s">
        <v>14</v>
      </c>
      <c r="D1040" t="str">
        <f t="shared" si="16"/>
        <v>SA2234</v>
      </c>
      <c r="E1040" t="s">
        <v>895</v>
      </c>
      <c r="F1040" t="s">
        <v>262</v>
      </c>
      <c r="G1040" t="s">
        <v>262</v>
      </c>
      <c r="I1040" t="s">
        <v>1053</v>
      </c>
      <c r="J1040" s="1">
        <v>44834</v>
      </c>
      <c r="K1040" s="2">
        <v>-76</v>
      </c>
      <c r="L1040" t="s">
        <v>197</v>
      </c>
      <c r="M1040" s="3">
        <v>1</v>
      </c>
      <c r="N1040" s="2">
        <v>21.3</v>
      </c>
      <c r="O1040" t="s">
        <v>21</v>
      </c>
      <c r="P1040" t="s">
        <v>474</v>
      </c>
      <c r="Q1040" t="s">
        <v>23</v>
      </c>
      <c r="R1040" s="3">
        <v>1618.8</v>
      </c>
      <c r="S1040" t="s">
        <v>198</v>
      </c>
      <c r="T1040" t="s">
        <v>23</v>
      </c>
      <c r="U1040" s="3">
        <v>1618.8</v>
      </c>
    </row>
    <row r="1041" spans="1:21" hidden="1" x14ac:dyDescent="0.2">
      <c r="A1041" t="s">
        <v>1061</v>
      </c>
      <c r="B1041" t="s">
        <v>843</v>
      </c>
      <c r="C1041" t="s">
        <v>14</v>
      </c>
      <c r="D1041" t="str">
        <f t="shared" si="16"/>
        <v>SA5349</v>
      </c>
      <c r="E1041" t="s">
        <v>1062</v>
      </c>
      <c r="F1041" t="s">
        <v>18</v>
      </c>
      <c r="G1041" t="s">
        <v>18</v>
      </c>
      <c r="I1041" t="s">
        <v>845</v>
      </c>
      <c r="J1041" s="1">
        <v>44834</v>
      </c>
      <c r="K1041" s="2">
        <v>-1</v>
      </c>
      <c r="L1041" t="s">
        <v>197</v>
      </c>
      <c r="M1041" s="3">
        <v>1</v>
      </c>
      <c r="N1041" s="2">
        <v>24.06</v>
      </c>
      <c r="O1041" t="s">
        <v>21</v>
      </c>
      <c r="P1041" t="s">
        <v>445</v>
      </c>
      <c r="Q1041" t="s">
        <v>846</v>
      </c>
      <c r="R1041" s="3">
        <v>24.06</v>
      </c>
      <c r="S1041" t="s">
        <v>198</v>
      </c>
      <c r="T1041" t="s">
        <v>23</v>
      </c>
      <c r="U1041" s="3">
        <v>24.06</v>
      </c>
    </row>
    <row r="1042" spans="1:21" hidden="1" x14ac:dyDescent="0.2">
      <c r="A1042" t="s">
        <v>1063</v>
      </c>
      <c r="B1042" t="s">
        <v>843</v>
      </c>
      <c r="C1042" t="s">
        <v>14</v>
      </c>
      <c r="D1042" t="str">
        <f t="shared" si="16"/>
        <v>AO0213</v>
      </c>
      <c r="E1042" t="s">
        <v>1064</v>
      </c>
      <c r="F1042" t="s">
        <v>782</v>
      </c>
      <c r="G1042" t="s">
        <v>782</v>
      </c>
      <c r="I1042" t="s">
        <v>845</v>
      </c>
      <c r="J1042" s="1">
        <v>44834</v>
      </c>
      <c r="K1042" s="2">
        <v>-1</v>
      </c>
      <c r="L1042" t="s">
        <v>197</v>
      </c>
      <c r="M1042" s="3">
        <v>1</v>
      </c>
      <c r="N1042" s="2">
        <v>9.8550900000000006</v>
      </c>
      <c r="O1042" t="s">
        <v>21</v>
      </c>
      <c r="P1042" t="s">
        <v>445</v>
      </c>
      <c r="Q1042" t="s">
        <v>846</v>
      </c>
      <c r="R1042" s="3">
        <v>9.86</v>
      </c>
      <c r="S1042" t="s">
        <v>909</v>
      </c>
      <c r="T1042" t="s">
        <v>23</v>
      </c>
      <c r="U1042" s="3">
        <v>9.86</v>
      </c>
    </row>
    <row r="1043" spans="1:21" hidden="1" x14ac:dyDescent="0.2">
      <c r="A1043" t="s">
        <v>1063</v>
      </c>
      <c r="B1043" t="s">
        <v>843</v>
      </c>
      <c r="C1043" t="s">
        <v>14</v>
      </c>
      <c r="D1043" t="str">
        <f t="shared" si="16"/>
        <v>CS29PH</v>
      </c>
      <c r="E1043" t="s">
        <v>847</v>
      </c>
      <c r="F1043" t="s">
        <v>782</v>
      </c>
      <c r="G1043" t="s">
        <v>782</v>
      </c>
      <c r="I1043" t="s">
        <v>845</v>
      </c>
      <c r="J1043" s="1">
        <v>44834</v>
      </c>
      <c r="K1043" s="2">
        <v>-1</v>
      </c>
      <c r="L1043" t="s">
        <v>197</v>
      </c>
      <c r="M1043" s="3">
        <v>1</v>
      </c>
      <c r="N1043" s="2">
        <v>27.75536</v>
      </c>
      <c r="O1043" t="s">
        <v>21</v>
      </c>
      <c r="P1043" t="s">
        <v>445</v>
      </c>
      <c r="Q1043" t="s">
        <v>846</v>
      </c>
      <c r="R1043" s="3">
        <v>27.76</v>
      </c>
      <c r="S1043" t="s">
        <v>198</v>
      </c>
      <c r="T1043" t="s">
        <v>23</v>
      </c>
      <c r="U1043" s="3">
        <v>27.76</v>
      </c>
    </row>
    <row r="1044" spans="1:21" hidden="1" x14ac:dyDescent="0.2">
      <c r="A1044" t="s">
        <v>1063</v>
      </c>
      <c r="B1044" t="s">
        <v>843</v>
      </c>
      <c r="C1044" t="s">
        <v>14</v>
      </c>
      <c r="D1044" t="str">
        <f t="shared" si="16"/>
        <v>SA0520</v>
      </c>
      <c r="E1044" t="s">
        <v>1065</v>
      </c>
      <c r="F1044" t="s">
        <v>782</v>
      </c>
      <c r="G1044" t="s">
        <v>782</v>
      </c>
      <c r="I1044" t="s">
        <v>845</v>
      </c>
      <c r="J1044" s="1">
        <v>44834</v>
      </c>
      <c r="K1044" s="2">
        <v>-1</v>
      </c>
      <c r="L1044" t="s">
        <v>197</v>
      </c>
      <c r="M1044" s="3">
        <v>1</v>
      </c>
      <c r="N1044" s="2">
        <v>12.91009</v>
      </c>
      <c r="O1044" t="s">
        <v>21</v>
      </c>
      <c r="P1044" t="s">
        <v>445</v>
      </c>
      <c r="Q1044" t="s">
        <v>846</v>
      </c>
      <c r="R1044" s="3">
        <v>12.91</v>
      </c>
      <c r="S1044" t="s">
        <v>198</v>
      </c>
      <c r="T1044" t="s">
        <v>23</v>
      </c>
      <c r="U1044" s="3">
        <v>12.91</v>
      </c>
    </row>
    <row r="1045" spans="1:21" hidden="1" x14ac:dyDescent="0.2">
      <c r="A1045" t="s">
        <v>1063</v>
      </c>
      <c r="B1045" t="s">
        <v>843</v>
      </c>
      <c r="C1045" t="s">
        <v>14</v>
      </c>
      <c r="D1045" t="str">
        <f t="shared" si="16"/>
        <v>NU0677</v>
      </c>
      <c r="E1045" t="s">
        <v>1066</v>
      </c>
      <c r="F1045" t="s">
        <v>782</v>
      </c>
      <c r="G1045" t="s">
        <v>782</v>
      </c>
      <c r="I1045" t="s">
        <v>845</v>
      </c>
      <c r="J1045" s="1">
        <v>44834</v>
      </c>
      <c r="K1045" s="2">
        <v>-1</v>
      </c>
      <c r="L1045" t="s">
        <v>197</v>
      </c>
      <c r="M1045" s="3">
        <v>1</v>
      </c>
      <c r="N1045" s="2">
        <v>16.289850000000001</v>
      </c>
      <c r="O1045" t="s">
        <v>21</v>
      </c>
      <c r="P1045" t="s">
        <v>445</v>
      </c>
      <c r="Q1045" t="s">
        <v>846</v>
      </c>
      <c r="R1045" s="3">
        <v>16.29</v>
      </c>
      <c r="S1045" t="s">
        <v>198</v>
      </c>
      <c r="T1045" t="s">
        <v>23</v>
      </c>
      <c r="U1045" s="3">
        <v>16.29</v>
      </c>
    </row>
    <row r="1046" spans="1:21" hidden="1" x14ac:dyDescent="0.2">
      <c r="A1046" t="s">
        <v>1063</v>
      </c>
      <c r="B1046" t="s">
        <v>843</v>
      </c>
      <c r="C1046" t="s">
        <v>14</v>
      </c>
      <c r="D1046" t="str">
        <f t="shared" si="16"/>
        <v>CS1720</v>
      </c>
      <c r="E1046" t="s">
        <v>851</v>
      </c>
      <c r="F1046" t="s">
        <v>782</v>
      </c>
      <c r="G1046" t="s">
        <v>782</v>
      </c>
      <c r="I1046" t="s">
        <v>845</v>
      </c>
      <c r="J1046" s="1">
        <v>44834</v>
      </c>
      <c r="K1046" s="2">
        <v>-1</v>
      </c>
      <c r="L1046" t="s">
        <v>197</v>
      </c>
      <c r="M1046" s="3">
        <v>1</v>
      </c>
      <c r="N1046" s="2">
        <v>14.41587</v>
      </c>
      <c r="O1046" t="s">
        <v>21</v>
      </c>
      <c r="P1046" t="s">
        <v>445</v>
      </c>
      <c r="Q1046" t="s">
        <v>846</v>
      </c>
      <c r="R1046" s="3">
        <v>14.42</v>
      </c>
      <c r="S1046" t="s">
        <v>198</v>
      </c>
      <c r="T1046" t="s">
        <v>23</v>
      </c>
      <c r="U1046" s="3">
        <v>14.42</v>
      </c>
    </row>
    <row r="1047" spans="1:21" hidden="1" x14ac:dyDescent="0.2">
      <c r="A1047" t="s">
        <v>1063</v>
      </c>
      <c r="B1047" t="s">
        <v>843</v>
      </c>
      <c r="C1047" t="s">
        <v>14</v>
      </c>
      <c r="D1047" t="str">
        <f t="shared" si="16"/>
        <v>CS1820</v>
      </c>
      <c r="E1047" t="s">
        <v>853</v>
      </c>
      <c r="F1047" t="s">
        <v>782</v>
      </c>
      <c r="G1047" t="s">
        <v>782</v>
      </c>
      <c r="I1047" t="s">
        <v>845</v>
      </c>
      <c r="J1047" s="1">
        <v>44834</v>
      </c>
      <c r="K1047" s="2">
        <v>-1</v>
      </c>
      <c r="L1047" t="s">
        <v>197</v>
      </c>
      <c r="M1047" s="3">
        <v>1</v>
      </c>
      <c r="N1047" s="2">
        <v>16.68402</v>
      </c>
      <c r="O1047" t="s">
        <v>21</v>
      </c>
      <c r="P1047" t="s">
        <v>445</v>
      </c>
      <c r="Q1047" t="s">
        <v>846</v>
      </c>
      <c r="R1047" s="3">
        <v>16.68</v>
      </c>
      <c r="S1047" t="s">
        <v>198</v>
      </c>
      <c r="T1047" t="s">
        <v>23</v>
      </c>
      <c r="U1047" s="3">
        <v>16.68</v>
      </c>
    </row>
    <row r="1048" spans="1:21" hidden="1" x14ac:dyDescent="0.2">
      <c r="A1048" t="s">
        <v>1063</v>
      </c>
      <c r="B1048" t="s">
        <v>843</v>
      </c>
      <c r="C1048" t="s">
        <v>14</v>
      </c>
      <c r="D1048" t="str">
        <f t="shared" si="16"/>
        <v>CS4020</v>
      </c>
      <c r="E1048" t="s">
        <v>1067</v>
      </c>
      <c r="F1048" t="s">
        <v>782</v>
      </c>
      <c r="G1048" t="s">
        <v>782</v>
      </c>
      <c r="I1048" t="s">
        <v>845</v>
      </c>
      <c r="J1048" s="1">
        <v>44834</v>
      </c>
      <c r="K1048" s="2">
        <v>-1</v>
      </c>
      <c r="L1048" t="s">
        <v>197</v>
      </c>
      <c r="M1048" s="3">
        <v>1</v>
      </c>
      <c r="N1048" s="2">
        <v>17.62567</v>
      </c>
      <c r="O1048" t="s">
        <v>21</v>
      </c>
      <c r="P1048" t="s">
        <v>445</v>
      </c>
      <c r="Q1048" t="s">
        <v>846</v>
      </c>
      <c r="R1048" s="3">
        <v>17.63</v>
      </c>
      <c r="S1048" t="s">
        <v>198</v>
      </c>
      <c r="T1048" t="s">
        <v>23</v>
      </c>
      <c r="U1048" s="3">
        <v>17.63</v>
      </c>
    </row>
    <row r="1049" spans="1:21" hidden="1" x14ac:dyDescent="0.2">
      <c r="A1049" t="s">
        <v>1063</v>
      </c>
      <c r="B1049" t="s">
        <v>843</v>
      </c>
      <c r="C1049" t="s">
        <v>14</v>
      </c>
      <c r="D1049" t="str">
        <f t="shared" si="16"/>
        <v>CN72PH</v>
      </c>
      <c r="E1049" t="s">
        <v>1068</v>
      </c>
      <c r="F1049" t="s">
        <v>782</v>
      </c>
      <c r="G1049" t="s">
        <v>782</v>
      </c>
      <c r="I1049" t="s">
        <v>845</v>
      </c>
      <c r="J1049" s="1">
        <v>44834</v>
      </c>
      <c r="K1049" s="2">
        <v>-1</v>
      </c>
      <c r="L1049" t="s">
        <v>197</v>
      </c>
      <c r="M1049" s="3">
        <v>1</v>
      </c>
      <c r="N1049" s="2">
        <v>21.7364</v>
      </c>
      <c r="O1049" t="s">
        <v>21</v>
      </c>
      <c r="P1049" t="s">
        <v>445</v>
      </c>
      <c r="Q1049" t="s">
        <v>846</v>
      </c>
      <c r="R1049" s="3">
        <v>21.74</v>
      </c>
      <c r="S1049" t="s">
        <v>198</v>
      </c>
      <c r="T1049" t="s">
        <v>23</v>
      </c>
      <c r="U1049" s="3">
        <v>21.74</v>
      </c>
    </row>
    <row r="1050" spans="1:21" hidden="1" x14ac:dyDescent="0.2">
      <c r="A1050" t="s">
        <v>1069</v>
      </c>
      <c r="B1050" t="s">
        <v>843</v>
      </c>
      <c r="C1050" t="s">
        <v>14</v>
      </c>
      <c r="D1050" t="str">
        <f t="shared" si="16"/>
        <v>OG3820</v>
      </c>
      <c r="E1050" t="s">
        <v>890</v>
      </c>
      <c r="F1050" t="s">
        <v>262</v>
      </c>
      <c r="G1050" t="s">
        <v>262</v>
      </c>
      <c r="I1050" t="s">
        <v>845</v>
      </c>
      <c r="J1050" s="1">
        <v>44834</v>
      </c>
      <c r="K1050" s="2">
        <v>-1</v>
      </c>
      <c r="L1050" t="s">
        <v>197</v>
      </c>
      <c r="M1050" s="3">
        <v>1</v>
      </c>
      <c r="N1050" s="2">
        <v>23.144030000000001</v>
      </c>
      <c r="O1050" t="s">
        <v>21</v>
      </c>
      <c r="P1050" t="s">
        <v>445</v>
      </c>
      <c r="Q1050" t="s">
        <v>846</v>
      </c>
      <c r="R1050" s="3">
        <v>23.14</v>
      </c>
      <c r="S1050" t="s">
        <v>198</v>
      </c>
      <c r="T1050" t="s">
        <v>23</v>
      </c>
      <c r="U1050" s="3">
        <v>23.14</v>
      </c>
    </row>
    <row r="1051" spans="1:21" hidden="1" x14ac:dyDescent="0.2">
      <c r="A1051" t="s">
        <v>1069</v>
      </c>
      <c r="B1051" t="s">
        <v>843</v>
      </c>
      <c r="C1051" t="s">
        <v>14</v>
      </c>
      <c r="D1051" t="str">
        <f t="shared" si="16"/>
        <v>ON9725</v>
      </c>
      <c r="E1051" t="s">
        <v>1070</v>
      </c>
      <c r="F1051" t="s">
        <v>262</v>
      </c>
      <c r="G1051" t="s">
        <v>262</v>
      </c>
      <c r="I1051" t="s">
        <v>845</v>
      </c>
      <c r="J1051" s="1">
        <v>44834</v>
      </c>
      <c r="K1051" s="2">
        <v>-1</v>
      </c>
      <c r="L1051" t="s">
        <v>197</v>
      </c>
      <c r="M1051" s="3">
        <v>1</v>
      </c>
      <c r="N1051" s="2">
        <v>9.6707199999999993</v>
      </c>
      <c r="O1051" t="s">
        <v>21</v>
      </c>
      <c r="P1051" t="s">
        <v>445</v>
      </c>
      <c r="Q1051" t="s">
        <v>846</v>
      </c>
      <c r="R1051" s="3">
        <v>9.67</v>
      </c>
      <c r="S1051" t="s">
        <v>198</v>
      </c>
      <c r="T1051" t="s">
        <v>23</v>
      </c>
      <c r="U1051" s="3">
        <v>9.67</v>
      </c>
    </row>
    <row r="1052" spans="1:21" hidden="1" x14ac:dyDescent="0.2">
      <c r="A1052" t="s">
        <v>1069</v>
      </c>
      <c r="B1052" t="s">
        <v>843</v>
      </c>
      <c r="C1052" t="s">
        <v>14</v>
      </c>
      <c r="D1052" t="str">
        <f t="shared" si="16"/>
        <v>ON91PH</v>
      </c>
      <c r="E1052" t="s">
        <v>1071</v>
      </c>
      <c r="F1052" t="s">
        <v>262</v>
      </c>
      <c r="G1052" t="s">
        <v>262</v>
      </c>
      <c r="I1052" t="s">
        <v>845</v>
      </c>
      <c r="J1052" s="1">
        <v>44834</v>
      </c>
      <c r="K1052" s="2">
        <v>-1</v>
      </c>
      <c r="L1052" t="s">
        <v>197</v>
      </c>
      <c r="M1052" s="3">
        <v>1</v>
      </c>
      <c r="N1052" s="2">
        <v>16.164010000000001</v>
      </c>
      <c r="O1052" t="s">
        <v>21</v>
      </c>
      <c r="P1052" t="s">
        <v>445</v>
      </c>
      <c r="Q1052" t="s">
        <v>846</v>
      </c>
      <c r="R1052" s="3">
        <v>16.16</v>
      </c>
      <c r="S1052" t="s">
        <v>198</v>
      </c>
      <c r="T1052" t="s">
        <v>23</v>
      </c>
      <c r="U1052" s="3">
        <v>16.16</v>
      </c>
    </row>
    <row r="1053" spans="1:21" hidden="1" x14ac:dyDescent="0.2">
      <c r="A1053" t="s">
        <v>1069</v>
      </c>
      <c r="B1053" t="s">
        <v>843</v>
      </c>
      <c r="C1053" t="s">
        <v>14</v>
      </c>
      <c r="D1053" t="str">
        <f t="shared" si="16"/>
        <v>AA0913</v>
      </c>
      <c r="E1053" t="s">
        <v>1072</v>
      </c>
      <c r="F1053" t="s">
        <v>262</v>
      </c>
      <c r="G1053" t="s">
        <v>262</v>
      </c>
      <c r="I1053" t="s">
        <v>845</v>
      </c>
      <c r="J1053" s="1">
        <v>44834</v>
      </c>
      <c r="K1053" s="2">
        <v>-1</v>
      </c>
      <c r="L1053" t="s">
        <v>197</v>
      </c>
      <c r="M1053" s="3">
        <v>1</v>
      </c>
      <c r="N1053" s="2">
        <v>8.7152499999999993</v>
      </c>
      <c r="O1053" t="s">
        <v>21</v>
      </c>
      <c r="P1053" t="s">
        <v>445</v>
      </c>
      <c r="Q1053" t="s">
        <v>846</v>
      </c>
      <c r="R1053" s="3">
        <v>8.7200000000000006</v>
      </c>
      <c r="S1053" t="s">
        <v>909</v>
      </c>
      <c r="T1053" t="s">
        <v>23</v>
      </c>
      <c r="U1053" s="3">
        <v>8.7200000000000006</v>
      </c>
    </row>
    <row r="1054" spans="1:21" hidden="1" x14ac:dyDescent="0.2">
      <c r="A1054" t="s">
        <v>1069</v>
      </c>
      <c r="B1054" t="s">
        <v>843</v>
      </c>
      <c r="C1054" t="s">
        <v>14</v>
      </c>
      <c r="D1054" t="str">
        <f t="shared" si="16"/>
        <v>ON0473</v>
      </c>
      <c r="E1054" t="s">
        <v>1073</v>
      </c>
      <c r="F1054" t="s">
        <v>262</v>
      </c>
      <c r="G1054" t="s">
        <v>262</v>
      </c>
      <c r="I1054" t="s">
        <v>845</v>
      </c>
      <c r="J1054" s="1">
        <v>44834</v>
      </c>
      <c r="K1054" s="2">
        <v>-1</v>
      </c>
      <c r="L1054" t="s">
        <v>197</v>
      </c>
      <c r="M1054" s="3">
        <v>1</v>
      </c>
      <c r="N1054" s="2">
        <v>18.287109999999998</v>
      </c>
      <c r="O1054" t="s">
        <v>21</v>
      </c>
      <c r="P1054" t="s">
        <v>445</v>
      </c>
      <c r="Q1054" t="s">
        <v>846</v>
      </c>
      <c r="R1054" s="3">
        <v>18.29</v>
      </c>
      <c r="S1054" t="s">
        <v>198</v>
      </c>
      <c r="T1054" t="s">
        <v>23</v>
      </c>
      <c r="U1054" s="3">
        <v>18.29</v>
      </c>
    </row>
    <row r="1055" spans="1:21" hidden="1" x14ac:dyDescent="0.2">
      <c r="A1055" t="s">
        <v>1069</v>
      </c>
      <c r="B1055" t="s">
        <v>843</v>
      </c>
      <c r="C1055" t="s">
        <v>14</v>
      </c>
      <c r="D1055" t="str">
        <f t="shared" si="16"/>
        <v>OI3749</v>
      </c>
      <c r="E1055" t="s">
        <v>1074</v>
      </c>
      <c r="F1055" t="s">
        <v>262</v>
      </c>
      <c r="G1055" t="s">
        <v>262</v>
      </c>
      <c r="I1055" t="s">
        <v>845</v>
      </c>
      <c r="J1055" s="1">
        <v>44834</v>
      </c>
      <c r="K1055" s="2">
        <v>-8</v>
      </c>
      <c r="L1055" t="s">
        <v>197</v>
      </c>
      <c r="M1055" s="3">
        <v>1</v>
      </c>
      <c r="N1055" s="2">
        <v>13.37622</v>
      </c>
      <c r="O1055" t="s">
        <v>21</v>
      </c>
      <c r="P1055" t="s">
        <v>445</v>
      </c>
      <c r="Q1055" t="s">
        <v>846</v>
      </c>
      <c r="R1055" s="3">
        <v>107.01</v>
      </c>
      <c r="S1055" t="s">
        <v>198</v>
      </c>
      <c r="T1055" t="s">
        <v>23</v>
      </c>
      <c r="U1055" s="3">
        <v>107.01</v>
      </c>
    </row>
    <row r="1056" spans="1:21" hidden="1" x14ac:dyDescent="0.2">
      <c r="A1056" t="s">
        <v>1069</v>
      </c>
      <c r="B1056" t="s">
        <v>843</v>
      </c>
      <c r="C1056" t="s">
        <v>14</v>
      </c>
      <c r="D1056" t="str">
        <f t="shared" si="16"/>
        <v>SE6064</v>
      </c>
      <c r="E1056" t="s">
        <v>1075</v>
      </c>
      <c r="F1056" t="s">
        <v>262</v>
      </c>
      <c r="G1056" t="s">
        <v>262</v>
      </c>
      <c r="I1056" t="s">
        <v>845</v>
      </c>
      <c r="J1056" s="1">
        <v>44834</v>
      </c>
      <c r="K1056" s="2">
        <v>-0.31</v>
      </c>
      <c r="L1056" t="s">
        <v>197</v>
      </c>
      <c r="M1056" s="3">
        <v>1</v>
      </c>
      <c r="N1056" s="2">
        <v>19.828579999999999</v>
      </c>
      <c r="O1056" t="s">
        <v>21</v>
      </c>
      <c r="P1056" t="s">
        <v>445</v>
      </c>
      <c r="Q1056" t="s">
        <v>846</v>
      </c>
      <c r="R1056" s="3">
        <v>6.15</v>
      </c>
      <c r="S1056" t="s">
        <v>198</v>
      </c>
      <c r="T1056" t="s">
        <v>23</v>
      </c>
      <c r="U1056" s="3">
        <v>6.15</v>
      </c>
    </row>
    <row r="1057" spans="1:21" hidden="1" x14ac:dyDescent="0.2">
      <c r="A1057" t="s">
        <v>1069</v>
      </c>
      <c r="B1057" t="s">
        <v>843</v>
      </c>
      <c r="C1057" t="s">
        <v>14</v>
      </c>
      <c r="D1057" t="str">
        <f t="shared" si="16"/>
        <v>SA5049</v>
      </c>
      <c r="E1057" t="s">
        <v>986</v>
      </c>
      <c r="F1057" t="s">
        <v>262</v>
      </c>
      <c r="G1057" t="s">
        <v>262</v>
      </c>
      <c r="I1057" t="s">
        <v>845</v>
      </c>
      <c r="J1057" s="1">
        <v>44834</v>
      </c>
      <c r="K1057" s="2">
        <v>-1</v>
      </c>
      <c r="L1057" t="s">
        <v>197</v>
      </c>
      <c r="M1057" s="3">
        <v>1</v>
      </c>
      <c r="N1057" s="2">
        <v>13.389059999999999</v>
      </c>
      <c r="O1057" t="s">
        <v>21</v>
      </c>
      <c r="P1057" t="s">
        <v>445</v>
      </c>
      <c r="Q1057" t="s">
        <v>846</v>
      </c>
      <c r="R1057" s="3">
        <v>13.39</v>
      </c>
      <c r="S1057" t="s">
        <v>198</v>
      </c>
      <c r="T1057" t="s">
        <v>23</v>
      </c>
      <c r="U1057" s="3">
        <v>13.39</v>
      </c>
    </row>
    <row r="1058" spans="1:21" hidden="1" x14ac:dyDescent="0.2">
      <c r="A1058" t="s">
        <v>1076</v>
      </c>
      <c r="B1058" t="s">
        <v>1077</v>
      </c>
      <c r="C1058" t="s">
        <v>14</v>
      </c>
      <c r="D1058" t="str">
        <f t="shared" si="16"/>
        <v>CT5270</v>
      </c>
      <c r="E1058" t="s">
        <v>1078</v>
      </c>
      <c r="F1058" t="s">
        <v>262</v>
      </c>
      <c r="G1058" t="s">
        <v>262</v>
      </c>
      <c r="I1058" t="s">
        <v>123</v>
      </c>
      <c r="J1058" s="1">
        <v>44834</v>
      </c>
      <c r="K1058" s="2">
        <v>2</v>
      </c>
      <c r="L1058" t="s">
        <v>197</v>
      </c>
      <c r="M1058" s="3">
        <v>1</v>
      </c>
      <c r="N1058" s="2">
        <v>18.966000000000001</v>
      </c>
      <c r="O1058" t="s">
        <v>21</v>
      </c>
      <c r="P1058" t="s">
        <v>198</v>
      </c>
      <c r="Q1058" t="s">
        <v>23</v>
      </c>
      <c r="R1058" s="3">
        <v>37.93</v>
      </c>
      <c r="S1058" t="s">
        <v>24</v>
      </c>
      <c r="T1058" t="s">
        <v>23</v>
      </c>
      <c r="U1058" s="3">
        <v>37.93</v>
      </c>
    </row>
    <row r="1059" spans="1:21" hidden="1" x14ac:dyDescent="0.2">
      <c r="A1059" t="s">
        <v>1079</v>
      </c>
      <c r="B1059" t="s">
        <v>472</v>
      </c>
      <c r="C1059" t="s">
        <v>14</v>
      </c>
      <c r="D1059" t="str">
        <f t="shared" si="16"/>
        <v>ON7041</v>
      </c>
      <c r="E1059" t="s">
        <v>1080</v>
      </c>
      <c r="F1059" t="s">
        <v>262</v>
      </c>
      <c r="G1059" t="s">
        <v>262</v>
      </c>
      <c r="I1059" t="s">
        <v>472</v>
      </c>
      <c r="J1059" s="1">
        <v>44834</v>
      </c>
      <c r="K1059" s="2">
        <v>-41</v>
      </c>
      <c r="L1059" t="s">
        <v>197</v>
      </c>
      <c r="M1059" s="3">
        <v>1</v>
      </c>
      <c r="N1059" s="2">
        <v>18.1526</v>
      </c>
      <c r="O1059" t="s">
        <v>21</v>
      </c>
      <c r="P1059" t="s">
        <v>474</v>
      </c>
      <c r="Q1059" t="s">
        <v>23</v>
      </c>
      <c r="R1059" s="3">
        <v>744.26</v>
      </c>
      <c r="S1059" t="s">
        <v>445</v>
      </c>
      <c r="T1059" t="s">
        <v>23</v>
      </c>
      <c r="U1059" s="3">
        <v>744.26</v>
      </c>
    </row>
    <row r="1060" spans="1:21" hidden="1" x14ac:dyDescent="0.2">
      <c r="A1060" t="s">
        <v>1081</v>
      </c>
      <c r="B1060" t="s">
        <v>104</v>
      </c>
      <c r="C1060" t="s">
        <v>14</v>
      </c>
      <c r="D1060" t="str">
        <f t="shared" si="16"/>
        <v>FJ1712</v>
      </c>
      <c r="E1060" t="s">
        <v>1082</v>
      </c>
      <c r="F1060" t="s">
        <v>18</v>
      </c>
      <c r="G1060" t="s">
        <v>18</v>
      </c>
      <c r="J1060" s="1">
        <v>44837</v>
      </c>
      <c r="K1060" s="2">
        <v>-1987</v>
      </c>
      <c r="L1060" t="s">
        <v>46</v>
      </c>
      <c r="M1060" s="3">
        <v>1</v>
      </c>
      <c r="N1060" s="2">
        <v>1.2800100000000001</v>
      </c>
      <c r="O1060" t="s">
        <v>21</v>
      </c>
      <c r="P1060" t="s">
        <v>24</v>
      </c>
      <c r="Q1060" t="s">
        <v>23</v>
      </c>
      <c r="R1060" s="3">
        <v>2543.38</v>
      </c>
      <c r="S1060" t="s">
        <v>22</v>
      </c>
      <c r="T1060" t="s">
        <v>23</v>
      </c>
      <c r="U1060" s="3">
        <v>2543.38</v>
      </c>
    </row>
    <row r="1061" spans="1:21" hidden="1" x14ac:dyDescent="0.2">
      <c r="A1061" t="s">
        <v>1083</v>
      </c>
      <c r="B1061" t="s">
        <v>104</v>
      </c>
      <c r="C1061" t="s">
        <v>14</v>
      </c>
      <c r="D1061" t="str">
        <f t="shared" si="16"/>
        <v>DV2037</v>
      </c>
      <c r="E1061" t="s">
        <v>660</v>
      </c>
      <c r="F1061" t="s">
        <v>18</v>
      </c>
      <c r="G1061" t="s">
        <v>18</v>
      </c>
      <c r="J1061" s="1">
        <v>44837</v>
      </c>
      <c r="K1061" s="2">
        <v>-8166</v>
      </c>
      <c r="L1061" t="s">
        <v>46</v>
      </c>
      <c r="M1061" s="3">
        <v>1</v>
      </c>
      <c r="N1061" s="2">
        <v>1.1702999999999999</v>
      </c>
      <c r="O1061" t="s">
        <v>21</v>
      </c>
      <c r="P1061" t="s">
        <v>24</v>
      </c>
      <c r="Q1061" t="s">
        <v>23</v>
      </c>
      <c r="R1061" s="3">
        <v>9556.67</v>
      </c>
      <c r="S1061" t="s">
        <v>22</v>
      </c>
      <c r="T1061" t="s">
        <v>23</v>
      </c>
      <c r="U1061" s="3">
        <v>9556.67</v>
      </c>
    </row>
    <row r="1062" spans="1:21" hidden="1" x14ac:dyDescent="0.2">
      <c r="A1062" t="s">
        <v>1084</v>
      </c>
      <c r="B1062" t="s">
        <v>150</v>
      </c>
      <c r="C1062" t="s">
        <v>14</v>
      </c>
      <c r="D1062" t="str">
        <f t="shared" si="16"/>
        <v>BK1626</v>
      </c>
      <c r="E1062" t="s">
        <v>716</v>
      </c>
      <c r="F1062" t="s">
        <v>18</v>
      </c>
      <c r="G1062" t="s">
        <v>18</v>
      </c>
      <c r="I1062" t="s">
        <v>19</v>
      </c>
      <c r="J1062" s="1">
        <v>44837</v>
      </c>
      <c r="K1062" s="2">
        <v>-521.71551999999997</v>
      </c>
      <c r="L1062" t="s">
        <v>46</v>
      </c>
      <c r="M1062" s="3">
        <v>1</v>
      </c>
      <c r="N1062" s="2">
        <v>0.43757000000000007</v>
      </c>
      <c r="O1062" t="s">
        <v>21</v>
      </c>
      <c r="P1062" t="s">
        <v>24</v>
      </c>
      <c r="Q1062" t="s">
        <v>23</v>
      </c>
      <c r="R1062" s="3">
        <v>228.29</v>
      </c>
      <c r="S1062" t="s">
        <v>22</v>
      </c>
      <c r="T1062" t="s">
        <v>23</v>
      </c>
      <c r="U1062" s="3">
        <v>228.29</v>
      </c>
    </row>
    <row r="1063" spans="1:21" hidden="1" x14ac:dyDescent="0.2">
      <c r="A1063" t="s">
        <v>1084</v>
      </c>
      <c r="B1063" t="s">
        <v>150</v>
      </c>
      <c r="C1063" t="s">
        <v>14</v>
      </c>
      <c r="D1063" t="str">
        <f t="shared" si="16"/>
        <v>LACH00</v>
      </c>
      <c r="E1063" t="s">
        <v>551</v>
      </c>
      <c r="F1063" t="s">
        <v>18</v>
      </c>
      <c r="G1063" t="s">
        <v>18</v>
      </c>
      <c r="I1063" t="s">
        <v>19</v>
      </c>
      <c r="J1063" s="1">
        <v>44837</v>
      </c>
      <c r="K1063" s="2">
        <v>18092.8</v>
      </c>
      <c r="L1063" t="s">
        <v>20</v>
      </c>
      <c r="M1063" s="3">
        <v>1</v>
      </c>
      <c r="N1063" s="2">
        <v>1.0540000000000001E-2</v>
      </c>
      <c r="O1063" t="s">
        <v>21</v>
      </c>
      <c r="P1063" t="s">
        <v>22</v>
      </c>
      <c r="Q1063" t="s">
        <v>23</v>
      </c>
      <c r="R1063" s="3">
        <v>190.7</v>
      </c>
      <c r="S1063" t="s">
        <v>24</v>
      </c>
      <c r="T1063" t="s">
        <v>23</v>
      </c>
      <c r="U1063" s="3">
        <v>190.7</v>
      </c>
    </row>
    <row r="1064" spans="1:21" hidden="1" x14ac:dyDescent="0.2">
      <c r="A1064" t="s">
        <v>1084</v>
      </c>
      <c r="B1064" t="s">
        <v>150</v>
      </c>
      <c r="C1064" t="s">
        <v>14</v>
      </c>
      <c r="D1064" t="str">
        <f t="shared" si="16"/>
        <v>OG1401</v>
      </c>
      <c r="E1064" t="s">
        <v>1006</v>
      </c>
      <c r="F1064" t="s">
        <v>18</v>
      </c>
      <c r="G1064" t="s">
        <v>18</v>
      </c>
      <c r="I1064" t="s">
        <v>19</v>
      </c>
      <c r="J1064" s="1">
        <v>44837</v>
      </c>
      <c r="K1064" s="2">
        <v>1170</v>
      </c>
      <c r="L1064" t="s">
        <v>46</v>
      </c>
      <c r="M1064" s="3">
        <v>1</v>
      </c>
      <c r="N1064" s="2">
        <v>0.84489999999999998</v>
      </c>
      <c r="O1064" t="s">
        <v>21</v>
      </c>
      <c r="P1064" t="s">
        <v>22</v>
      </c>
      <c r="Q1064" t="s">
        <v>23</v>
      </c>
      <c r="R1064" s="3">
        <v>988.53</v>
      </c>
      <c r="S1064" t="s">
        <v>24</v>
      </c>
      <c r="T1064" t="s">
        <v>23</v>
      </c>
      <c r="U1064" s="3">
        <v>988.53</v>
      </c>
    </row>
    <row r="1065" spans="1:21" hidden="1" x14ac:dyDescent="0.2">
      <c r="A1065" t="s">
        <v>1084</v>
      </c>
      <c r="B1065" t="s">
        <v>150</v>
      </c>
      <c r="C1065" t="s">
        <v>14</v>
      </c>
      <c r="D1065" t="str">
        <f t="shared" si="16"/>
        <v>OG1335</v>
      </c>
      <c r="E1065" t="s">
        <v>728</v>
      </c>
      <c r="F1065" t="s">
        <v>18</v>
      </c>
      <c r="G1065" t="s">
        <v>18</v>
      </c>
      <c r="I1065" t="s">
        <v>19</v>
      </c>
      <c r="J1065" s="1">
        <v>44837</v>
      </c>
      <c r="K1065" s="2">
        <v>0</v>
      </c>
      <c r="L1065" t="s">
        <v>46</v>
      </c>
      <c r="M1065" s="3">
        <v>1</v>
      </c>
      <c r="N1065" s="2">
        <v>3.9114</v>
      </c>
      <c r="O1065" t="s">
        <v>21</v>
      </c>
      <c r="P1065" t="s">
        <v>22</v>
      </c>
      <c r="Q1065" t="s">
        <v>23</v>
      </c>
      <c r="R1065" s="3">
        <v>0</v>
      </c>
      <c r="S1065" t="s">
        <v>24</v>
      </c>
      <c r="T1065" t="s">
        <v>23</v>
      </c>
      <c r="U1065" s="3">
        <v>0</v>
      </c>
    </row>
    <row r="1066" spans="1:21" hidden="1" x14ac:dyDescent="0.2">
      <c r="A1066" t="s">
        <v>1084</v>
      </c>
      <c r="B1066" t="s">
        <v>150</v>
      </c>
      <c r="C1066" t="s">
        <v>14</v>
      </c>
      <c r="D1066" t="str">
        <f t="shared" si="16"/>
        <v>OG1330</v>
      </c>
      <c r="E1066" t="s">
        <v>1085</v>
      </c>
      <c r="F1066" t="s">
        <v>18</v>
      </c>
      <c r="G1066" t="s">
        <v>18</v>
      </c>
      <c r="I1066" t="s">
        <v>19</v>
      </c>
      <c r="J1066" s="1">
        <v>44837</v>
      </c>
      <c r="K1066" s="2">
        <v>7.80436</v>
      </c>
      <c r="L1066" t="s">
        <v>46</v>
      </c>
      <c r="M1066" s="3">
        <v>1</v>
      </c>
      <c r="N1066" s="2">
        <v>4.6805199999999996</v>
      </c>
      <c r="O1066" t="s">
        <v>21</v>
      </c>
      <c r="P1066" t="s">
        <v>22</v>
      </c>
      <c r="Q1066" t="s">
        <v>23</v>
      </c>
      <c r="R1066" s="3">
        <v>36.53</v>
      </c>
      <c r="S1066" t="s">
        <v>24</v>
      </c>
      <c r="T1066" t="s">
        <v>23</v>
      </c>
      <c r="U1066" s="3">
        <v>36.53</v>
      </c>
    </row>
    <row r="1067" spans="1:21" hidden="1" x14ac:dyDescent="0.2">
      <c r="A1067" t="s">
        <v>1084</v>
      </c>
      <c r="B1067" t="s">
        <v>158</v>
      </c>
      <c r="C1067" t="s">
        <v>14</v>
      </c>
      <c r="D1067" t="str">
        <f t="shared" si="16"/>
        <v>OG1057</v>
      </c>
      <c r="E1067" t="s">
        <v>705</v>
      </c>
      <c r="F1067" t="s">
        <v>18</v>
      </c>
      <c r="G1067" t="s">
        <v>18</v>
      </c>
      <c r="I1067" t="s">
        <v>19</v>
      </c>
      <c r="J1067" s="1">
        <v>44837</v>
      </c>
      <c r="K1067" s="2">
        <v>-4</v>
      </c>
      <c r="L1067" t="s">
        <v>46</v>
      </c>
      <c r="M1067" s="3">
        <v>1</v>
      </c>
      <c r="N1067" s="2">
        <v>3.1999599999999999</v>
      </c>
      <c r="O1067" t="s">
        <v>21</v>
      </c>
      <c r="P1067" t="s">
        <v>24</v>
      </c>
      <c r="Q1067" t="s">
        <v>23</v>
      </c>
      <c r="R1067" s="3">
        <v>12.8</v>
      </c>
      <c r="S1067" t="s">
        <v>22</v>
      </c>
      <c r="T1067" t="s">
        <v>23</v>
      </c>
      <c r="U1067" s="3">
        <v>12.8</v>
      </c>
    </row>
    <row r="1068" spans="1:21" hidden="1" x14ac:dyDescent="0.2">
      <c r="A1068" t="s">
        <v>1084</v>
      </c>
      <c r="B1068" t="s">
        <v>158</v>
      </c>
      <c r="C1068" t="s">
        <v>14</v>
      </c>
      <c r="D1068" t="str">
        <f t="shared" si="16"/>
        <v>LASS00</v>
      </c>
      <c r="E1068" t="s">
        <v>1086</v>
      </c>
      <c r="F1068" t="s">
        <v>18</v>
      </c>
      <c r="G1068" t="s">
        <v>18</v>
      </c>
      <c r="I1068" t="s">
        <v>19</v>
      </c>
      <c r="J1068" s="1">
        <v>44837</v>
      </c>
      <c r="K1068" s="2">
        <v>1113.93633</v>
      </c>
      <c r="L1068" t="s">
        <v>20</v>
      </c>
      <c r="M1068" s="3">
        <v>1</v>
      </c>
      <c r="N1068" s="2">
        <v>0.01</v>
      </c>
      <c r="O1068" t="s">
        <v>21</v>
      </c>
      <c r="P1068" t="s">
        <v>22</v>
      </c>
      <c r="Q1068" t="s">
        <v>23</v>
      </c>
      <c r="R1068" s="3">
        <v>11.14</v>
      </c>
      <c r="S1068" t="s">
        <v>24</v>
      </c>
      <c r="T1068" t="s">
        <v>23</v>
      </c>
      <c r="U1068" s="3">
        <v>11.14</v>
      </c>
    </row>
    <row r="1069" spans="1:21" hidden="1" x14ac:dyDescent="0.2">
      <c r="A1069" t="s">
        <v>1084</v>
      </c>
      <c r="B1069" t="s">
        <v>158</v>
      </c>
      <c r="C1069" t="s">
        <v>14</v>
      </c>
      <c r="D1069" t="str">
        <f t="shared" si="16"/>
        <v>LATC01</v>
      </c>
      <c r="E1069" t="s">
        <v>1087</v>
      </c>
      <c r="F1069" t="s">
        <v>18</v>
      </c>
      <c r="G1069" t="s">
        <v>18</v>
      </c>
      <c r="I1069" t="s">
        <v>19</v>
      </c>
      <c r="J1069" s="1">
        <v>44837</v>
      </c>
      <c r="K1069" s="2">
        <v>115.125</v>
      </c>
      <c r="L1069" t="s">
        <v>20</v>
      </c>
      <c r="M1069" s="3">
        <v>1</v>
      </c>
      <c r="N1069" s="2">
        <v>0.01</v>
      </c>
      <c r="O1069" t="s">
        <v>21</v>
      </c>
      <c r="P1069" t="s">
        <v>22</v>
      </c>
      <c r="Q1069" t="s">
        <v>23</v>
      </c>
      <c r="R1069" s="3">
        <v>1.1499999999999999</v>
      </c>
      <c r="S1069" t="s">
        <v>24</v>
      </c>
      <c r="T1069" t="s">
        <v>23</v>
      </c>
      <c r="U1069" s="3">
        <v>1.1499999999999999</v>
      </c>
    </row>
    <row r="1070" spans="1:21" hidden="1" x14ac:dyDescent="0.2">
      <c r="A1070" t="s">
        <v>1084</v>
      </c>
      <c r="B1070" t="s">
        <v>158</v>
      </c>
      <c r="C1070" t="s">
        <v>14</v>
      </c>
      <c r="D1070" t="str">
        <f t="shared" si="16"/>
        <v>LAKR00</v>
      </c>
      <c r="E1070" t="s">
        <v>84</v>
      </c>
      <c r="F1070" t="s">
        <v>18</v>
      </c>
      <c r="G1070" t="s">
        <v>18</v>
      </c>
      <c r="I1070" t="s">
        <v>19</v>
      </c>
      <c r="J1070" s="1">
        <v>44837</v>
      </c>
      <c r="K1070" s="2">
        <v>0</v>
      </c>
      <c r="L1070" t="s">
        <v>20</v>
      </c>
      <c r="M1070" s="3">
        <v>1</v>
      </c>
      <c r="N1070" s="2">
        <v>0.01</v>
      </c>
      <c r="O1070" t="s">
        <v>21</v>
      </c>
      <c r="P1070" t="s">
        <v>22</v>
      </c>
      <c r="Q1070" t="s">
        <v>23</v>
      </c>
      <c r="R1070" s="3">
        <v>0</v>
      </c>
      <c r="S1070" t="s">
        <v>24</v>
      </c>
      <c r="T1070" t="s">
        <v>23</v>
      </c>
      <c r="U1070" s="3">
        <v>0</v>
      </c>
    </row>
    <row r="1071" spans="1:21" hidden="1" x14ac:dyDescent="0.2">
      <c r="A1071" t="s">
        <v>1084</v>
      </c>
      <c r="B1071" t="s">
        <v>158</v>
      </c>
      <c r="C1071" t="s">
        <v>14</v>
      </c>
      <c r="D1071" t="str">
        <f t="shared" si="16"/>
        <v>OG1035</v>
      </c>
      <c r="E1071" t="s">
        <v>441</v>
      </c>
      <c r="F1071" t="s">
        <v>18</v>
      </c>
      <c r="G1071" t="s">
        <v>18</v>
      </c>
      <c r="I1071" t="s">
        <v>19</v>
      </c>
      <c r="J1071" s="1">
        <v>44837</v>
      </c>
      <c r="K1071" s="2">
        <v>42</v>
      </c>
      <c r="L1071" t="s">
        <v>46</v>
      </c>
      <c r="M1071" s="3">
        <v>1</v>
      </c>
      <c r="N1071" s="2">
        <v>1.5259100000000001</v>
      </c>
      <c r="O1071" t="s">
        <v>21</v>
      </c>
      <c r="P1071" t="s">
        <v>22</v>
      </c>
      <c r="Q1071" t="s">
        <v>23</v>
      </c>
      <c r="R1071" s="3">
        <v>64.09</v>
      </c>
      <c r="S1071" t="s">
        <v>24</v>
      </c>
      <c r="T1071" t="s">
        <v>23</v>
      </c>
      <c r="U1071" s="3">
        <v>64.09</v>
      </c>
    </row>
    <row r="1072" spans="1:21" hidden="1" x14ac:dyDescent="0.2">
      <c r="A1072" t="s">
        <v>1084</v>
      </c>
      <c r="B1072" t="s">
        <v>158</v>
      </c>
      <c r="C1072" t="s">
        <v>14</v>
      </c>
      <c r="D1072" t="str">
        <f t="shared" si="16"/>
        <v>LAKR03</v>
      </c>
      <c r="E1072" t="s">
        <v>990</v>
      </c>
      <c r="F1072" t="s">
        <v>18</v>
      </c>
      <c r="G1072" t="s">
        <v>18</v>
      </c>
      <c r="I1072" t="s">
        <v>19</v>
      </c>
      <c r="J1072" s="1">
        <v>44837</v>
      </c>
      <c r="K1072" s="2">
        <v>1500</v>
      </c>
      <c r="L1072" t="s">
        <v>20</v>
      </c>
      <c r="M1072" s="3">
        <v>1</v>
      </c>
      <c r="N1072" s="2">
        <v>0.04</v>
      </c>
      <c r="O1072" t="s">
        <v>21</v>
      </c>
      <c r="P1072" t="s">
        <v>22</v>
      </c>
      <c r="Q1072" t="s">
        <v>23</v>
      </c>
      <c r="R1072" s="3">
        <v>60</v>
      </c>
      <c r="S1072" t="s">
        <v>24</v>
      </c>
      <c r="T1072" t="s">
        <v>23</v>
      </c>
      <c r="U1072" s="3">
        <v>60</v>
      </c>
    </row>
    <row r="1073" spans="1:21" hidden="1" x14ac:dyDescent="0.2">
      <c r="A1073" t="s">
        <v>1084</v>
      </c>
      <c r="B1073" t="s">
        <v>101</v>
      </c>
      <c r="C1073" t="s">
        <v>14</v>
      </c>
      <c r="D1073" t="str">
        <f t="shared" si="16"/>
        <v>OG1156</v>
      </c>
      <c r="E1073" t="s">
        <v>1008</v>
      </c>
      <c r="F1073" t="s">
        <v>18</v>
      </c>
      <c r="G1073" t="s">
        <v>18</v>
      </c>
      <c r="I1073" t="s">
        <v>19</v>
      </c>
      <c r="J1073" s="1">
        <v>44837</v>
      </c>
      <c r="K1073" s="2">
        <v>-5.28</v>
      </c>
      <c r="L1073" t="s">
        <v>46</v>
      </c>
      <c r="M1073" s="3">
        <v>1</v>
      </c>
      <c r="N1073" s="2">
        <v>5.7889600000000003</v>
      </c>
      <c r="O1073" t="s">
        <v>21</v>
      </c>
      <c r="P1073" t="s">
        <v>24</v>
      </c>
      <c r="Q1073" t="s">
        <v>23</v>
      </c>
      <c r="R1073" s="3">
        <v>30.57</v>
      </c>
      <c r="S1073" t="s">
        <v>22</v>
      </c>
      <c r="T1073" t="s">
        <v>23</v>
      </c>
      <c r="U1073" s="3">
        <v>30.57</v>
      </c>
    </row>
    <row r="1074" spans="1:21" hidden="1" x14ac:dyDescent="0.2">
      <c r="A1074" t="s">
        <v>1084</v>
      </c>
      <c r="B1074" t="s">
        <v>101</v>
      </c>
      <c r="C1074" t="s">
        <v>14</v>
      </c>
      <c r="D1074" t="str">
        <f t="shared" si="16"/>
        <v>LAWM01</v>
      </c>
      <c r="E1074" t="s">
        <v>992</v>
      </c>
      <c r="F1074" t="s">
        <v>18</v>
      </c>
      <c r="G1074" t="s">
        <v>18</v>
      </c>
      <c r="I1074" t="s">
        <v>19</v>
      </c>
      <c r="J1074" s="1">
        <v>44837</v>
      </c>
      <c r="K1074" s="2">
        <v>0</v>
      </c>
      <c r="L1074" t="s">
        <v>20</v>
      </c>
      <c r="M1074" s="3">
        <v>1</v>
      </c>
      <c r="N1074" s="2">
        <v>7.4099999999999999E-2</v>
      </c>
      <c r="O1074" t="s">
        <v>21</v>
      </c>
      <c r="P1074" t="s">
        <v>22</v>
      </c>
      <c r="Q1074" t="s">
        <v>23</v>
      </c>
      <c r="R1074" s="3">
        <v>0</v>
      </c>
      <c r="S1074" t="s">
        <v>24</v>
      </c>
      <c r="T1074" t="s">
        <v>23</v>
      </c>
      <c r="U1074" s="3">
        <v>0</v>
      </c>
    </row>
    <row r="1075" spans="1:21" hidden="1" x14ac:dyDescent="0.2">
      <c r="A1075" t="s">
        <v>1084</v>
      </c>
      <c r="B1075" t="s">
        <v>101</v>
      </c>
      <c r="C1075" t="s">
        <v>14</v>
      </c>
      <c r="D1075" t="str">
        <f t="shared" si="16"/>
        <v>MZ1920</v>
      </c>
      <c r="E1075" t="s">
        <v>225</v>
      </c>
      <c r="F1075" t="s">
        <v>18</v>
      </c>
      <c r="G1075" t="s">
        <v>18</v>
      </c>
      <c r="I1075" t="s">
        <v>19</v>
      </c>
      <c r="J1075" s="1">
        <v>44837</v>
      </c>
      <c r="K1075" s="2">
        <v>-24.998480000000001</v>
      </c>
      <c r="L1075" t="s">
        <v>46</v>
      </c>
      <c r="M1075" s="3">
        <v>1</v>
      </c>
      <c r="N1075" s="2">
        <v>1.1999599999999999</v>
      </c>
      <c r="O1075" t="s">
        <v>21</v>
      </c>
      <c r="P1075" t="s">
        <v>24</v>
      </c>
      <c r="Q1075" t="s">
        <v>23</v>
      </c>
      <c r="R1075" s="3">
        <v>30</v>
      </c>
      <c r="S1075" t="s">
        <v>22</v>
      </c>
      <c r="T1075" t="s">
        <v>23</v>
      </c>
      <c r="U1075" s="3">
        <v>30</v>
      </c>
    </row>
    <row r="1076" spans="1:21" hidden="1" x14ac:dyDescent="0.2">
      <c r="A1076" t="s">
        <v>1084</v>
      </c>
      <c r="B1076" t="s">
        <v>101</v>
      </c>
      <c r="C1076" t="s">
        <v>14</v>
      </c>
      <c r="D1076" t="str">
        <f t="shared" si="16"/>
        <v>CP2292</v>
      </c>
      <c r="E1076" t="s">
        <v>674</v>
      </c>
      <c r="F1076" t="s">
        <v>18</v>
      </c>
      <c r="G1076" t="s">
        <v>18</v>
      </c>
      <c r="I1076" t="s">
        <v>19</v>
      </c>
      <c r="J1076" s="1">
        <v>44837</v>
      </c>
      <c r="K1076" s="2">
        <v>9449.9497300000003</v>
      </c>
      <c r="L1076" t="s">
        <v>20</v>
      </c>
      <c r="M1076" s="3">
        <v>1</v>
      </c>
      <c r="N1076" s="2">
        <v>8.0479999999999996E-2</v>
      </c>
      <c r="O1076" t="s">
        <v>21</v>
      </c>
      <c r="P1076" t="s">
        <v>22</v>
      </c>
      <c r="Q1076" t="s">
        <v>23</v>
      </c>
      <c r="R1076" s="3">
        <v>760.53</v>
      </c>
      <c r="S1076" t="s">
        <v>24</v>
      </c>
      <c r="T1076" t="s">
        <v>23</v>
      </c>
      <c r="U1076" s="3">
        <v>760.53</v>
      </c>
    </row>
    <row r="1077" spans="1:21" hidden="1" x14ac:dyDescent="0.2">
      <c r="A1077" t="s">
        <v>1084</v>
      </c>
      <c r="B1077" t="s">
        <v>101</v>
      </c>
      <c r="C1077" t="s">
        <v>14</v>
      </c>
      <c r="D1077" t="str">
        <f t="shared" si="16"/>
        <v>LAWM00</v>
      </c>
      <c r="E1077" t="s">
        <v>733</v>
      </c>
      <c r="F1077" t="s">
        <v>18</v>
      </c>
      <c r="G1077" t="s">
        <v>18</v>
      </c>
      <c r="I1077" t="s">
        <v>19</v>
      </c>
      <c r="J1077" s="1">
        <v>44837</v>
      </c>
      <c r="K1077" s="2">
        <v>0</v>
      </c>
      <c r="L1077" t="s">
        <v>20</v>
      </c>
      <c r="M1077" s="3">
        <v>1</v>
      </c>
      <c r="N1077" s="2">
        <v>5.3699999999999998E-2</v>
      </c>
      <c r="O1077" t="s">
        <v>21</v>
      </c>
      <c r="P1077" t="s">
        <v>22</v>
      </c>
      <c r="Q1077" t="s">
        <v>23</v>
      </c>
      <c r="R1077" s="3">
        <v>0</v>
      </c>
      <c r="S1077" t="s">
        <v>24</v>
      </c>
      <c r="T1077" t="s">
        <v>23</v>
      </c>
      <c r="U1077" s="3">
        <v>0</v>
      </c>
    </row>
    <row r="1078" spans="1:21" hidden="1" x14ac:dyDescent="0.2">
      <c r="A1078" t="s">
        <v>1084</v>
      </c>
      <c r="B1078" t="s">
        <v>101</v>
      </c>
      <c r="C1078" t="s">
        <v>14</v>
      </c>
      <c r="D1078" t="str">
        <f t="shared" si="16"/>
        <v>LATC01</v>
      </c>
      <c r="E1078" t="s">
        <v>1088</v>
      </c>
      <c r="F1078" t="s">
        <v>18</v>
      </c>
      <c r="G1078" t="s">
        <v>18</v>
      </c>
      <c r="I1078" t="s">
        <v>19</v>
      </c>
      <c r="J1078" s="1">
        <v>44837</v>
      </c>
      <c r="K1078" s="2">
        <v>388.375</v>
      </c>
      <c r="L1078" t="s">
        <v>20</v>
      </c>
      <c r="M1078" s="3">
        <v>1</v>
      </c>
      <c r="N1078" s="2">
        <v>0.01</v>
      </c>
      <c r="O1078" t="s">
        <v>21</v>
      </c>
      <c r="P1078" t="s">
        <v>22</v>
      </c>
      <c r="Q1078" t="s">
        <v>23</v>
      </c>
      <c r="R1078" s="3">
        <v>3.88</v>
      </c>
      <c r="S1078" t="s">
        <v>24</v>
      </c>
      <c r="T1078" t="s">
        <v>23</v>
      </c>
      <c r="U1078" s="3">
        <v>3.88</v>
      </c>
    </row>
    <row r="1079" spans="1:21" hidden="1" x14ac:dyDescent="0.2">
      <c r="A1079" t="s">
        <v>1084</v>
      </c>
      <c r="B1079" t="s">
        <v>101</v>
      </c>
      <c r="C1079" t="s">
        <v>14</v>
      </c>
      <c r="D1079" t="str">
        <f t="shared" si="16"/>
        <v>CP2218</v>
      </c>
      <c r="E1079" t="s">
        <v>279</v>
      </c>
      <c r="F1079" t="s">
        <v>18</v>
      </c>
      <c r="G1079" t="s">
        <v>18</v>
      </c>
      <c r="I1079" t="s">
        <v>19</v>
      </c>
      <c r="J1079" s="1">
        <v>44837</v>
      </c>
      <c r="K1079" s="2">
        <v>-1826.96</v>
      </c>
      <c r="L1079" t="s">
        <v>20</v>
      </c>
      <c r="M1079" s="3">
        <v>1</v>
      </c>
      <c r="N1079" s="2">
        <v>9.4229999999999994E-2</v>
      </c>
      <c r="O1079" t="s">
        <v>21</v>
      </c>
      <c r="P1079" t="s">
        <v>24</v>
      </c>
      <c r="Q1079" t="s">
        <v>23</v>
      </c>
      <c r="R1079" s="3">
        <v>172.15</v>
      </c>
      <c r="S1079" t="s">
        <v>22</v>
      </c>
      <c r="T1079" t="s">
        <v>23</v>
      </c>
      <c r="U1079" s="3">
        <v>172.15</v>
      </c>
    </row>
    <row r="1080" spans="1:21" hidden="1" x14ac:dyDescent="0.2">
      <c r="A1080" t="s">
        <v>1084</v>
      </c>
      <c r="B1080" t="s">
        <v>156</v>
      </c>
      <c r="C1080" t="s">
        <v>14</v>
      </c>
      <c r="D1080" t="str">
        <f t="shared" si="16"/>
        <v>OG1324</v>
      </c>
      <c r="E1080" t="s">
        <v>1089</v>
      </c>
      <c r="F1080" t="s">
        <v>18</v>
      </c>
      <c r="G1080" t="s">
        <v>18</v>
      </c>
      <c r="I1080" t="s">
        <v>19</v>
      </c>
      <c r="J1080" s="1">
        <v>44837</v>
      </c>
      <c r="K1080" s="2">
        <v>-2.5227900000000001</v>
      </c>
      <c r="L1080" t="s">
        <v>46</v>
      </c>
      <c r="M1080" s="3">
        <v>1</v>
      </c>
      <c r="N1080" s="2">
        <v>4.51633</v>
      </c>
      <c r="O1080" t="s">
        <v>21</v>
      </c>
      <c r="P1080" t="s">
        <v>24</v>
      </c>
      <c r="Q1080" t="s">
        <v>23</v>
      </c>
      <c r="R1080" s="3">
        <v>11.39</v>
      </c>
      <c r="S1080" t="s">
        <v>22</v>
      </c>
      <c r="T1080" t="s">
        <v>23</v>
      </c>
      <c r="U1080" s="3">
        <v>11.39</v>
      </c>
    </row>
    <row r="1081" spans="1:21" hidden="1" x14ac:dyDescent="0.2">
      <c r="A1081" t="s">
        <v>1084</v>
      </c>
      <c r="B1081" t="s">
        <v>156</v>
      </c>
      <c r="C1081" t="s">
        <v>14</v>
      </c>
      <c r="D1081" t="str">
        <f t="shared" si="16"/>
        <v>OG1020</v>
      </c>
      <c r="E1081" t="s">
        <v>1014</v>
      </c>
      <c r="F1081" t="s">
        <v>18</v>
      </c>
      <c r="G1081" t="s">
        <v>18</v>
      </c>
      <c r="I1081" t="s">
        <v>19</v>
      </c>
      <c r="J1081" s="1">
        <v>44837</v>
      </c>
      <c r="K1081" s="2">
        <v>3.0000000000000001E-5</v>
      </c>
      <c r="L1081" t="s">
        <v>46</v>
      </c>
      <c r="M1081" s="3">
        <v>1</v>
      </c>
      <c r="N1081" s="2">
        <v>4.24993</v>
      </c>
      <c r="O1081" t="s">
        <v>21</v>
      </c>
      <c r="P1081" t="s">
        <v>22</v>
      </c>
      <c r="Q1081" t="s">
        <v>23</v>
      </c>
      <c r="R1081" s="3">
        <v>0</v>
      </c>
      <c r="S1081" t="s">
        <v>24</v>
      </c>
      <c r="T1081" t="s">
        <v>23</v>
      </c>
      <c r="U1081" s="3">
        <v>0</v>
      </c>
    </row>
    <row r="1082" spans="1:21" hidden="1" x14ac:dyDescent="0.2">
      <c r="A1082" t="s">
        <v>1084</v>
      </c>
      <c r="B1082" t="s">
        <v>524</v>
      </c>
      <c r="C1082" t="s">
        <v>14</v>
      </c>
      <c r="D1082" t="str">
        <f t="shared" si="16"/>
        <v>LASO01</v>
      </c>
      <c r="E1082" t="s">
        <v>724</v>
      </c>
      <c r="F1082" t="s">
        <v>18</v>
      </c>
      <c r="G1082" t="s">
        <v>18</v>
      </c>
      <c r="I1082" t="s">
        <v>19</v>
      </c>
      <c r="J1082" s="1">
        <v>44837</v>
      </c>
      <c r="K1082" s="2">
        <v>2000</v>
      </c>
      <c r="L1082" t="s">
        <v>20</v>
      </c>
      <c r="M1082" s="3">
        <v>1</v>
      </c>
      <c r="N1082" s="2">
        <v>1.3990000000000001E-2</v>
      </c>
      <c r="O1082" t="s">
        <v>21</v>
      </c>
      <c r="P1082" t="s">
        <v>22</v>
      </c>
      <c r="Q1082" t="s">
        <v>23</v>
      </c>
      <c r="R1082" s="3">
        <v>27.98</v>
      </c>
      <c r="S1082" t="s">
        <v>24</v>
      </c>
      <c r="T1082" t="s">
        <v>23</v>
      </c>
      <c r="U1082" s="3">
        <v>27.98</v>
      </c>
    </row>
    <row r="1083" spans="1:21" hidden="1" x14ac:dyDescent="0.2">
      <c r="A1083" t="s">
        <v>1090</v>
      </c>
      <c r="B1083" t="s">
        <v>1091</v>
      </c>
      <c r="C1083" t="s">
        <v>14</v>
      </c>
      <c r="D1083" t="str">
        <f t="shared" si="16"/>
        <v>FJ1715</v>
      </c>
      <c r="E1083" t="s">
        <v>1092</v>
      </c>
      <c r="F1083" t="s">
        <v>18</v>
      </c>
      <c r="G1083" t="s">
        <v>18</v>
      </c>
      <c r="I1083" t="s">
        <v>113</v>
      </c>
      <c r="J1083" s="1">
        <v>44838</v>
      </c>
      <c r="K1083" s="2">
        <v>208</v>
      </c>
      <c r="L1083" t="s">
        <v>46</v>
      </c>
      <c r="M1083" s="3">
        <v>1</v>
      </c>
      <c r="N1083" s="2">
        <v>0.86790999999999996</v>
      </c>
      <c r="O1083" t="s">
        <v>21</v>
      </c>
      <c r="P1083" t="s">
        <v>22</v>
      </c>
      <c r="Q1083" t="s">
        <v>23</v>
      </c>
      <c r="R1083" s="3">
        <v>180.53</v>
      </c>
      <c r="S1083" t="s">
        <v>24</v>
      </c>
      <c r="T1083" t="s">
        <v>23</v>
      </c>
      <c r="U1083" s="3">
        <v>180.53</v>
      </c>
    </row>
    <row r="1084" spans="1:21" hidden="1" x14ac:dyDescent="0.2">
      <c r="A1084" t="s">
        <v>1093</v>
      </c>
      <c r="B1084" t="s">
        <v>447</v>
      </c>
      <c r="C1084" t="s">
        <v>14</v>
      </c>
      <c r="D1084" t="str">
        <f t="shared" si="16"/>
        <v>LAHB03</v>
      </c>
      <c r="E1084" t="s">
        <v>1094</v>
      </c>
      <c r="F1084" t="s">
        <v>18</v>
      </c>
      <c r="G1084" t="s">
        <v>18</v>
      </c>
      <c r="I1084" t="s">
        <v>123</v>
      </c>
      <c r="J1084" s="1">
        <v>44838</v>
      </c>
      <c r="K1084" s="2">
        <v>1</v>
      </c>
      <c r="L1084" t="s">
        <v>20</v>
      </c>
      <c r="M1084" s="3">
        <v>1</v>
      </c>
      <c r="N1084" s="2">
        <v>1.2E-2</v>
      </c>
      <c r="O1084" t="s">
        <v>21</v>
      </c>
      <c r="P1084" t="s">
        <v>22</v>
      </c>
      <c r="Q1084" t="s">
        <v>23</v>
      </c>
      <c r="R1084" s="3">
        <v>0.01</v>
      </c>
      <c r="S1084" t="s">
        <v>24</v>
      </c>
      <c r="T1084" t="s">
        <v>23</v>
      </c>
      <c r="U1084" s="3">
        <v>0.01</v>
      </c>
    </row>
    <row r="1085" spans="1:21" hidden="1" x14ac:dyDescent="0.2">
      <c r="A1085" t="s">
        <v>1093</v>
      </c>
      <c r="B1085" t="s">
        <v>447</v>
      </c>
      <c r="C1085" t="s">
        <v>14</v>
      </c>
      <c r="D1085" t="str">
        <f t="shared" si="16"/>
        <v>LAHB03</v>
      </c>
      <c r="E1085" t="s">
        <v>1095</v>
      </c>
      <c r="F1085" t="s">
        <v>18</v>
      </c>
      <c r="G1085" t="s">
        <v>18</v>
      </c>
      <c r="I1085" t="s">
        <v>123</v>
      </c>
      <c r="J1085" s="1">
        <v>44838</v>
      </c>
      <c r="K1085" s="2">
        <v>1</v>
      </c>
      <c r="L1085" t="s">
        <v>20</v>
      </c>
      <c r="M1085" s="3">
        <v>1</v>
      </c>
      <c r="N1085" s="2">
        <v>1.2E-2</v>
      </c>
      <c r="O1085" t="s">
        <v>21</v>
      </c>
      <c r="P1085" t="s">
        <v>22</v>
      </c>
      <c r="Q1085" t="s">
        <v>23</v>
      </c>
      <c r="R1085" s="3">
        <v>0.01</v>
      </c>
      <c r="S1085" t="s">
        <v>24</v>
      </c>
      <c r="T1085" t="s">
        <v>23</v>
      </c>
      <c r="U1085" s="3">
        <v>0.01</v>
      </c>
    </row>
    <row r="1086" spans="1:21" hidden="1" x14ac:dyDescent="0.2">
      <c r="A1086" t="s">
        <v>1096</v>
      </c>
      <c r="B1086" t="s">
        <v>447</v>
      </c>
      <c r="C1086" t="s">
        <v>14</v>
      </c>
      <c r="D1086" t="str">
        <f t="shared" si="16"/>
        <v>LAHB03</v>
      </c>
      <c r="E1086" t="s">
        <v>1095</v>
      </c>
      <c r="F1086" t="s">
        <v>18</v>
      </c>
      <c r="G1086" t="s">
        <v>18</v>
      </c>
      <c r="I1086" t="s">
        <v>123</v>
      </c>
      <c r="J1086" s="1">
        <v>44838</v>
      </c>
      <c r="K1086" s="2">
        <v>-1</v>
      </c>
      <c r="L1086" t="s">
        <v>20</v>
      </c>
      <c r="M1086" s="3">
        <v>1</v>
      </c>
      <c r="N1086" s="2">
        <v>0.01</v>
      </c>
      <c r="O1086" t="s">
        <v>21</v>
      </c>
      <c r="P1086" t="s">
        <v>24</v>
      </c>
      <c r="Q1086" t="s">
        <v>23</v>
      </c>
      <c r="R1086" s="3">
        <v>0.01</v>
      </c>
      <c r="S1086" t="s">
        <v>22</v>
      </c>
      <c r="T1086" t="s">
        <v>23</v>
      </c>
      <c r="U1086" s="3">
        <v>0.01</v>
      </c>
    </row>
    <row r="1087" spans="1:21" hidden="1" x14ac:dyDescent="0.2">
      <c r="A1087" t="s">
        <v>1096</v>
      </c>
      <c r="B1087" t="s">
        <v>447</v>
      </c>
      <c r="C1087" t="s">
        <v>14</v>
      </c>
      <c r="D1087" t="str">
        <f t="shared" si="16"/>
        <v>LAHB03</v>
      </c>
      <c r="E1087" t="s">
        <v>1094</v>
      </c>
      <c r="F1087" t="s">
        <v>18</v>
      </c>
      <c r="G1087" t="s">
        <v>18</v>
      </c>
      <c r="I1087" t="s">
        <v>123</v>
      </c>
      <c r="J1087" s="1">
        <v>44838</v>
      </c>
      <c r="K1087" s="2">
        <v>-1</v>
      </c>
      <c r="L1087" t="s">
        <v>20</v>
      </c>
      <c r="M1087" s="3">
        <v>1</v>
      </c>
      <c r="N1087" s="2">
        <v>0.01</v>
      </c>
      <c r="O1087" t="s">
        <v>21</v>
      </c>
      <c r="P1087" t="s">
        <v>24</v>
      </c>
      <c r="Q1087" t="s">
        <v>23</v>
      </c>
      <c r="R1087" s="3">
        <v>0.01</v>
      </c>
      <c r="S1087" t="s">
        <v>22</v>
      </c>
      <c r="T1087" t="s">
        <v>23</v>
      </c>
      <c r="U1087" s="3">
        <v>0.01</v>
      </c>
    </row>
    <row r="1088" spans="1:21" hidden="1" x14ac:dyDescent="0.2">
      <c r="A1088" t="s">
        <v>1097</v>
      </c>
      <c r="B1088" t="s">
        <v>98</v>
      </c>
      <c r="C1088" t="s">
        <v>14</v>
      </c>
      <c r="D1088" t="str">
        <f t="shared" si="16"/>
        <v>713000</v>
      </c>
      <c r="E1088" t="s">
        <v>1098</v>
      </c>
      <c r="F1088" t="s">
        <v>18</v>
      </c>
      <c r="G1088" t="s">
        <v>18</v>
      </c>
      <c r="J1088" s="1">
        <v>44838</v>
      </c>
      <c r="K1088" s="2">
        <v>231</v>
      </c>
      <c r="L1088" t="s">
        <v>46</v>
      </c>
      <c r="M1088" s="3">
        <v>1</v>
      </c>
      <c r="N1088" s="2">
        <v>1.8115899999999998</v>
      </c>
      <c r="O1088" t="s">
        <v>21</v>
      </c>
      <c r="P1088" t="s">
        <v>22</v>
      </c>
      <c r="Q1088" t="s">
        <v>23</v>
      </c>
      <c r="R1088" s="3">
        <v>418.48</v>
      </c>
      <c r="S1088" t="s">
        <v>24</v>
      </c>
      <c r="T1088" t="s">
        <v>23</v>
      </c>
      <c r="U1088" s="3">
        <v>418.48</v>
      </c>
    </row>
    <row r="1089" spans="1:21" hidden="1" x14ac:dyDescent="0.2">
      <c r="A1089" t="s">
        <v>1099</v>
      </c>
      <c r="B1089" t="s">
        <v>1100</v>
      </c>
      <c r="C1089" t="s">
        <v>14</v>
      </c>
      <c r="D1089" t="str">
        <f t="shared" si="16"/>
        <v>OG3105</v>
      </c>
      <c r="E1089" t="s">
        <v>1101</v>
      </c>
      <c r="F1089" t="s">
        <v>262</v>
      </c>
      <c r="G1089" t="s">
        <v>262</v>
      </c>
      <c r="J1089" s="1">
        <v>44838</v>
      </c>
      <c r="K1089" s="2">
        <v>-60</v>
      </c>
      <c r="L1089" t="s">
        <v>197</v>
      </c>
      <c r="M1089" s="3">
        <v>1</v>
      </c>
      <c r="N1089" s="2">
        <v>18.372979999999998</v>
      </c>
      <c r="O1089" t="s">
        <v>21</v>
      </c>
      <c r="P1089" t="s">
        <v>24</v>
      </c>
      <c r="Q1089" t="s">
        <v>23</v>
      </c>
      <c r="R1089" s="3">
        <v>1102.3800000000001</v>
      </c>
      <c r="S1089" t="s">
        <v>445</v>
      </c>
      <c r="T1089" t="s">
        <v>23</v>
      </c>
      <c r="U1089" s="3">
        <v>1102.3800000000001</v>
      </c>
    </row>
    <row r="1090" spans="1:21" hidden="1" x14ac:dyDescent="0.2">
      <c r="A1090" t="s">
        <v>1102</v>
      </c>
      <c r="B1090" t="s">
        <v>1103</v>
      </c>
      <c r="C1090" t="s">
        <v>14</v>
      </c>
      <c r="D1090" t="str">
        <f t="shared" si="16"/>
        <v>FREIGH</v>
      </c>
      <c r="E1090" t="s">
        <v>199</v>
      </c>
      <c r="F1090" t="s">
        <v>18</v>
      </c>
      <c r="G1090" t="s">
        <v>18</v>
      </c>
      <c r="I1090" t="s">
        <v>113</v>
      </c>
      <c r="J1090" s="1">
        <v>44838</v>
      </c>
      <c r="K1090" s="2">
        <v>252</v>
      </c>
      <c r="L1090" t="s">
        <v>20</v>
      </c>
      <c r="M1090" s="3">
        <v>1</v>
      </c>
      <c r="N1090" s="2">
        <v>0.45</v>
      </c>
      <c r="O1090" t="s">
        <v>21</v>
      </c>
      <c r="P1090" t="s">
        <v>200</v>
      </c>
      <c r="Q1090" t="s">
        <v>23</v>
      </c>
      <c r="R1090" s="3">
        <v>113.4</v>
      </c>
      <c r="S1090" t="s">
        <v>24</v>
      </c>
      <c r="T1090" t="s">
        <v>23</v>
      </c>
      <c r="U1090" s="3">
        <v>113.4</v>
      </c>
    </row>
    <row r="1091" spans="1:21" hidden="1" x14ac:dyDescent="0.2">
      <c r="A1091" t="s">
        <v>1102</v>
      </c>
      <c r="B1091" t="s">
        <v>1103</v>
      </c>
      <c r="C1091" t="s">
        <v>14</v>
      </c>
      <c r="D1091" t="str">
        <f t="shared" si="16"/>
        <v>LABORI</v>
      </c>
      <c r="E1091" t="s">
        <v>201</v>
      </c>
      <c r="F1091" t="s">
        <v>18</v>
      </c>
      <c r="G1091" t="s">
        <v>18</v>
      </c>
      <c r="I1091" t="s">
        <v>113</v>
      </c>
      <c r="J1091" s="1">
        <v>44838</v>
      </c>
      <c r="K1091" s="2">
        <v>382.51</v>
      </c>
      <c r="L1091" t="s">
        <v>20</v>
      </c>
      <c r="M1091" s="3">
        <v>1</v>
      </c>
      <c r="N1091" s="2">
        <v>1.05</v>
      </c>
      <c r="O1091" t="s">
        <v>21</v>
      </c>
      <c r="P1091" t="s">
        <v>200</v>
      </c>
      <c r="Q1091" t="s">
        <v>23</v>
      </c>
      <c r="R1091" s="3">
        <v>401.64</v>
      </c>
      <c r="S1091" t="s">
        <v>24</v>
      </c>
      <c r="T1091" t="s">
        <v>23</v>
      </c>
      <c r="U1091" s="3">
        <v>401.64</v>
      </c>
    </row>
    <row r="1092" spans="1:21" hidden="1" x14ac:dyDescent="0.2">
      <c r="A1092" t="s">
        <v>1102</v>
      </c>
      <c r="B1092" t="s">
        <v>1103</v>
      </c>
      <c r="C1092" t="s">
        <v>14</v>
      </c>
      <c r="D1092" t="str">
        <f t="shared" si="16"/>
        <v>BK4099</v>
      </c>
      <c r="E1092" t="s">
        <v>203</v>
      </c>
      <c r="F1092" t="s">
        <v>18</v>
      </c>
      <c r="G1092" t="s">
        <v>18</v>
      </c>
      <c r="I1092" t="s">
        <v>113</v>
      </c>
      <c r="J1092" s="1">
        <v>44838</v>
      </c>
      <c r="K1092" s="2">
        <v>144</v>
      </c>
      <c r="L1092" t="s">
        <v>20</v>
      </c>
      <c r="M1092" s="3">
        <v>1</v>
      </c>
      <c r="N1092" s="2">
        <v>0.37178</v>
      </c>
      <c r="O1092" t="s">
        <v>21</v>
      </c>
      <c r="P1092" t="s">
        <v>22</v>
      </c>
      <c r="Q1092" t="s">
        <v>23</v>
      </c>
      <c r="R1092" s="3">
        <v>53.54</v>
      </c>
      <c r="S1092" t="s">
        <v>24</v>
      </c>
      <c r="T1092" t="s">
        <v>23</v>
      </c>
      <c r="U1092" s="3">
        <v>53.54</v>
      </c>
    </row>
    <row r="1093" spans="1:21" hidden="1" x14ac:dyDescent="0.2">
      <c r="A1093" t="s">
        <v>1102</v>
      </c>
      <c r="B1093" t="s">
        <v>1103</v>
      </c>
      <c r="C1093" t="s">
        <v>14</v>
      </c>
      <c r="D1093" t="str">
        <f t="shared" ref="D1093:D1156" si="17">LEFT(E1093, 6)</f>
        <v>MACHIN</v>
      </c>
      <c r="E1093" t="s">
        <v>204</v>
      </c>
      <c r="F1093" t="s">
        <v>18</v>
      </c>
      <c r="G1093" t="s">
        <v>18</v>
      </c>
      <c r="I1093" t="s">
        <v>113</v>
      </c>
      <c r="J1093" s="1">
        <v>44838</v>
      </c>
      <c r="K1093" s="2">
        <v>360</v>
      </c>
      <c r="L1093" t="s">
        <v>20</v>
      </c>
      <c r="M1093" s="3">
        <v>1</v>
      </c>
      <c r="N1093" s="2">
        <v>2.5499999999999998</v>
      </c>
      <c r="O1093" t="s">
        <v>21</v>
      </c>
      <c r="P1093" t="s">
        <v>200</v>
      </c>
      <c r="Q1093" t="s">
        <v>23</v>
      </c>
      <c r="R1093" s="3">
        <v>918</v>
      </c>
      <c r="S1093" t="s">
        <v>24</v>
      </c>
      <c r="T1093" t="s">
        <v>23</v>
      </c>
      <c r="U1093" s="3">
        <v>918</v>
      </c>
    </row>
    <row r="1094" spans="1:21" hidden="1" x14ac:dyDescent="0.2">
      <c r="A1094" t="s">
        <v>1102</v>
      </c>
      <c r="B1094" t="s">
        <v>1103</v>
      </c>
      <c r="C1094" t="s">
        <v>14</v>
      </c>
      <c r="D1094" t="str">
        <f t="shared" si="17"/>
        <v>FS61SP</v>
      </c>
      <c r="E1094" t="s">
        <v>196</v>
      </c>
      <c r="F1094" t="s">
        <v>18</v>
      </c>
      <c r="G1094" t="s">
        <v>18</v>
      </c>
      <c r="I1094" t="s">
        <v>113</v>
      </c>
      <c r="J1094" s="1">
        <v>44838</v>
      </c>
      <c r="K1094" s="2">
        <v>-144</v>
      </c>
      <c r="L1094" t="s">
        <v>197</v>
      </c>
      <c r="M1094" s="3">
        <v>1</v>
      </c>
      <c r="N1094" s="2">
        <v>18.167400000000001</v>
      </c>
      <c r="O1094" t="s">
        <v>21</v>
      </c>
      <c r="P1094" t="s">
        <v>24</v>
      </c>
      <c r="Q1094" t="s">
        <v>23</v>
      </c>
      <c r="R1094" s="3">
        <v>2616.11</v>
      </c>
      <c r="S1094" t="s">
        <v>198</v>
      </c>
      <c r="T1094" t="s">
        <v>23</v>
      </c>
      <c r="U1094" s="3">
        <v>2616.11</v>
      </c>
    </row>
    <row r="1095" spans="1:21" hidden="1" x14ac:dyDescent="0.2">
      <c r="A1095" t="s">
        <v>1102</v>
      </c>
      <c r="B1095" t="s">
        <v>1103</v>
      </c>
      <c r="C1095" t="s">
        <v>14</v>
      </c>
      <c r="D1095" t="str">
        <f t="shared" si="17"/>
        <v>LASK00</v>
      </c>
      <c r="E1095" t="s">
        <v>202</v>
      </c>
      <c r="F1095" t="s">
        <v>18</v>
      </c>
      <c r="G1095" t="s">
        <v>18</v>
      </c>
      <c r="I1095" t="s">
        <v>113</v>
      </c>
      <c r="J1095" s="1">
        <v>44838</v>
      </c>
      <c r="K1095" s="2">
        <v>36633.599999999999</v>
      </c>
      <c r="L1095" t="s">
        <v>20</v>
      </c>
      <c r="M1095" s="3">
        <v>1</v>
      </c>
      <c r="N1095" s="2">
        <v>1.0460000000000001E-2</v>
      </c>
      <c r="O1095" t="s">
        <v>21</v>
      </c>
      <c r="P1095" t="s">
        <v>22</v>
      </c>
      <c r="Q1095" t="s">
        <v>23</v>
      </c>
      <c r="R1095" s="3">
        <v>383.19</v>
      </c>
      <c r="S1095" t="s">
        <v>24</v>
      </c>
      <c r="T1095" t="s">
        <v>23</v>
      </c>
      <c r="U1095" s="3">
        <v>383.19</v>
      </c>
    </row>
    <row r="1096" spans="1:21" hidden="1" x14ac:dyDescent="0.2">
      <c r="A1096" t="s">
        <v>1104</v>
      </c>
      <c r="B1096" t="s">
        <v>26</v>
      </c>
      <c r="C1096" t="s">
        <v>14</v>
      </c>
      <c r="D1096" t="str">
        <f t="shared" si="17"/>
        <v>DV2037</v>
      </c>
      <c r="E1096" t="s">
        <v>660</v>
      </c>
      <c r="F1096" t="s">
        <v>18</v>
      </c>
      <c r="G1096" t="s">
        <v>18</v>
      </c>
      <c r="I1096" t="s">
        <v>19</v>
      </c>
      <c r="J1096" s="1">
        <v>44837</v>
      </c>
      <c r="K1096" s="2">
        <v>4701</v>
      </c>
      <c r="L1096" t="s">
        <v>46</v>
      </c>
      <c r="M1096" s="3">
        <v>1</v>
      </c>
      <c r="N1096" s="2">
        <v>1.17022</v>
      </c>
      <c r="O1096" t="s">
        <v>21</v>
      </c>
      <c r="P1096" t="s">
        <v>22</v>
      </c>
      <c r="Q1096" t="s">
        <v>23</v>
      </c>
      <c r="R1096" s="3">
        <v>5501.2</v>
      </c>
      <c r="S1096" t="s">
        <v>24</v>
      </c>
      <c r="T1096" t="s">
        <v>23</v>
      </c>
      <c r="U1096" s="3">
        <v>5501.2</v>
      </c>
    </row>
    <row r="1097" spans="1:21" hidden="1" x14ac:dyDescent="0.2">
      <c r="A1097" t="s">
        <v>1105</v>
      </c>
      <c r="B1097" t="s">
        <v>1106</v>
      </c>
      <c r="C1097" t="s">
        <v>14</v>
      </c>
      <c r="D1097" t="str">
        <f t="shared" si="17"/>
        <v>DV1936</v>
      </c>
      <c r="E1097" t="s">
        <v>641</v>
      </c>
      <c r="F1097" t="s">
        <v>18</v>
      </c>
      <c r="G1097" t="s">
        <v>18</v>
      </c>
      <c r="I1097" t="s">
        <v>45</v>
      </c>
      <c r="J1097" s="1">
        <v>44838</v>
      </c>
      <c r="K1097" s="2">
        <v>-36.5</v>
      </c>
      <c r="L1097" t="s">
        <v>46</v>
      </c>
      <c r="M1097" s="3">
        <v>1</v>
      </c>
      <c r="N1097" s="2">
        <v>22.63627</v>
      </c>
      <c r="O1097" t="s">
        <v>21</v>
      </c>
      <c r="P1097" t="s">
        <v>24</v>
      </c>
      <c r="Q1097" t="s">
        <v>23</v>
      </c>
      <c r="R1097" s="3">
        <v>826.22</v>
      </c>
      <c r="S1097" t="s">
        <v>22</v>
      </c>
      <c r="T1097" t="s">
        <v>23</v>
      </c>
      <c r="U1097" s="3">
        <v>826.22</v>
      </c>
    </row>
    <row r="1098" spans="1:21" hidden="1" x14ac:dyDescent="0.2">
      <c r="A1098" t="s">
        <v>1105</v>
      </c>
      <c r="B1098" t="s">
        <v>1106</v>
      </c>
      <c r="C1098" t="s">
        <v>14</v>
      </c>
      <c r="D1098" t="str">
        <f t="shared" si="17"/>
        <v>SW2145</v>
      </c>
      <c r="E1098" t="s">
        <v>315</v>
      </c>
      <c r="F1098" t="s">
        <v>18</v>
      </c>
      <c r="G1098" t="s">
        <v>18</v>
      </c>
      <c r="I1098" t="s">
        <v>45</v>
      </c>
      <c r="J1098" s="1">
        <v>44838</v>
      </c>
      <c r="K1098" s="2">
        <v>-438</v>
      </c>
      <c r="L1098" t="s">
        <v>46</v>
      </c>
      <c r="M1098" s="3">
        <v>1</v>
      </c>
      <c r="N1098" s="2">
        <v>0.52076999999999996</v>
      </c>
      <c r="O1098" t="s">
        <v>21</v>
      </c>
      <c r="P1098" t="s">
        <v>24</v>
      </c>
      <c r="Q1098" t="s">
        <v>23</v>
      </c>
      <c r="R1098" s="3">
        <v>228.1</v>
      </c>
      <c r="S1098" t="s">
        <v>22</v>
      </c>
      <c r="T1098" t="s">
        <v>23</v>
      </c>
      <c r="U1098" s="3">
        <v>228.1</v>
      </c>
    </row>
    <row r="1099" spans="1:21" hidden="1" x14ac:dyDescent="0.2">
      <c r="A1099" t="s">
        <v>1105</v>
      </c>
      <c r="B1099" t="s">
        <v>1106</v>
      </c>
      <c r="C1099" t="s">
        <v>14</v>
      </c>
      <c r="D1099" t="str">
        <f t="shared" si="17"/>
        <v>BK1625</v>
      </c>
      <c r="E1099" t="s">
        <v>49</v>
      </c>
      <c r="F1099" t="s">
        <v>18</v>
      </c>
      <c r="G1099" t="s">
        <v>18</v>
      </c>
      <c r="I1099" t="s">
        <v>45</v>
      </c>
      <c r="J1099" s="1">
        <v>44838</v>
      </c>
      <c r="K1099" s="2">
        <v>-36.5</v>
      </c>
      <c r="L1099" t="s">
        <v>46</v>
      </c>
      <c r="M1099" s="3">
        <v>1</v>
      </c>
      <c r="N1099" s="2">
        <v>0.24</v>
      </c>
      <c r="O1099" t="s">
        <v>21</v>
      </c>
      <c r="P1099" t="s">
        <v>24</v>
      </c>
      <c r="Q1099" t="s">
        <v>23</v>
      </c>
      <c r="R1099" s="3">
        <v>8.76</v>
      </c>
      <c r="S1099" t="s">
        <v>22</v>
      </c>
      <c r="T1099" t="s">
        <v>23</v>
      </c>
      <c r="U1099" s="3">
        <v>8.76</v>
      </c>
    </row>
    <row r="1100" spans="1:21" hidden="1" x14ac:dyDescent="0.2">
      <c r="A1100" t="s">
        <v>1105</v>
      </c>
      <c r="B1100" t="s">
        <v>1106</v>
      </c>
      <c r="C1100" t="s">
        <v>14</v>
      </c>
      <c r="D1100" t="str">
        <f t="shared" si="17"/>
        <v>DA1511</v>
      </c>
      <c r="E1100" t="s">
        <v>110</v>
      </c>
      <c r="F1100" t="s">
        <v>18</v>
      </c>
      <c r="G1100" t="s">
        <v>18</v>
      </c>
      <c r="I1100" t="s">
        <v>45</v>
      </c>
      <c r="J1100" s="1">
        <v>44838</v>
      </c>
      <c r="K1100" s="2">
        <v>-7.3</v>
      </c>
      <c r="L1100" t="s">
        <v>46</v>
      </c>
      <c r="M1100" s="3">
        <v>1</v>
      </c>
      <c r="N1100" s="2">
        <v>4.2996600000000003</v>
      </c>
      <c r="O1100" t="s">
        <v>21</v>
      </c>
      <c r="P1100" t="s">
        <v>24</v>
      </c>
      <c r="Q1100" t="s">
        <v>23</v>
      </c>
      <c r="R1100" s="3">
        <v>31.39</v>
      </c>
      <c r="S1100" t="s">
        <v>22</v>
      </c>
      <c r="T1100" t="s">
        <v>23</v>
      </c>
      <c r="U1100" s="3">
        <v>31.39</v>
      </c>
    </row>
    <row r="1101" spans="1:21" hidden="1" x14ac:dyDescent="0.2">
      <c r="A1101" t="s">
        <v>1105</v>
      </c>
      <c r="B1101" t="s">
        <v>1106</v>
      </c>
      <c r="C1101" t="s">
        <v>14</v>
      </c>
      <c r="D1101" t="str">
        <f t="shared" si="17"/>
        <v>GS1040</v>
      </c>
      <c r="E1101" t="s">
        <v>275</v>
      </c>
      <c r="F1101" t="s">
        <v>18</v>
      </c>
      <c r="G1101" t="s">
        <v>18</v>
      </c>
      <c r="I1101" t="s">
        <v>45</v>
      </c>
      <c r="J1101" s="1">
        <v>44838</v>
      </c>
      <c r="K1101" s="2">
        <v>-80.3</v>
      </c>
      <c r="L1101" t="s">
        <v>46</v>
      </c>
      <c r="M1101" s="3">
        <v>1</v>
      </c>
      <c r="N1101" s="2">
        <v>1.8248899999999997</v>
      </c>
      <c r="O1101" t="s">
        <v>21</v>
      </c>
      <c r="P1101" t="s">
        <v>24</v>
      </c>
      <c r="Q1101" t="s">
        <v>23</v>
      </c>
      <c r="R1101" s="3">
        <v>146.54</v>
      </c>
      <c r="S1101" t="s">
        <v>22</v>
      </c>
      <c r="T1101" t="s">
        <v>23</v>
      </c>
      <c r="U1101" s="3">
        <v>146.54</v>
      </c>
    </row>
    <row r="1102" spans="1:21" hidden="1" x14ac:dyDescent="0.2">
      <c r="A1102" t="s">
        <v>1105</v>
      </c>
      <c r="B1102" t="s">
        <v>1106</v>
      </c>
      <c r="C1102" t="s">
        <v>14</v>
      </c>
      <c r="D1102" t="str">
        <f t="shared" si="17"/>
        <v>WN2048</v>
      </c>
      <c r="E1102" t="s">
        <v>1107</v>
      </c>
      <c r="F1102" t="s">
        <v>18</v>
      </c>
      <c r="G1102" t="s">
        <v>18</v>
      </c>
      <c r="I1102" t="s">
        <v>45</v>
      </c>
      <c r="J1102" s="1">
        <v>44838</v>
      </c>
      <c r="K1102" s="2">
        <v>-87.6</v>
      </c>
      <c r="L1102" t="s">
        <v>46</v>
      </c>
      <c r="M1102" s="3">
        <v>1</v>
      </c>
      <c r="N1102" s="2">
        <v>0.56250999999999995</v>
      </c>
      <c r="O1102" t="s">
        <v>21</v>
      </c>
      <c r="P1102" t="s">
        <v>24</v>
      </c>
      <c r="Q1102" t="s">
        <v>23</v>
      </c>
      <c r="R1102" s="3">
        <v>49.28</v>
      </c>
      <c r="S1102" t="s">
        <v>22</v>
      </c>
      <c r="T1102" t="s">
        <v>23</v>
      </c>
      <c r="U1102" s="3">
        <v>49.28</v>
      </c>
    </row>
    <row r="1103" spans="1:21" hidden="1" x14ac:dyDescent="0.2">
      <c r="A1103" t="s">
        <v>1105</v>
      </c>
      <c r="B1103" t="s">
        <v>1106</v>
      </c>
      <c r="C1103" t="s">
        <v>14</v>
      </c>
      <c r="D1103" t="str">
        <f t="shared" si="17"/>
        <v>281231</v>
      </c>
      <c r="E1103" t="s">
        <v>722</v>
      </c>
      <c r="F1103" t="s">
        <v>18</v>
      </c>
      <c r="G1103" t="s">
        <v>18</v>
      </c>
      <c r="I1103" t="s">
        <v>45</v>
      </c>
      <c r="J1103" s="1">
        <v>44838</v>
      </c>
      <c r="K1103" s="2">
        <v>-389.09</v>
      </c>
      <c r="L1103" t="s">
        <v>46</v>
      </c>
      <c r="M1103" s="3">
        <v>1</v>
      </c>
      <c r="N1103" s="2">
        <v>1.5474199999999998</v>
      </c>
      <c r="O1103" t="s">
        <v>21</v>
      </c>
      <c r="P1103" t="s">
        <v>24</v>
      </c>
      <c r="Q1103" t="s">
        <v>23</v>
      </c>
      <c r="R1103" s="3">
        <v>602.09</v>
      </c>
      <c r="S1103" t="s">
        <v>22</v>
      </c>
      <c r="T1103" t="s">
        <v>23</v>
      </c>
      <c r="U1103" s="3">
        <v>602.09</v>
      </c>
    </row>
    <row r="1104" spans="1:21" hidden="1" x14ac:dyDescent="0.2">
      <c r="A1104" t="s">
        <v>1105</v>
      </c>
      <c r="B1104" t="s">
        <v>1106</v>
      </c>
      <c r="C1104" t="s">
        <v>14</v>
      </c>
      <c r="D1104" t="str">
        <f t="shared" si="17"/>
        <v>DV1927</v>
      </c>
      <c r="E1104" t="s">
        <v>946</v>
      </c>
      <c r="F1104" t="s">
        <v>18</v>
      </c>
      <c r="G1104" t="s">
        <v>18</v>
      </c>
      <c r="I1104" t="s">
        <v>45</v>
      </c>
      <c r="J1104" s="1">
        <v>44838</v>
      </c>
      <c r="K1104" s="2">
        <v>-7.3</v>
      </c>
      <c r="L1104" t="s">
        <v>46</v>
      </c>
      <c r="M1104" s="3">
        <v>1</v>
      </c>
      <c r="N1104" s="2">
        <v>1.73</v>
      </c>
      <c r="O1104" t="s">
        <v>21</v>
      </c>
      <c r="P1104" t="s">
        <v>24</v>
      </c>
      <c r="Q1104" t="s">
        <v>23</v>
      </c>
      <c r="R1104" s="3">
        <v>12.63</v>
      </c>
      <c r="S1104" t="s">
        <v>22</v>
      </c>
      <c r="T1104" t="s">
        <v>23</v>
      </c>
      <c r="U1104" s="3">
        <v>12.63</v>
      </c>
    </row>
    <row r="1105" spans="1:21" hidden="1" x14ac:dyDescent="0.2">
      <c r="A1105" t="s">
        <v>1108</v>
      </c>
      <c r="B1105" t="s">
        <v>1109</v>
      </c>
      <c r="C1105" t="s">
        <v>14</v>
      </c>
      <c r="D1105" t="str">
        <f t="shared" si="17"/>
        <v>DV2004</v>
      </c>
      <c r="E1105" t="s">
        <v>105</v>
      </c>
      <c r="F1105" t="s">
        <v>18</v>
      </c>
      <c r="G1105" t="s">
        <v>18</v>
      </c>
      <c r="J1105" s="1">
        <v>44838</v>
      </c>
      <c r="K1105" s="2">
        <v>-20</v>
      </c>
      <c r="L1105" t="s">
        <v>46</v>
      </c>
      <c r="M1105" s="3">
        <v>1</v>
      </c>
      <c r="N1105" s="2">
        <v>2.8999899999999998</v>
      </c>
      <c r="O1105" t="s">
        <v>21</v>
      </c>
      <c r="P1105" t="s">
        <v>24</v>
      </c>
      <c r="Q1105" t="s">
        <v>23</v>
      </c>
      <c r="R1105" s="3">
        <v>58</v>
      </c>
      <c r="S1105" t="s">
        <v>22</v>
      </c>
      <c r="T1105" t="s">
        <v>23</v>
      </c>
      <c r="U1105" s="3">
        <v>58</v>
      </c>
    </row>
    <row r="1106" spans="1:21" hidden="1" x14ac:dyDescent="0.2">
      <c r="A1106" t="s">
        <v>1110</v>
      </c>
      <c r="B1106" t="s">
        <v>26</v>
      </c>
      <c r="C1106" t="s">
        <v>14</v>
      </c>
      <c r="D1106" t="str">
        <f t="shared" si="17"/>
        <v>GL2458</v>
      </c>
      <c r="E1106" t="s">
        <v>576</v>
      </c>
      <c r="F1106" t="s">
        <v>28</v>
      </c>
      <c r="G1106" t="s">
        <v>28</v>
      </c>
      <c r="J1106" s="1">
        <v>44837</v>
      </c>
      <c r="K1106" s="2">
        <v>188</v>
      </c>
      <c r="L1106" t="s">
        <v>20</v>
      </c>
      <c r="M1106" s="3">
        <v>1</v>
      </c>
      <c r="N1106" s="2">
        <v>0.31878000000000001</v>
      </c>
      <c r="O1106" t="s">
        <v>21</v>
      </c>
      <c r="P1106" t="s">
        <v>22</v>
      </c>
      <c r="Q1106" t="s">
        <v>23</v>
      </c>
      <c r="R1106" s="3">
        <v>59.93</v>
      </c>
      <c r="S1106" t="s">
        <v>24</v>
      </c>
      <c r="T1106" t="s">
        <v>23</v>
      </c>
      <c r="U1106" s="3">
        <v>59.93</v>
      </c>
    </row>
    <row r="1107" spans="1:21" hidden="1" x14ac:dyDescent="0.2">
      <c r="A1107" t="s">
        <v>1111</v>
      </c>
      <c r="B1107" t="s">
        <v>1112</v>
      </c>
      <c r="C1107" t="s">
        <v>14</v>
      </c>
      <c r="D1107" t="str">
        <f t="shared" si="17"/>
        <v>CS1620</v>
      </c>
      <c r="E1107" t="s">
        <v>1113</v>
      </c>
      <c r="F1107" t="s">
        <v>18</v>
      </c>
      <c r="G1107" t="s">
        <v>18</v>
      </c>
      <c r="I1107" t="s">
        <v>113</v>
      </c>
      <c r="J1107" s="1">
        <v>44838</v>
      </c>
      <c r="K1107" s="2">
        <v>-95</v>
      </c>
      <c r="L1107" t="s">
        <v>197</v>
      </c>
      <c r="M1107" s="3">
        <v>1</v>
      </c>
      <c r="N1107" s="2">
        <v>13.864319999999999</v>
      </c>
      <c r="O1107" t="s">
        <v>21</v>
      </c>
      <c r="P1107" t="s">
        <v>24</v>
      </c>
      <c r="Q1107" t="s">
        <v>23</v>
      </c>
      <c r="R1107" s="3">
        <v>1317.11</v>
      </c>
      <c r="S1107" t="s">
        <v>198</v>
      </c>
      <c r="T1107" t="s">
        <v>23</v>
      </c>
      <c r="U1107" s="3">
        <v>1317.11</v>
      </c>
    </row>
    <row r="1108" spans="1:21" hidden="1" x14ac:dyDescent="0.2">
      <c r="A1108" t="s">
        <v>1114</v>
      </c>
      <c r="B1108" t="s">
        <v>1115</v>
      </c>
      <c r="C1108" t="s">
        <v>14</v>
      </c>
      <c r="D1108" t="str">
        <f t="shared" si="17"/>
        <v>CS1620</v>
      </c>
      <c r="E1108" t="s">
        <v>1113</v>
      </c>
      <c r="F1108" t="s">
        <v>18</v>
      </c>
      <c r="G1108" t="s">
        <v>18</v>
      </c>
      <c r="I1108" t="s">
        <v>113</v>
      </c>
      <c r="J1108" s="1">
        <v>44838</v>
      </c>
      <c r="K1108" s="2">
        <v>190</v>
      </c>
      <c r="L1108" t="s">
        <v>197</v>
      </c>
      <c r="M1108" s="3">
        <v>1</v>
      </c>
      <c r="N1108" s="2">
        <v>13.864319999999999</v>
      </c>
      <c r="O1108" t="s">
        <v>21</v>
      </c>
      <c r="P1108" t="s">
        <v>198</v>
      </c>
      <c r="Q1108" t="s">
        <v>23</v>
      </c>
      <c r="R1108" s="3">
        <v>2634.22</v>
      </c>
      <c r="S1108" t="s">
        <v>24</v>
      </c>
      <c r="T1108" t="s">
        <v>23</v>
      </c>
      <c r="U1108" s="3">
        <v>2634.22</v>
      </c>
    </row>
    <row r="1109" spans="1:21" hidden="1" x14ac:dyDescent="0.2">
      <c r="A1109" t="s">
        <v>1116</v>
      </c>
      <c r="B1109" t="s">
        <v>518</v>
      </c>
      <c r="C1109" t="s">
        <v>14</v>
      </c>
      <c r="D1109" t="str">
        <f t="shared" si="17"/>
        <v>BK1552</v>
      </c>
      <c r="E1109" t="s">
        <v>403</v>
      </c>
      <c r="F1109" t="s">
        <v>18</v>
      </c>
      <c r="G1109" t="s">
        <v>18</v>
      </c>
      <c r="I1109" t="s">
        <v>19</v>
      </c>
      <c r="J1109" s="1">
        <v>44838</v>
      </c>
      <c r="K1109" s="2">
        <v>66.388619999999989</v>
      </c>
      <c r="L1109" t="s">
        <v>46</v>
      </c>
      <c r="M1109" s="3">
        <v>1</v>
      </c>
      <c r="N1109" s="2">
        <v>1.4165399999999999</v>
      </c>
      <c r="O1109" t="s">
        <v>21</v>
      </c>
      <c r="P1109" t="s">
        <v>22</v>
      </c>
      <c r="Q1109" t="s">
        <v>23</v>
      </c>
      <c r="R1109" s="3">
        <v>94.04</v>
      </c>
      <c r="S1109" t="s">
        <v>24</v>
      </c>
      <c r="T1109" t="s">
        <v>23</v>
      </c>
      <c r="U1109" s="3">
        <v>94.04</v>
      </c>
    </row>
    <row r="1110" spans="1:21" hidden="1" x14ac:dyDescent="0.2">
      <c r="A1110" t="s">
        <v>1116</v>
      </c>
      <c r="B1110" t="s">
        <v>518</v>
      </c>
      <c r="C1110" t="s">
        <v>14</v>
      </c>
      <c r="D1110" t="str">
        <f t="shared" si="17"/>
        <v>DV1940</v>
      </c>
      <c r="E1110" t="s">
        <v>1117</v>
      </c>
      <c r="F1110" t="s">
        <v>18</v>
      </c>
      <c r="G1110" t="s">
        <v>18</v>
      </c>
      <c r="I1110" t="s">
        <v>19</v>
      </c>
      <c r="J1110" s="1">
        <v>44838</v>
      </c>
      <c r="K1110" s="2">
        <v>-0.31041999999999997</v>
      </c>
      <c r="L1110" t="s">
        <v>46</v>
      </c>
      <c r="M1110" s="3">
        <v>1</v>
      </c>
      <c r="N1110" s="2">
        <v>6.3093000000000004</v>
      </c>
      <c r="O1110" t="s">
        <v>21</v>
      </c>
      <c r="P1110" t="s">
        <v>24</v>
      </c>
      <c r="Q1110" t="s">
        <v>23</v>
      </c>
      <c r="R1110" s="3">
        <v>1.96</v>
      </c>
      <c r="S1110" t="s">
        <v>22</v>
      </c>
      <c r="T1110" t="s">
        <v>23</v>
      </c>
      <c r="U1110" s="3">
        <v>1.96</v>
      </c>
    </row>
    <row r="1111" spans="1:21" hidden="1" x14ac:dyDescent="0.2">
      <c r="A1111" t="s">
        <v>1116</v>
      </c>
      <c r="B1111" t="s">
        <v>518</v>
      </c>
      <c r="C1111" t="s">
        <v>14</v>
      </c>
      <c r="D1111" t="str">
        <f t="shared" si="17"/>
        <v>LAHB02</v>
      </c>
      <c r="E1111" t="s">
        <v>1118</v>
      </c>
      <c r="F1111" t="s">
        <v>18</v>
      </c>
      <c r="G1111" t="s">
        <v>18</v>
      </c>
      <c r="I1111" t="s">
        <v>19</v>
      </c>
      <c r="J1111" s="1">
        <v>44838</v>
      </c>
      <c r="K1111" s="2">
        <v>-1749.3155399999998</v>
      </c>
      <c r="L1111" t="s">
        <v>20</v>
      </c>
      <c r="M1111" s="3">
        <v>1</v>
      </c>
      <c r="N1111" s="2">
        <v>1.137E-2</v>
      </c>
      <c r="O1111" t="s">
        <v>21</v>
      </c>
      <c r="P1111" t="s">
        <v>24</v>
      </c>
      <c r="Q1111" t="s">
        <v>23</v>
      </c>
      <c r="R1111" s="3">
        <v>19.89</v>
      </c>
      <c r="S1111" t="s">
        <v>22</v>
      </c>
      <c r="T1111" t="s">
        <v>23</v>
      </c>
      <c r="U1111" s="3">
        <v>19.89</v>
      </c>
    </row>
    <row r="1112" spans="1:21" hidden="1" x14ac:dyDescent="0.2">
      <c r="A1112" t="s">
        <v>1116</v>
      </c>
      <c r="B1112" t="s">
        <v>518</v>
      </c>
      <c r="C1112" t="s">
        <v>14</v>
      </c>
      <c r="D1112" t="str">
        <f t="shared" si="17"/>
        <v>LACH01</v>
      </c>
      <c r="E1112" t="s">
        <v>921</v>
      </c>
      <c r="F1112" t="s">
        <v>18</v>
      </c>
      <c r="G1112" t="s">
        <v>18</v>
      </c>
      <c r="I1112" t="s">
        <v>19</v>
      </c>
      <c r="J1112" s="1">
        <v>44838</v>
      </c>
      <c r="K1112" s="2">
        <v>6000</v>
      </c>
      <c r="L1112" t="s">
        <v>20</v>
      </c>
      <c r="M1112" s="3">
        <v>1</v>
      </c>
      <c r="N1112" s="2">
        <v>1.1039999999999999E-2</v>
      </c>
      <c r="O1112" t="s">
        <v>21</v>
      </c>
      <c r="P1112" t="s">
        <v>22</v>
      </c>
      <c r="Q1112" t="s">
        <v>23</v>
      </c>
      <c r="R1112" s="3">
        <v>66.239999999999995</v>
      </c>
      <c r="S1112" t="s">
        <v>24</v>
      </c>
      <c r="T1112" t="s">
        <v>23</v>
      </c>
      <c r="U1112" s="3">
        <v>66.239999999999995</v>
      </c>
    </row>
    <row r="1113" spans="1:21" hidden="1" x14ac:dyDescent="0.2">
      <c r="A1113" t="s">
        <v>1116</v>
      </c>
      <c r="B1113" t="s">
        <v>150</v>
      </c>
      <c r="C1113" t="s">
        <v>14</v>
      </c>
      <c r="D1113" t="str">
        <f t="shared" si="17"/>
        <v>MZ3900</v>
      </c>
      <c r="E1113" t="s">
        <v>425</v>
      </c>
      <c r="F1113" t="s">
        <v>18</v>
      </c>
      <c r="G1113" t="s">
        <v>18</v>
      </c>
      <c r="I1113" t="s">
        <v>19</v>
      </c>
      <c r="J1113" s="1">
        <v>44838</v>
      </c>
      <c r="K1113" s="2">
        <v>313.29847999999998</v>
      </c>
      <c r="L1113" t="s">
        <v>46</v>
      </c>
      <c r="M1113" s="3">
        <v>1</v>
      </c>
      <c r="N1113" s="2">
        <v>0.23999000000000004</v>
      </c>
      <c r="O1113" t="s">
        <v>21</v>
      </c>
      <c r="P1113" t="s">
        <v>22</v>
      </c>
      <c r="Q1113" t="s">
        <v>23</v>
      </c>
      <c r="R1113" s="3">
        <v>75.19</v>
      </c>
      <c r="S1113" t="s">
        <v>24</v>
      </c>
      <c r="T1113" t="s">
        <v>23</v>
      </c>
      <c r="U1113" s="3">
        <v>75.19</v>
      </c>
    </row>
    <row r="1114" spans="1:21" hidden="1" x14ac:dyDescent="0.2">
      <c r="A1114" t="s">
        <v>1116</v>
      </c>
      <c r="B1114" t="s">
        <v>150</v>
      </c>
      <c r="C1114" t="s">
        <v>14</v>
      </c>
      <c r="D1114" t="str">
        <f t="shared" si="17"/>
        <v>MZ3355</v>
      </c>
      <c r="E1114" t="s">
        <v>919</v>
      </c>
      <c r="F1114" t="s">
        <v>18</v>
      </c>
      <c r="G1114" t="s">
        <v>18</v>
      </c>
      <c r="I1114" t="s">
        <v>19</v>
      </c>
      <c r="J1114" s="1">
        <v>44838</v>
      </c>
      <c r="K1114" s="2">
        <v>-17.444289999999999</v>
      </c>
      <c r="L1114" t="s">
        <v>46</v>
      </c>
      <c r="M1114" s="3">
        <v>1</v>
      </c>
      <c r="N1114" s="2">
        <v>1.94912</v>
      </c>
      <c r="O1114" t="s">
        <v>21</v>
      </c>
      <c r="P1114" t="s">
        <v>24</v>
      </c>
      <c r="Q1114" t="s">
        <v>23</v>
      </c>
      <c r="R1114" s="3">
        <v>34</v>
      </c>
      <c r="S1114" t="s">
        <v>22</v>
      </c>
      <c r="T1114" t="s">
        <v>23</v>
      </c>
      <c r="U1114" s="3">
        <v>34</v>
      </c>
    </row>
    <row r="1115" spans="1:21" hidden="1" x14ac:dyDescent="0.2">
      <c r="A1115" t="s">
        <v>1116</v>
      </c>
      <c r="B1115" t="s">
        <v>150</v>
      </c>
      <c r="C1115" t="s">
        <v>14</v>
      </c>
      <c r="D1115" t="str">
        <f t="shared" si="17"/>
        <v>OG1060</v>
      </c>
      <c r="E1115" t="s">
        <v>291</v>
      </c>
      <c r="F1115" t="s">
        <v>18</v>
      </c>
      <c r="G1115" t="s">
        <v>18</v>
      </c>
      <c r="I1115" t="s">
        <v>19</v>
      </c>
      <c r="J1115" s="1">
        <v>44838</v>
      </c>
      <c r="K1115" s="2">
        <v>43.64</v>
      </c>
      <c r="L1115" t="s">
        <v>46</v>
      </c>
      <c r="M1115" s="3">
        <v>1</v>
      </c>
      <c r="N1115" s="2">
        <v>4.7516600000000002</v>
      </c>
      <c r="O1115" t="s">
        <v>21</v>
      </c>
      <c r="P1115" t="s">
        <v>22</v>
      </c>
      <c r="Q1115" t="s">
        <v>23</v>
      </c>
      <c r="R1115" s="3">
        <v>207.36</v>
      </c>
      <c r="S1115" t="s">
        <v>24</v>
      </c>
      <c r="T1115" t="s">
        <v>23</v>
      </c>
      <c r="U1115" s="3">
        <v>207.36</v>
      </c>
    </row>
    <row r="1116" spans="1:21" hidden="1" x14ac:dyDescent="0.2">
      <c r="A1116" t="s">
        <v>1116</v>
      </c>
      <c r="B1116" t="s">
        <v>158</v>
      </c>
      <c r="C1116" t="s">
        <v>14</v>
      </c>
      <c r="D1116" t="str">
        <f t="shared" si="17"/>
        <v>LASO01</v>
      </c>
      <c r="E1116" t="s">
        <v>723</v>
      </c>
      <c r="F1116" t="s">
        <v>18</v>
      </c>
      <c r="G1116" t="s">
        <v>18</v>
      </c>
      <c r="I1116" t="s">
        <v>19</v>
      </c>
      <c r="J1116" s="1">
        <v>44838</v>
      </c>
      <c r="K1116" s="2">
        <v>0</v>
      </c>
      <c r="L1116" t="s">
        <v>20</v>
      </c>
      <c r="M1116" s="3">
        <v>1</v>
      </c>
      <c r="N1116" s="2">
        <v>1.38E-2</v>
      </c>
      <c r="O1116" t="s">
        <v>21</v>
      </c>
      <c r="P1116" t="s">
        <v>22</v>
      </c>
      <c r="Q1116" t="s">
        <v>23</v>
      </c>
      <c r="R1116" s="3">
        <v>0</v>
      </c>
      <c r="S1116" t="s">
        <v>24</v>
      </c>
      <c r="T1116" t="s">
        <v>23</v>
      </c>
      <c r="U1116" s="3">
        <v>0</v>
      </c>
    </row>
    <row r="1117" spans="1:21" hidden="1" x14ac:dyDescent="0.2">
      <c r="A1117" t="s">
        <v>1116</v>
      </c>
      <c r="B1117" t="s">
        <v>158</v>
      </c>
      <c r="C1117" t="s">
        <v>14</v>
      </c>
      <c r="D1117" t="str">
        <f t="shared" si="17"/>
        <v>726000</v>
      </c>
      <c r="E1117" t="s">
        <v>1119</v>
      </c>
      <c r="F1117" t="s">
        <v>18</v>
      </c>
      <c r="G1117" t="s">
        <v>18</v>
      </c>
      <c r="I1117" t="s">
        <v>19</v>
      </c>
      <c r="J1117" s="1">
        <v>44838</v>
      </c>
      <c r="K1117" s="2">
        <v>-980.28699999999992</v>
      </c>
      <c r="L1117" t="s">
        <v>46</v>
      </c>
      <c r="M1117" s="3">
        <v>1</v>
      </c>
      <c r="N1117" s="2">
        <v>0.66795000000000004</v>
      </c>
      <c r="O1117" t="s">
        <v>21</v>
      </c>
      <c r="P1117" t="s">
        <v>24</v>
      </c>
      <c r="Q1117" t="s">
        <v>23</v>
      </c>
      <c r="R1117" s="3">
        <v>654.78</v>
      </c>
      <c r="S1117" t="s">
        <v>22</v>
      </c>
      <c r="T1117" t="s">
        <v>23</v>
      </c>
      <c r="U1117" s="3">
        <v>654.78</v>
      </c>
    </row>
    <row r="1118" spans="1:21" hidden="1" x14ac:dyDescent="0.2">
      <c r="A1118" t="s">
        <v>1116</v>
      </c>
      <c r="B1118" t="s">
        <v>158</v>
      </c>
      <c r="C1118" t="s">
        <v>14</v>
      </c>
      <c r="D1118" t="str">
        <f t="shared" si="17"/>
        <v>BK1590</v>
      </c>
      <c r="E1118" t="s">
        <v>1000</v>
      </c>
      <c r="F1118" t="s">
        <v>18</v>
      </c>
      <c r="G1118" t="s">
        <v>18</v>
      </c>
      <c r="I1118" t="s">
        <v>19</v>
      </c>
      <c r="J1118" s="1">
        <v>44838</v>
      </c>
      <c r="K1118" s="2">
        <v>0</v>
      </c>
      <c r="L1118" t="s">
        <v>46</v>
      </c>
      <c r="M1118" s="3">
        <v>1</v>
      </c>
      <c r="N1118" s="2">
        <v>3.84741</v>
      </c>
      <c r="O1118" t="s">
        <v>21</v>
      </c>
      <c r="P1118" t="s">
        <v>22</v>
      </c>
      <c r="Q1118" t="s">
        <v>23</v>
      </c>
      <c r="R1118" s="3">
        <v>0</v>
      </c>
      <c r="S1118" t="s">
        <v>24</v>
      </c>
      <c r="T1118" t="s">
        <v>23</v>
      </c>
      <c r="U1118" s="3">
        <v>0</v>
      </c>
    </row>
    <row r="1119" spans="1:21" hidden="1" x14ac:dyDescent="0.2">
      <c r="A1119" t="s">
        <v>1116</v>
      </c>
      <c r="B1119" t="s">
        <v>158</v>
      </c>
      <c r="C1119" t="s">
        <v>14</v>
      </c>
      <c r="D1119" t="str">
        <f t="shared" si="17"/>
        <v>CP2246</v>
      </c>
      <c r="E1119" t="s">
        <v>699</v>
      </c>
      <c r="F1119" t="s">
        <v>18</v>
      </c>
      <c r="G1119" t="s">
        <v>18</v>
      </c>
      <c r="I1119" t="s">
        <v>19</v>
      </c>
      <c r="J1119" s="1">
        <v>44838</v>
      </c>
      <c r="K1119" s="2">
        <v>9350.2798600000006</v>
      </c>
      <c r="L1119" t="s">
        <v>20</v>
      </c>
      <c r="M1119" s="3">
        <v>1</v>
      </c>
      <c r="N1119" s="2">
        <v>2.53E-2</v>
      </c>
      <c r="O1119" t="s">
        <v>21</v>
      </c>
      <c r="P1119" t="s">
        <v>22</v>
      </c>
      <c r="Q1119" t="s">
        <v>23</v>
      </c>
      <c r="R1119" s="3">
        <v>236.56</v>
      </c>
      <c r="S1119" t="s">
        <v>24</v>
      </c>
      <c r="T1119" t="s">
        <v>23</v>
      </c>
      <c r="U1119" s="3">
        <v>236.56</v>
      </c>
    </row>
    <row r="1120" spans="1:21" hidden="1" x14ac:dyDescent="0.2">
      <c r="A1120" t="s">
        <v>1116</v>
      </c>
      <c r="B1120" t="s">
        <v>158</v>
      </c>
      <c r="C1120" t="s">
        <v>14</v>
      </c>
      <c r="D1120" t="str">
        <f t="shared" si="17"/>
        <v>LAWM05</v>
      </c>
      <c r="E1120" t="s">
        <v>1120</v>
      </c>
      <c r="F1120" t="s">
        <v>18</v>
      </c>
      <c r="G1120" t="s">
        <v>18</v>
      </c>
      <c r="I1120" t="s">
        <v>19</v>
      </c>
      <c r="J1120" s="1">
        <v>44838</v>
      </c>
      <c r="K1120" s="2">
        <v>-473.8125</v>
      </c>
      <c r="L1120" t="s">
        <v>20</v>
      </c>
      <c r="M1120" s="3">
        <v>1</v>
      </c>
      <c r="N1120" s="2">
        <v>0.02</v>
      </c>
      <c r="O1120" t="s">
        <v>21</v>
      </c>
      <c r="P1120" t="s">
        <v>24</v>
      </c>
      <c r="Q1120" t="s">
        <v>23</v>
      </c>
      <c r="R1120" s="3">
        <v>9.48</v>
      </c>
      <c r="S1120" t="s">
        <v>22</v>
      </c>
      <c r="T1120" t="s">
        <v>23</v>
      </c>
      <c r="U1120" s="3">
        <v>9.48</v>
      </c>
    </row>
    <row r="1121" spans="1:21" hidden="1" x14ac:dyDescent="0.2">
      <c r="A1121" t="s">
        <v>1116</v>
      </c>
      <c r="B1121" t="s">
        <v>158</v>
      </c>
      <c r="C1121" t="s">
        <v>14</v>
      </c>
      <c r="D1121" t="str">
        <f t="shared" si="17"/>
        <v>LASO02</v>
      </c>
      <c r="E1121" t="s">
        <v>373</v>
      </c>
      <c r="F1121" t="s">
        <v>18</v>
      </c>
      <c r="G1121" t="s">
        <v>18</v>
      </c>
      <c r="I1121" t="s">
        <v>19</v>
      </c>
      <c r="J1121" s="1">
        <v>44838</v>
      </c>
      <c r="K1121" s="2">
        <v>1000</v>
      </c>
      <c r="L1121" t="s">
        <v>20</v>
      </c>
      <c r="M1121" s="3">
        <v>1</v>
      </c>
      <c r="N1121" s="2">
        <v>1.205E-2</v>
      </c>
      <c r="O1121" t="s">
        <v>21</v>
      </c>
      <c r="P1121" t="s">
        <v>22</v>
      </c>
      <c r="Q1121" t="s">
        <v>23</v>
      </c>
      <c r="R1121" s="3">
        <v>12.05</v>
      </c>
      <c r="S1121" t="s">
        <v>24</v>
      </c>
      <c r="T1121" t="s">
        <v>23</v>
      </c>
      <c r="U1121" s="3">
        <v>12.05</v>
      </c>
    </row>
    <row r="1122" spans="1:21" hidden="1" x14ac:dyDescent="0.2">
      <c r="A1122" t="s">
        <v>1116</v>
      </c>
      <c r="B1122" t="s">
        <v>156</v>
      </c>
      <c r="C1122" t="s">
        <v>14</v>
      </c>
      <c r="D1122" t="str">
        <f t="shared" si="17"/>
        <v>OG1140</v>
      </c>
      <c r="E1122" t="s">
        <v>211</v>
      </c>
      <c r="F1122" t="s">
        <v>18</v>
      </c>
      <c r="G1122" t="s">
        <v>18</v>
      </c>
      <c r="I1122" t="s">
        <v>19</v>
      </c>
      <c r="J1122" s="1">
        <v>44838</v>
      </c>
      <c r="K1122" s="2">
        <v>4.1999899999999997</v>
      </c>
      <c r="L1122" t="s">
        <v>46</v>
      </c>
      <c r="M1122" s="3">
        <v>1</v>
      </c>
      <c r="N1122" s="2">
        <v>12.761290000000001</v>
      </c>
      <c r="O1122" t="s">
        <v>21</v>
      </c>
      <c r="P1122" t="s">
        <v>22</v>
      </c>
      <c r="Q1122" t="s">
        <v>23</v>
      </c>
      <c r="R1122" s="3">
        <v>53.6</v>
      </c>
      <c r="S1122" t="s">
        <v>24</v>
      </c>
      <c r="T1122" t="s">
        <v>23</v>
      </c>
      <c r="U1122" s="3">
        <v>53.6</v>
      </c>
    </row>
    <row r="1123" spans="1:21" hidden="1" x14ac:dyDescent="0.2">
      <c r="A1123" t="s">
        <v>1121</v>
      </c>
      <c r="B1123" t="s">
        <v>650</v>
      </c>
      <c r="C1123" t="s">
        <v>14</v>
      </c>
      <c r="D1123" t="str">
        <f t="shared" si="17"/>
        <v>712001</v>
      </c>
      <c r="E1123" t="s">
        <v>819</v>
      </c>
      <c r="F1123" t="s">
        <v>18</v>
      </c>
      <c r="G1123" t="s">
        <v>18</v>
      </c>
      <c r="I1123" t="s">
        <v>19</v>
      </c>
      <c r="J1123" s="1">
        <v>44839</v>
      </c>
      <c r="K1123" s="2">
        <v>-0.9</v>
      </c>
      <c r="L1123" t="s">
        <v>46</v>
      </c>
      <c r="M1123" s="3">
        <v>1</v>
      </c>
      <c r="N1123" s="2">
        <v>4.3</v>
      </c>
      <c r="O1123" t="s">
        <v>21</v>
      </c>
      <c r="P1123" t="s">
        <v>24</v>
      </c>
      <c r="Q1123" t="s">
        <v>23</v>
      </c>
      <c r="R1123" s="3">
        <v>3.87</v>
      </c>
      <c r="S1123" t="s">
        <v>22</v>
      </c>
      <c r="T1123" t="s">
        <v>23</v>
      </c>
      <c r="U1123" s="3">
        <v>3.87</v>
      </c>
    </row>
    <row r="1124" spans="1:21" hidden="1" x14ac:dyDescent="0.2">
      <c r="A1124" t="s">
        <v>1121</v>
      </c>
      <c r="B1124" t="s">
        <v>650</v>
      </c>
      <c r="C1124" t="s">
        <v>14</v>
      </c>
      <c r="D1124" t="str">
        <f t="shared" si="17"/>
        <v>712000</v>
      </c>
      <c r="E1124" t="s">
        <v>1122</v>
      </c>
      <c r="F1124" t="s">
        <v>18</v>
      </c>
      <c r="G1124" t="s">
        <v>18</v>
      </c>
      <c r="I1124" t="s">
        <v>19</v>
      </c>
      <c r="J1124" s="1">
        <v>44839</v>
      </c>
      <c r="K1124" s="2">
        <v>-0.68994999999999995</v>
      </c>
      <c r="L1124" t="s">
        <v>46</v>
      </c>
      <c r="M1124" s="3">
        <v>1</v>
      </c>
      <c r="N1124" s="2">
        <v>7.7601800000000001</v>
      </c>
      <c r="O1124" t="s">
        <v>21</v>
      </c>
      <c r="P1124" t="s">
        <v>24</v>
      </c>
      <c r="Q1124" t="s">
        <v>23</v>
      </c>
      <c r="R1124" s="3">
        <v>5.35</v>
      </c>
      <c r="S1124" t="s">
        <v>22</v>
      </c>
      <c r="T1124" t="s">
        <v>23</v>
      </c>
      <c r="U1124" s="3">
        <v>5.35</v>
      </c>
    </row>
    <row r="1125" spans="1:21" hidden="1" x14ac:dyDescent="0.2">
      <c r="A1125" t="s">
        <v>1121</v>
      </c>
      <c r="B1125" t="s">
        <v>650</v>
      </c>
      <c r="C1125" t="s">
        <v>14</v>
      </c>
      <c r="D1125" t="str">
        <f t="shared" si="17"/>
        <v>LATC00</v>
      </c>
      <c r="E1125" t="s">
        <v>967</v>
      </c>
      <c r="F1125" t="s">
        <v>18</v>
      </c>
      <c r="G1125" t="s">
        <v>18</v>
      </c>
      <c r="I1125" t="s">
        <v>19</v>
      </c>
      <c r="J1125" s="1">
        <v>44839</v>
      </c>
      <c r="K1125" s="2">
        <v>-1</v>
      </c>
      <c r="L1125" t="s">
        <v>20</v>
      </c>
      <c r="M1125" s="3">
        <v>1</v>
      </c>
      <c r="N1125" s="2">
        <v>0.04</v>
      </c>
      <c r="O1125" t="s">
        <v>21</v>
      </c>
      <c r="P1125" t="s">
        <v>24</v>
      </c>
      <c r="Q1125" t="s">
        <v>23</v>
      </c>
      <c r="R1125" s="3">
        <v>0.04</v>
      </c>
      <c r="S1125" t="s">
        <v>22</v>
      </c>
      <c r="T1125" t="s">
        <v>23</v>
      </c>
      <c r="U1125" s="3">
        <v>0.04</v>
      </c>
    </row>
    <row r="1126" spans="1:21" hidden="1" x14ac:dyDescent="0.2">
      <c r="A1126" t="s">
        <v>1121</v>
      </c>
      <c r="B1126" t="s">
        <v>650</v>
      </c>
      <c r="C1126" t="s">
        <v>14</v>
      </c>
      <c r="D1126" t="str">
        <f t="shared" si="17"/>
        <v>718000</v>
      </c>
      <c r="E1126" t="s">
        <v>159</v>
      </c>
      <c r="F1126" t="s">
        <v>18</v>
      </c>
      <c r="G1126" t="s">
        <v>18</v>
      </c>
      <c r="I1126" t="s">
        <v>19</v>
      </c>
      <c r="J1126" s="1">
        <v>44839</v>
      </c>
      <c r="K1126" s="2">
        <v>-32.999989999999997</v>
      </c>
      <c r="L1126" t="s">
        <v>46</v>
      </c>
      <c r="M1126" s="3">
        <v>1</v>
      </c>
      <c r="N1126" s="2">
        <v>1.0315399999999999</v>
      </c>
      <c r="O1126" t="s">
        <v>21</v>
      </c>
      <c r="P1126" t="s">
        <v>24</v>
      </c>
      <c r="Q1126" t="s">
        <v>23</v>
      </c>
      <c r="R1126" s="3">
        <v>34.04</v>
      </c>
      <c r="S1126" t="s">
        <v>22</v>
      </c>
      <c r="T1126" t="s">
        <v>23</v>
      </c>
      <c r="U1126" s="3">
        <v>34.04</v>
      </c>
    </row>
    <row r="1127" spans="1:21" hidden="1" x14ac:dyDescent="0.2">
      <c r="A1127" t="s">
        <v>1121</v>
      </c>
      <c r="B1127" t="s">
        <v>650</v>
      </c>
      <c r="C1127" t="s">
        <v>14</v>
      </c>
      <c r="D1127" t="str">
        <f t="shared" si="17"/>
        <v>MZ7498</v>
      </c>
      <c r="E1127" t="s">
        <v>228</v>
      </c>
      <c r="F1127" t="s">
        <v>18</v>
      </c>
      <c r="G1127" t="s">
        <v>18</v>
      </c>
      <c r="I1127" t="s">
        <v>19</v>
      </c>
      <c r="J1127" s="1">
        <v>44839</v>
      </c>
      <c r="K1127" s="2">
        <v>-27.11824</v>
      </c>
      <c r="L1127" t="s">
        <v>46</v>
      </c>
      <c r="M1127" s="3">
        <v>1</v>
      </c>
      <c r="N1127" s="2">
        <v>2.0105300000000002</v>
      </c>
      <c r="O1127" t="s">
        <v>21</v>
      </c>
      <c r="P1127" t="s">
        <v>24</v>
      </c>
      <c r="Q1127" t="s">
        <v>23</v>
      </c>
      <c r="R1127" s="3">
        <v>54.52</v>
      </c>
      <c r="S1127" t="s">
        <v>22</v>
      </c>
      <c r="T1127" t="s">
        <v>23</v>
      </c>
      <c r="U1127" s="3">
        <v>54.52</v>
      </c>
    </row>
    <row r="1128" spans="1:21" hidden="1" x14ac:dyDescent="0.2">
      <c r="A1128" t="s">
        <v>1121</v>
      </c>
      <c r="B1128" t="s">
        <v>1123</v>
      </c>
      <c r="C1128" t="s">
        <v>14</v>
      </c>
      <c r="D1128" t="str">
        <f t="shared" si="17"/>
        <v>LAMT01</v>
      </c>
      <c r="E1128" t="s">
        <v>1124</v>
      </c>
      <c r="F1128" t="s">
        <v>18</v>
      </c>
      <c r="G1128" t="s">
        <v>18</v>
      </c>
      <c r="I1128" t="s">
        <v>19</v>
      </c>
      <c r="J1128" s="1">
        <v>44839</v>
      </c>
      <c r="K1128" s="2">
        <v>-4589.8537500000002</v>
      </c>
      <c r="L1128" t="s">
        <v>20</v>
      </c>
      <c r="M1128" s="3">
        <v>1</v>
      </c>
      <c r="N1128" s="2">
        <v>2.9700000000000001E-2</v>
      </c>
      <c r="O1128" t="s">
        <v>21</v>
      </c>
      <c r="P1128" t="s">
        <v>24</v>
      </c>
      <c r="Q1128" t="s">
        <v>23</v>
      </c>
      <c r="R1128" s="3">
        <v>136.32</v>
      </c>
      <c r="S1128" t="s">
        <v>22</v>
      </c>
      <c r="T1128" t="s">
        <v>23</v>
      </c>
      <c r="U1128" s="3">
        <v>136.32</v>
      </c>
    </row>
    <row r="1129" spans="1:21" hidden="1" x14ac:dyDescent="0.2">
      <c r="A1129" t="s">
        <v>1121</v>
      </c>
      <c r="B1129" t="s">
        <v>926</v>
      </c>
      <c r="C1129" t="s">
        <v>14</v>
      </c>
      <c r="D1129" t="str">
        <f t="shared" si="17"/>
        <v>LATJ01</v>
      </c>
      <c r="E1129" t="s">
        <v>1125</v>
      </c>
      <c r="F1129" t="s">
        <v>18</v>
      </c>
      <c r="G1129" t="s">
        <v>18</v>
      </c>
      <c r="I1129" t="s">
        <v>19</v>
      </c>
      <c r="J1129" s="1">
        <v>44839</v>
      </c>
      <c r="K1129" s="2">
        <v>33498.09375</v>
      </c>
      <c r="L1129" t="s">
        <v>20</v>
      </c>
      <c r="M1129" s="3">
        <v>1</v>
      </c>
      <c r="N1129" s="2">
        <v>0.10424</v>
      </c>
      <c r="O1129" t="s">
        <v>21</v>
      </c>
      <c r="P1129" t="s">
        <v>22</v>
      </c>
      <c r="Q1129" t="s">
        <v>23</v>
      </c>
      <c r="R1129" s="3">
        <v>3491.84</v>
      </c>
      <c r="S1129" t="s">
        <v>24</v>
      </c>
      <c r="T1129" t="s">
        <v>23</v>
      </c>
      <c r="U1129" s="3">
        <v>3491.84</v>
      </c>
    </row>
    <row r="1130" spans="1:21" hidden="1" x14ac:dyDescent="0.2">
      <c r="A1130" t="s">
        <v>1121</v>
      </c>
      <c r="B1130" t="s">
        <v>926</v>
      </c>
      <c r="C1130" t="s">
        <v>14</v>
      </c>
      <c r="D1130" t="str">
        <f t="shared" si="17"/>
        <v>LAGV00</v>
      </c>
      <c r="E1130" t="s">
        <v>1126</v>
      </c>
      <c r="F1130" t="s">
        <v>18</v>
      </c>
      <c r="G1130" t="s">
        <v>18</v>
      </c>
      <c r="I1130" t="s">
        <v>19</v>
      </c>
      <c r="J1130" s="1">
        <v>44839</v>
      </c>
      <c r="K1130" s="2">
        <v>42851.5</v>
      </c>
      <c r="L1130" t="s">
        <v>20</v>
      </c>
      <c r="M1130" s="3">
        <v>1</v>
      </c>
      <c r="N1130" s="2">
        <v>1.8200000000000001E-2</v>
      </c>
      <c r="O1130" t="s">
        <v>21</v>
      </c>
      <c r="P1130" t="s">
        <v>22</v>
      </c>
      <c r="Q1130" t="s">
        <v>23</v>
      </c>
      <c r="R1130" s="3">
        <v>779.9</v>
      </c>
      <c r="S1130" t="s">
        <v>24</v>
      </c>
      <c r="T1130" t="s">
        <v>23</v>
      </c>
      <c r="U1130" s="3">
        <v>779.9</v>
      </c>
    </row>
    <row r="1131" spans="1:21" hidden="1" x14ac:dyDescent="0.2">
      <c r="A1131" t="s">
        <v>1121</v>
      </c>
      <c r="B1131" t="s">
        <v>926</v>
      </c>
      <c r="C1131" t="s">
        <v>14</v>
      </c>
      <c r="D1131" t="str">
        <f t="shared" si="17"/>
        <v>LATJ00</v>
      </c>
      <c r="E1131" t="s">
        <v>1127</v>
      </c>
      <c r="F1131" t="s">
        <v>18</v>
      </c>
      <c r="G1131" t="s">
        <v>18</v>
      </c>
      <c r="I1131" t="s">
        <v>19</v>
      </c>
      <c r="J1131" s="1">
        <v>44839</v>
      </c>
      <c r="K1131" s="2">
        <v>25227.9375</v>
      </c>
      <c r="L1131" t="s">
        <v>20</v>
      </c>
      <c r="M1131" s="3">
        <v>1</v>
      </c>
      <c r="N1131" s="2">
        <v>1.2239999999999999E-2</v>
      </c>
      <c r="O1131" t="s">
        <v>21</v>
      </c>
      <c r="P1131" t="s">
        <v>22</v>
      </c>
      <c r="Q1131" t="s">
        <v>23</v>
      </c>
      <c r="R1131" s="3">
        <v>308.79000000000002</v>
      </c>
      <c r="S1131" t="s">
        <v>24</v>
      </c>
      <c r="T1131" t="s">
        <v>23</v>
      </c>
      <c r="U1131" s="3">
        <v>308.79000000000002</v>
      </c>
    </row>
    <row r="1132" spans="1:21" hidden="1" x14ac:dyDescent="0.2">
      <c r="A1132" t="s">
        <v>1121</v>
      </c>
      <c r="B1132" t="s">
        <v>926</v>
      </c>
      <c r="C1132" t="s">
        <v>14</v>
      </c>
      <c r="D1132" t="str">
        <f t="shared" si="17"/>
        <v>LAGV00</v>
      </c>
      <c r="E1132" t="s">
        <v>920</v>
      </c>
      <c r="F1132" t="s">
        <v>18</v>
      </c>
      <c r="G1132" t="s">
        <v>18</v>
      </c>
      <c r="I1132" t="s">
        <v>19</v>
      </c>
      <c r="J1132" s="1">
        <v>44839</v>
      </c>
      <c r="K1132" s="2">
        <v>-30000</v>
      </c>
      <c r="L1132" t="s">
        <v>20</v>
      </c>
      <c r="M1132" s="3">
        <v>1</v>
      </c>
      <c r="N1132" s="2">
        <v>1.8200000000000001E-2</v>
      </c>
      <c r="O1132" t="s">
        <v>21</v>
      </c>
      <c r="P1132" t="s">
        <v>24</v>
      </c>
      <c r="Q1132" t="s">
        <v>23</v>
      </c>
      <c r="R1132" s="3">
        <v>546</v>
      </c>
      <c r="S1132" t="s">
        <v>22</v>
      </c>
      <c r="T1132" t="s">
        <v>23</v>
      </c>
      <c r="U1132" s="3">
        <v>546</v>
      </c>
    </row>
    <row r="1133" spans="1:21" hidden="1" x14ac:dyDescent="0.2">
      <c r="A1133" t="s">
        <v>1128</v>
      </c>
      <c r="B1133" t="s">
        <v>57</v>
      </c>
      <c r="C1133" t="s">
        <v>14</v>
      </c>
      <c r="D1133" t="str">
        <f t="shared" si="17"/>
        <v>LAWM06</v>
      </c>
      <c r="E1133" t="s">
        <v>1129</v>
      </c>
      <c r="F1133" t="s">
        <v>18</v>
      </c>
      <c r="G1133" t="s">
        <v>18</v>
      </c>
      <c r="I1133" t="s">
        <v>19</v>
      </c>
      <c r="J1133" s="1">
        <v>44839</v>
      </c>
      <c r="K1133" s="2">
        <v>21370</v>
      </c>
      <c r="L1133" t="s">
        <v>20</v>
      </c>
      <c r="M1133" s="3">
        <v>1</v>
      </c>
      <c r="N1133" s="2">
        <v>2.954E-2</v>
      </c>
      <c r="O1133" t="s">
        <v>21</v>
      </c>
      <c r="P1133" t="s">
        <v>22</v>
      </c>
      <c r="Q1133" t="s">
        <v>23</v>
      </c>
      <c r="R1133" s="3">
        <v>631.27</v>
      </c>
      <c r="S1133" t="s">
        <v>24</v>
      </c>
      <c r="T1133" t="s">
        <v>23</v>
      </c>
      <c r="U1133" s="3">
        <v>631.27</v>
      </c>
    </row>
    <row r="1134" spans="1:21" hidden="1" x14ac:dyDescent="0.2">
      <c r="A1134" t="s">
        <v>1128</v>
      </c>
      <c r="B1134" t="s">
        <v>57</v>
      </c>
      <c r="C1134" t="s">
        <v>14</v>
      </c>
      <c r="D1134" t="str">
        <f t="shared" si="17"/>
        <v>BK1064</v>
      </c>
      <c r="E1134" t="s">
        <v>1130</v>
      </c>
      <c r="F1134" t="s">
        <v>18</v>
      </c>
      <c r="G1134" t="s">
        <v>18</v>
      </c>
      <c r="I1134" t="s">
        <v>19</v>
      </c>
      <c r="J1134" s="1">
        <v>44839</v>
      </c>
      <c r="K1134" s="2">
        <v>9400</v>
      </c>
      <c r="L1134" t="s">
        <v>20</v>
      </c>
      <c r="M1134" s="3">
        <v>1</v>
      </c>
      <c r="N1134" s="2">
        <v>0.60385</v>
      </c>
      <c r="O1134" t="s">
        <v>21</v>
      </c>
      <c r="P1134" t="s">
        <v>22</v>
      </c>
      <c r="Q1134" t="s">
        <v>23</v>
      </c>
      <c r="R1134" s="3">
        <v>5676.19</v>
      </c>
      <c r="S1134" t="s">
        <v>24</v>
      </c>
      <c r="T1134" t="s">
        <v>23</v>
      </c>
      <c r="U1134" s="3">
        <v>5676.19</v>
      </c>
    </row>
    <row r="1135" spans="1:21" hidden="1" x14ac:dyDescent="0.2">
      <c r="A1135" t="s">
        <v>1128</v>
      </c>
      <c r="B1135" t="s">
        <v>998</v>
      </c>
      <c r="C1135" t="s">
        <v>14</v>
      </c>
      <c r="D1135" t="str">
        <f t="shared" si="17"/>
        <v>CP2228</v>
      </c>
      <c r="E1135" t="s">
        <v>1055</v>
      </c>
      <c r="F1135" t="s">
        <v>18</v>
      </c>
      <c r="G1135" t="s">
        <v>18</v>
      </c>
      <c r="I1135" t="s">
        <v>19</v>
      </c>
      <c r="J1135" s="1">
        <v>44839</v>
      </c>
      <c r="K1135" s="2">
        <v>-38460</v>
      </c>
      <c r="L1135" t="s">
        <v>20</v>
      </c>
      <c r="M1135" s="3">
        <v>1</v>
      </c>
      <c r="N1135" s="2">
        <v>6.2530000000000002E-2</v>
      </c>
      <c r="O1135" t="s">
        <v>21</v>
      </c>
      <c r="P1135" t="s">
        <v>24</v>
      </c>
      <c r="Q1135" t="s">
        <v>23</v>
      </c>
      <c r="R1135" s="3">
        <v>2404.9</v>
      </c>
      <c r="S1135" t="s">
        <v>22</v>
      </c>
      <c r="T1135" t="s">
        <v>23</v>
      </c>
      <c r="U1135" s="3">
        <v>2404.9</v>
      </c>
    </row>
    <row r="1136" spans="1:21" hidden="1" x14ac:dyDescent="0.2">
      <c r="A1136" t="s">
        <v>1128</v>
      </c>
      <c r="B1136" t="s">
        <v>139</v>
      </c>
      <c r="C1136" t="s">
        <v>14</v>
      </c>
      <c r="D1136" t="str">
        <f t="shared" si="17"/>
        <v>LAWG01</v>
      </c>
      <c r="E1136" t="s">
        <v>1131</v>
      </c>
      <c r="F1136" t="s">
        <v>18</v>
      </c>
      <c r="G1136" t="s">
        <v>18</v>
      </c>
      <c r="I1136" t="s">
        <v>19</v>
      </c>
      <c r="J1136" s="1">
        <v>44839</v>
      </c>
      <c r="K1136" s="2">
        <v>2041.47</v>
      </c>
      <c r="L1136" t="s">
        <v>20</v>
      </c>
      <c r="M1136" s="3">
        <v>1</v>
      </c>
      <c r="N1136" s="2">
        <v>1.1599999999999999E-2</v>
      </c>
      <c r="O1136" t="s">
        <v>21</v>
      </c>
      <c r="P1136" t="s">
        <v>22</v>
      </c>
      <c r="Q1136" t="s">
        <v>23</v>
      </c>
      <c r="R1136" s="3">
        <v>23.68</v>
      </c>
      <c r="S1136" t="s">
        <v>24</v>
      </c>
      <c r="T1136" t="s">
        <v>23</v>
      </c>
      <c r="U1136" s="3">
        <v>23.68</v>
      </c>
    </row>
    <row r="1137" spans="1:21" hidden="1" x14ac:dyDescent="0.2">
      <c r="A1137" t="s">
        <v>1128</v>
      </c>
      <c r="B1137" t="s">
        <v>139</v>
      </c>
      <c r="C1137" t="s">
        <v>14</v>
      </c>
      <c r="D1137" t="str">
        <f t="shared" si="17"/>
        <v>LAKR05</v>
      </c>
      <c r="E1137" t="s">
        <v>991</v>
      </c>
      <c r="F1137" t="s">
        <v>18</v>
      </c>
      <c r="G1137" t="s">
        <v>18</v>
      </c>
      <c r="I1137" t="s">
        <v>19</v>
      </c>
      <c r="J1137" s="1">
        <v>44839</v>
      </c>
      <c r="K1137" s="2">
        <v>8100</v>
      </c>
      <c r="L1137" t="s">
        <v>20</v>
      </c>
      <c r="M1137" s="3">
        <v>1</v>
      </c>
      <c r="N1137" s="2">
        <v>1.172E-2</v>
      </c>
      <c r="O1137" t="s">
        <v>21</v>
      </c>
      <c r="P1137" t="s">
        <v>22</v>
      </c>
      <c r="Q1137" t="s">
        <v>23</v>
      </c>
      <c r="R1137" s="3">
        <v>94.93</v>
      </c>
      <c r="S1137" t="s">
        <v>24</v>
      </c>
      <c r="T1137" t="s">
        <v>23</v>
      </c>
      <c r="U1137" s="3">
        <v>94.93</v>
      </c>
    </row>
    <row r="1138" spans="1:21" hidden="1" x14ac:dyDescent="0.2">
      <c r="A1138" t="s">
        <v>1132</v>
      </c>
      <c r="B1138" t="s">
        <v>26</v>
      </c>
      <c r="C1138" t="s">
        <v>14</v>
      </c>
      <c r="D1138" t="str">
        <f t="shared" si="17"/>
        <v>CP2239</v>
      </c>
      <c r="E1138" t="s">
        <v>1133</v>
      </c>
      <c r="F1138" t="s">
        <v>18</v>
      </c>
      <c r="G1138" t="s">
        <v>18</v>
      </c>
      <c r="I1138" t="s">
        <v>19</v>
      </c>
      <c r="J1138" s="1">
        <v>44839</v>
      </c>
      <c r="K1138" s="2">
        <v>4000</v>
      </c>
      <c r="L1138" t="s">
        <v>20</v>
      </c>
      <c r="M1138" s="3">
        <v>1</v>
      </c>
      <c r="N1138" s="2">
        <v>0.16008</v>
      </c>
      <c r="O1138" t="s">
        <v>21</v>
      </c>
      <c r="P1138" t="s">
        <v>22</v>
      </c>
      <c r="Q1138" t="s">
        <v>23</v>
      </c>
      <c r="R1138" s="3">
        <v>640.32000000000005</v>
      </c>
      <c r="S1138" t="s">
        <v>24</v>
      </c>
      <c r="T1138" t="s">
        <v>23</v>
      </c>
      <c r="U1138" s="3">
        <v>640.32000000000005</v>
      </c>
    </row>
    <row r="1139" spans="1:21" hidden="1" x14ac:dyDescent="0.2">
      <c r="A1139" t="s">
        <v>1134</v>
      </c>
      <c r="B1139" t="s">
        <v>26</v>
      </c>
      <c r="C1139" t="s">
        <v>14</v>
      </c>
      <c r="D1139" t="str">
        <f t="shared" si="17"/>
        <v>OG1320</v>
      </c>
      <c r="E1139" t="s">
        <v>48</v>
      </c>
      <c r="F1139" t="s">
        <v>18</v>
      </c>
      <c r="G1139" t="s">
        <v>18</v>
      </c>
      <c r="I1139" t="s">
        <v>19</v>
      </c>
      <c r="J1139" s="1">
        <v>44839</v>
      </c>
      <c r="K1139" s="2">
        <v>-684.58996000000002</v>
      </c>
      <c r="L1139" t="s">
        <v>46</v>
      </c>
      <c r="M1139" s="3">
        <v>1</v>
      </c>
      <c r="N1139" s="2">
        <v>2.5171000000000001</v>
      </c>
      <c r="O1139" t="s">
        <v>21</v>
      </c>
      <c r="P1139" t="s">
        <v>24</v>
      </c>
      <c r="Q1139" t="s">
        <v>23</v>
      </c>
      <c r="R1139" s="3">
        <v>1723.18</v>
      </c>
      <c r="S1139" t="s">
        <v>22</v>
      </c>
      <c r="T1139" t="s">
        <v>23</v>
      </c>
      <c r="U1139" s="3">
        <v>1723.18</v>
      </c>
    </row>
    <row r="1140" spans="1:21" hidden="1" x14ac:dyDescent="0.2">
      <c r="A1140" t="s">
        <v>1135</v>
      </c>
      <c r="B1140" t="s">
        <v>26</v>
      </c>
      <c r="C1140" t="s">
        <v>14</v>
      </c>
      <c r="D1140" t="str">
        <f t="shared" si="17"/>
        <v>OG1182</v>
      </c>
      <c r="E1140" t="s">
        <v>1136</v>
      </c>
      <c r="F1140" t="s">
        <v>18</v>
      </c>
      <c r="G1140" t="s">
        <v>18</v>
      </c>
      <c r="I1140" t="s">
        <v>19</v>
      </c>
      <c r="J1140" s="1">
        <v>44839</v>
      </c>
      <c r="K1140" s="2">
        <v>-94</v>
      </c>
      <c r="L1140" t="s">
        <v>46</v>
      </c>
      <c r="M1140" s="3">
        <v>1</v>
      </c>
      <c r="N1140" s="2">
        <v>2.36</v>
      </c>
      <c r="O1140" t="s">
        <v>21</v>
      </c>
      <c r="P1140" t="s">
        <v>24</v>
      </c>
      <c r="Q1140" t="s">
        <v>23</v>
      </c>
      <c r="R1140" s="3">
        <v>221.84</v>
      </c>
      <c r="S1140" t="s">
        <v>22</v>
      </c>
      <c r="T1140" t="s">
        <v>23</v>
      </c>
      <c r="U1140" s="3">
        <v>221.84</v>
      </c>
    </row>
    <row r="1141" spans="1:21" hidden="1" x14ac:dyDescent="0.2">
      <c r="A1141" t="s">
        <v>1137</v>
      </c>
      <c r="B1141" t="s">
        <v>472</v>
      </c>
      <c r="C1141" t="s">
        <v>14</v>
      </c>
      <c r="D1141" t="str">
        <f t="shared" si="17"/>
        <v>CN98PH</v>
      </c>
      <c r="E1141" t="s">
        <v>1138</v>
      </c>
      <c r="F1141" t="s">
        <v>262</v>
      </c>
      <c r="G1141" t="s">
        <v>262</v>
      </c>
      <c r="I1141" t="s">
        <v>472</v>
      </c>
      <c r="J1141" s="1">
        <v>44837</v>
      </c>
      <c r="K1141" s="2">
        <v>-1</v>
      </c>
      <c r="L1141" t="s">
        <v>197</v>
      </c>
      <c r="M1141" s="3">
        <v>1</v>
      </c>
      <c r="N1141" s="2">
        <v>18.38</v>
      </c>
      <c r="O1141" t="s">
        <v>21</v>
      </c>
      <c r="P1141" t="s">
        <v>474</v>
      </c>
      <c r="Q1141" t="s">
        <v>23</v>
      </c>
      <c r="R1141" s="3">
        <v>18.38</v>
      </c>
      <c r="S1141" t="s">
        <v>198</v>
      </c>
      <c r="T1141" t="s">
        <v>23</v>
      </c>
      <c r="U1141" s="3">
        <v>18.38</v>
      </c>
    </row>
    <row r="1142" spans="1:21" hidden="1" x14ac:dyDescent="0.2">
      <c r="A1142" t="s">
        <v>1137</v>
      </c>
      <c r="B1142" t="s">
        <v>472</v>
      </c>
      <c r="C1142" t="s">
        <v>14</v>
      </c>
      <c r="D1142" t="str">
        <f t="shared" si="17"/>
        <v>CN67PH</v>
      </c>
      <c r="E1142" t="s">
        <v>1139</v>
      </c>
      <c r="F1142" t="s">
        <v>262</v>
      </c>
      <c r="G1142" t="s">
        <v>262</v>
      </c>
      <c r="I1142" t="s">
        <v>472</v>
      </c>
      <c r="J1142" s="1">
        <v>44837</v>
      </c>
      <c r="K1142" s="2">
        <v>-8</v>
      </c>
      <c r="L1142" t="s">
        <v>197</v>
      </c>
      <c r="M1142" s="3">
        <v>1</v>
      </c>
      <c r="N1142" s="2">
        <v>31.712499999999999</v>
      </c>
      <c r="O1142" t="s">
        <v>21</v>
      </c>
      <c r="P1142" t="s">
        <v>474</v>
      </c>
      <c r="Q1142" t="s">
        <v>23</v>
      </c>
      <c r="R1142" s="3">
        <v>253.7</v>
      </c>
      <c r="S1142" t="s">
        <v>198</v>
      </c>
      <c r="T1142" t="s">
        <v>23</v>
      </c>
      <c r="U1142" s="3">
        <v>253.7</v>
      </c>
    </row>
    <row r="1143" spans="1:21" hidden="1" x14ac:dyDescent="0.2">
      <c r="A1143" t="s">
        <v>1137</v>
      </c>
      <c r="B1143" t="s">
        <v>472</v>
      </c>
      <c r="C1143" t="s">
        <v>14</v>
      </c>
      <c r="D1143" t="str">
        <f t="shared" si="17"/>
        <v>CS46PH</v>
      </c>
      <c r="E1143" t="s">
        <v>1140</v>
      </c>
      <c r="F1143" t="s">
        <v>262</v>
      </c>
      <c r="G1143" t="s">
        <v>262</v>
      </c>
      <c r="I1143" t="s">
        <v>472</v>
      </c>
      <c r="J1143" s="1">
        <v>44837</v>
      </c>
      <c r="K1143" s="2">
        <v>-104</v>
      </c>
      <c r="L1143" t="s">
        <v>197</v>
      </c>
      <c r="M1143" s="3">
        <v>1</v>
      </c>
      <c r="N1143" s="2">
        <v>29.34958</v>
      </c>
      <c r="O1143" t="s">
        <v>21</v>
      </c>
      <c r="P1143" t="s">
        <v>474</v>
      </c>
      <c r="Q1143" t="s">
        <v>23</v>
      </c>
      <c r="R1143" s="3">
        <v>3052.36</v>
      </c>
      <c r="S1143" t="s">
        <v>198</v>
      </c>
      <c r="T1143" t="s">
        <v>23</v>
      </c>
      <c r="U1143" s="3">
        <v>3052.36</v>
      </c>
    </row>
    <row r="1144" spans="1:21" hidden="1" x14ac:dyDescent="0.2">
      <c r="A1144" t="s">
        <v>1137</v>
      </c>
      <c r="B1144" t="s">
        <v>472</v>
      </c>
      <c r="C1144" t="s">
        <v>14</v>
      </c>
      <c r="D1144" t="str">
        <f t="shared" si="17"/>
        <v>CT62PQ</v>
      </c>
      <c r="E1144" t="s">
        <v>1141</v>
      </c>
      <c r="F1144" t="s">
        <v>262</v>
      </c>
      <c r="G1144" t="s">
        <v>262</v>
      </c>
      <c r="I1144" t="s">
        <v>472</v>
      </c>
      <c r="J1144" s="1">
        <v>44837</v>
      </c>
      <c r="K1144" s="2">
        <v>-62</v>
      </c>
      <c r="L1144" t="s">
        <v>197</v>
      </c>
      <c r="M1144" s="3">
        <v>1</v>
      </c>
      <c r="N1144" s="2">
        <v>29.098710000000001</v>
      </c>
      <c r="O1144" t="s">
        <v>21</v>
      </c>
      <c r="P1144" t="s">
        <v>474</v>
      </c>
      <c r="Q1144" t="s">
        <v>23</v>
      </c>
      <c r="R1144" s="3">
        <v>1804.12</v>
      </c>
      <c r="S1144" t="s">
        <v>198</v>
      </c>
      <c r="T1144" t="s">
        <v>23</v>
      </c>
      <c r="U1144" s="3">
        <v>1804.12</v>
      </c>
    </row>
    <row r="1145" spans="1:21" hidden="1" x14ac:dyDescent="0.2">
      <c r="A1145" t="s">
        <v>1137</v>
      </c>
      <c r="B1145" t="s">
        <v>472</v>
      </c>
      <c r="C1145" t="s">
        <v>14</v>
      </c>
      <c r="D1145" t="str">
        <f t="shared" si="17"/>
        <v>OC39B5</v>
      </c>
      <c r="E1145" t="s">
        <v>876</v>
      </c>
      <c r="F1145" t="s">
        <v>262</v>
      </c>
      <c r="G1145" t="s">
        <v>262</v>
      </c>
      <c r="I1145" t="s">
        <v>472</v>
      </c>
      <c r="J1145" s="1">
        <v>44837</v>
      </c>
      <c r="K1145" s="2">
        <v>-77</v>
      </c>
      <c r="L1145" t="s">
        <v>197</v>
      </c>
      <c r="M1145" s="3">
        <v>1</v>
      </c>
      <c r="N1145" s="2">
        <v>46.220100000000002</v>
      </c>
      <c r="O1145" t="s">
        <v>21</v>
      </c>
      <c r="P1145" t="s">
        <v>474</v>
      </c>
      <c r="Q1145" t="s">
        <v>23</v>
      </c>
      <c r="R1145" s="3">
        <v>3558.95</v>
      </c>
      <c r="S1145" t="s">
        <v>198</v>
      </c>
      <c r="T1145" t="s">
        <v>23</v>
      </c>
      <c r="U1145" s="3">
        <v>3558.95</v>
      </c>
    </row>
    <row r="1146" spans="1:21" hidden="1" x14ac:dyDescent="0.2">
      <c r="A1146" t="s">
        <v>1137</v>
      </c>
      <c r="B1146" t="s">
        <v>472</v>
      </c>
      <c r="C1146" t="s">
        <v>14</v>
      </c>
      <c r="D1146" t="str">
        <f t="shared" si="17"/>
        <v>CN69PH</v>
      </c>
      <c r="E1146" t="s">
        <v>1142</v>
      </c>
      <c r="F1146" t="s">
        <v>262</v>
      </c>
      <c r="G1146" t="s">
        <v>262</v>
      </c>
      <c r="I1146" t="s">
        <v>472</v>
      </c>
      <c r="J1146" s="1">
        <v>44837</v>
      </c>
      <c r="K1146" s="2">
        <v>-97</v>
      </c>
      <c r="L1146" t="s">
        <v>197</v>
      </c>
      <c r="M1146" s="3">
        <v>1</v>
      </c>
      <c r="N1146" s="2">
        <v>24.442060000000001</v>
      </c>
      <c r="O1146" t="s">
        <v>21</v>
      </c>
      <c r="P1146" t="s">
        <v>474</v>
      </c>
      <c r="Q1146" t="s">
        <v>23</v>
      </c>
      <c r="R1146" s="3">
        <v>2370.88</v>
      </c>
      <c r="S1146" t="s">
        <v>198</v>
      </c>
      <c r="T1146" t="s">
        <v>23</v>
      </c>
      <c r="U1146" s="3">
        <v>2370.88</v>
      </c>
    </row>
    <row r="1147" spans="1:21" hidden="1" x14ac:dyDescent="0.2">
      <c r="A1147" t="s">
        <v>1137</v>
      </c>
      <c r="B1147" t="s">
        <v>472</v>
      </c>
      <c r="C1147" t="s">
        <v>14</v>
      </c>
      <c r="D1147" t="str">
        <f t="shared" si="17"/>
        <v>CT60PQ</v>
      </c>
      <c r="E1147" t="s">
        <v>910</v>
      </c>
      <c r="F1147" t="s">
        <v>262</v>
      </c>
      <c r="G1147" t="s">
        <v>262</v>
      </c>
      <c r="I1147" t="s">
        <v>472</v>
      </c>
      <c r="J1147" s="1">
        <v>44837</v>
      </c>
      <c r="K1147" s="2">
        <v>-1</v>
      </c>
      <c r="L1147" t="s">
        <v>197</v>
      </c>
      <c r="M1147" s="3">
        <v>1</v>
      </c>
      <c r="N1147" s="2">
        <v>19.45</v>
      </c>
      <c r="O1147" t="s">
        <v>21</v>
      </c>
      <c r="P1147" t="s">
        <v>474</v>
      </c>
      <c r="Q1147" t="s">
        <v>23</v>
      </c>
      <c r="R1147" s="3">
        <v>19.45</v>
      </c>
      <c r="S1147" t="s">
        <v>198</v>
      </c>
      <c r="T1147" t="s">
        <v>23</v>
      </c>
      <c r="U1147" s="3">
        <v>19.45</v>
      </c>
    </row>
    <row r="1148" spans="1:21" hidden="1" x14ac:dyDescent="0.2">
      <c r="A1148" t="s">
        <v>1137</v>
      </c>
      <c r="B1148" t="s">
        <v>472</v>
      </c>
      <c r="C1148" t="s">
        <v>14</v>
      </c>
      <c r="D1148" t="str">
        <f t="shared" si="17"/>
        <v>CN71PH</v>
      </c>
      <c r="E1148" t="s">
        <v>1143</v>
      </c>
      <c r="F1148" t="s">
        <v>262</v>
      </c>
      <c r="G1148" t="s">
        <v>262</v>
      </c>
      <c r="I1148" t="s">
        <v>472</v>
      </c>
      <c r="J1148" s="1">
        <v>44837</v>
      </c>
      <c r="K1148" s="2">
        <v>-241</v>
      </c>
      <c r="L1148" t="s">
        <v>197</v>
      </c>
      <c r="M1148" s="3">
        <v>1</v>
      </c>
      <c r="N1148" s="2">
        <v>45.270360000000004</v>
      </c>
      <c r="O1148" t="s">
        <v>21</v>
      </c>
      <c r="P1148" t="s">
        <v>474</v>
      </c>
      <c r="Q1148" t="s">
        <v>23</v>
      </c>
      <c r="R1148" s="3">
        <v>10910.16</v>
      </c>
      <c r="S1148" t="s">
        <v>198</v>
      </c>
      <c r="T1148" t="s">
        <v>23</v>
      </c>
      <c r="U1148" s="3">
        <v>10910.16</v>
      </c>
    </row>
    <row r="1149" spans="1:21" hidden="1" x14ac:dyDescent="0.2">
      <c r="A1149" t="s">
        <v>1137</v>
      </c>
      <c r="B1149" t="s">
        <v>472</v>
      </c>
      <c r="C1149" t="s">
        <v>14</v>
      </c>
      <c r="D1149" t="str">
        <f t="shared" si="17"/>
        <v>CN73PH</v>
      </c>
      <c r="E1149" t="s">
        <v>1034</v>
      </c>
      <c r="F1149" t="s">
        <v>262</v>
      </c>
      <c r="G1149" t="s">
        <v>262</v>
      </c>
      <c r="I1149" t="s">
        <v>472</v>
      </c>
      <c r="J1149" s="1">
        <v>44837</v>
      </c>
      <c r="K1149" s="2">
        <v>-22</v>
      </c>
      <c r="L1149" t="s">
        <v>197</v>
      </c>
      <c r="M1149" s="3">
        <v>1</v>
      </c>
      <c r="N1149" s="2">
        <v>25.220189999999999</v>
      </c>
      <c r="O1149" t="s">
        <v>21</v>
      </c>
      <c r="P1149" t="s">
        <v>474</v>
      </c>
      <c r="Q1149" t="s">
        <v>23</v>
      </c>
      <c r="R1149" s="3">
        <v>554.84</v>
      </c>
      <c r="S1149" t="s">
        <v>198</v>
      </c>
      <c r="T1149" t="s">
        <v>23</v>
      </c>
      <c r="U1149" s="3">
        <v>554.84</v>
      </c>
    </row>
    <row r="1150" spans="1:21" hidden="1" x14ac:dyDescent="0.2">
      <c r="A1150" t="s">
        <v>1137</v>
      </c>
      <c r="B1150" t="s">
        <v>472</v>
      </c>
      <c r="C1150" t="s">
        <v>14</v>
      </c>
      <c r="D1150" t="str">
        <f t="shared" si="17"/>
        <v>CS42PH</v>
      </c>
      <c r="E1150" t="s">
        <v>893</v>
      </c>
      <c r="F1150" t="s">
        <v>262</v>
      </c>
      <c r="G1150" t="s">
        <v>262</v>
      </c>
      <c r="I1150" t="s">
        <v>472</v>
      </c>
      <c r="J1150" s="1">
        <v>44837</v>
      </c>
      <c r="K1150" s="2">
        <v>-21</v>
      </c>
      <c r="L1150" t="s">
        <v>197</v>
      </c>
      <c r="M1150" s="3">
        <v>1</v>
      </c>
      <c r="N1150" s="2">
        <v>24.54</v>
      </c>
      <c r="O1150" t="s">
        <v>21</v>
      </c>
      <c r="P1150" t="s">
        <v>474</v>
      </c>
      <c r="Q1150" t="s">
        <v>23</v>
      </c>
      <c r="R1150" s="3">
        <v>515.34</v>
      </c>
      <c r="S1150" t="s">
        <v>198</v>
      </c>
      <c r="T1150" t="s">
        <v>23</v>
      </c>
      <c r="U1150" s="3">
        <v>515.34</v>
      </c>
    </row>
    <row r="1151" spans="1:21" hidden="1" x14ac:dyDescent="0.2">
      <c r="A1151" t="s">
        <v>1137</v>
      </c>
      <c r="B1151" t="s">
        <v>472</v>
      </c>
      <c r="C1151" t="s">
        <v>14</v>
      </c>
      <c r="D1151" t="str">
        <f t="shared" si="17"/>
        <v>CS72PH</v>
      </c>
      <c r="E1151" t="s">
        <v>1144</v>
      </c>
      <c r="F1151" t="s">
        <v>262</v>
      </c>
      <c r="G1151" t="s">
        <v>262</v>
      </c>
      <c r="I1151" t="s">
        <v>472</v>
      </c>
      <c r="J1151" s="1">
        <v>44837</v>
      </c>
      <c r="K1151" s="2">
        <v>-1</v>
      </c>
      <c r="L1151" t="s">
        <v>197</v>
      </c>
      <c r="M1151" s="3">
        <v>1</v>
      </c>
      <c r="N1151" s="2">
        <v>22.2</v>
      </c>
      <c r="O1151" t="s">
        <v>21</v>
      </c>
      <c r="P1151" t="s">
        <v>474</v>
      </c>
      <c r="Q1151" t="s">
        <v>23</v>
      </c>
      <c r="R1151" s="3">
        <v>22.2</v>
      </c>
      <c r="S1151" t="s">
        <v>198</v>
      </c>
      <c r="T1151" t="s">
        <v>23</v>
      </c>
      <c r="U1151" s="3">
        <v>22.2</v>
      </c>
    </row>
    <row r="1152" spans="1:21" hidden="1" x14ac:dyDescent="0.2">
      <c r="A1152" t="s">
        <v>1145</v>
      </c>
      <c r="B1152" t="s">
        <v>26</v>
      </c>
      <c r="C1152" t="s">
        <v>14</v>
      </c>
      <c r="D1152" t="str">
        <f t="shared" si="17"/>
        <v>OG1051</v>
      </c>
      <c r="E1152" t="s">
        <v>237</v>
      </c>
      <c r="F1152" t="s">
        <v>18</v>
      </c>
      <c r="G1152" t="s">
        <v>18</v>
      </c>
      <c r="I1152" t="s">
        <v>19</v>
      </c>
      <c r="J1152" s="1">
        <v>44839</v>
      </c>
      <c r="K1152" s="2">
        <v>-976.05478000000005</v>
      </c>
      <c r="L1152" t="s">
        <v>46</v>
      </c>
      <c r="M1152" s="3">
        <v>1</v>
      </c>
      <c r="N1152" s="2">
        <v>3.5</v>
      </c>
      <c r="O1152" t="s">
        <v>21</v>
      </c>
      <c r="P1152" t="s">
        <v>24</v>
      </c>
      <c r="Q1152" t="s">
        <v>23</v>
      </c>
      <c r="R1152" s="3">
        <v>3416.19</v>
      </c>
      <c r="S1152" t="s">
        <v>22</v>
      </c>
      <c r="T1152" t="s">
        <v>23</v>
      </c>
      <c r="U1152" s="3">
        <v>3416.19</v>
      </c>
    </row>
    <row r="1153" spans="1:21" hidden="1" x14ac:dyDescent="0.2">
      <c r="A1153" t="s">
        <v>1146</v>
      </c>
      <c r="B1153" t="s">
        <v>26</v>
      </c>
      <c r="C1153" t="s">
        <v>14</v>
      </c>
      <c r="D1153" t="str">
        <f t="shared" si="17"/>
        <v>DV1963</v>
      </c>
      <c r="E1153" t="s">
        <v>1147</v>
      </c>
      <c r="F1153" t="s">
        <v>186</v>
      </c>
      <c r="G1153" t="s">
        <v>186</v>
      </c>
      <c r="I1153" t="s">
        <v>19</v>
      </c>
      <c r="J1153" s="1">
        <v>44839</v>
      </c>
      <c r="K1153" s="2">
        <v>407.4</v>
      </c>
      <c r="L1153" t="s">
        <v>46</v>
      </c>
      <c r="M1153" s="3">
        <v>1</v>
      </c>
      <c r="N1153" s="2">
        <v>1.04</v>
      </c>
      <c r="O1153" t="s">
        <v>21</v>
      </c>
      <c r="P1153" t="s">
        <v>22</v>
      </c>
      <c r="Q1153" t="s">
        <v>23</v>
      </c>
      <c r="R1153" s="3">
        <v>423.7</v>
      </c>
      <c r="S1153" t="s">
        <v>24</v>
      </c>
      <c r="T1153" t="s">
        <v>23</v>
      </c>
      <c r="U1153" s="3">
        <v>423.7</v>
      </c>
    </row>
    <row r="1154" spans="1:21" hidden="1" x14ac:dyDescent="0.2">
      <c r="A1154" t="s">
        <v>1148</v>
      </c>
      <c r="B1154" t="s">
        <v>26</v>
      </c>
      <c r="C1154" t="s">
        <v>14</v>
      </c>
      <c r="D1154" t="str">
        <f t="shared" si="17"/>
        <v>PA1170</v>
      </c>
      <c r="E1154" t="s">
        <v>686</v>
      </c>
      <c r="F1154" t="s">
        <v>18</v>
      </c>
      <c r="G1154" t="s">
        <v>18</v>
      </c>
      <c r="I1154" t="s">
        <v>19</v>
      </c>
      <c r="J1154" s="1">
        <v>44839</v>
      </c>
      <c r="K1154" s="2">
        <v>-40.518349999999998</v>
      </c>
      <c r="L1154" t="s">
        <v>46</v>
      </c>
      <c r="M1154" s="3">
        <v>1</v>
      </c>
      <c r="N1154" s="2">
        <v>4.4081099999999998</v>
      </c>
      <c r="O1154" t="s">
        <v>21</v>
      </c>
      <c r="P1154" t="s">
        <v>24</v>
      </c>
      <c r="Q1154" t="s">
        <v>23</v>
      </c>
      <c r="R1154" s="3">
        <v>178.61</v>
      </c>
      <c r="S1154" t="s">
        <v>22</v>
      </c>
      <c r="T1154" t="s">
        <v>23</v>
      </c>
      <c r="U1154" s="3">
        <v>178.61</v>
      </c>
    </row>
    <row r="1155" spans="1:21" hidden="1" x14ac:dyDescent="0.2">
      <c r="A1155" t="s">
        <v>1148</v>
      </c>
      <c r="B1155" t="s">
        <v>26</v>
      </c>
      <c r="C1155" t="s">
        <v>14</v>
      </c>
      <c r="D1155" t="str">
        <f t="shared" si="17"/>
        <v>PA1185</v>
      </c>
      <c r="E1155" t="s">
        <v>684</v>
      </c>
      <c r="F1155" t="s">
        <v>18</v>
      </c>
      <c r="G1155" t="s">
        <v>18</v>
      </c>
      <c r="I1155" t="s">
        <v>19</v>
      </c>
      <c r="J1155" s="1">
        <v>44839</v>
      </c>
      <c r="K1155" s="2">
        <v>-74.819059999999993</v>
      </c>
      <c r="L1155" t="s">
        <v>46</v>
      </c>
      <c r="M1155" s="3">
        <v>1</v>
      </c>
      <c r="N1155" s="2">
        <v>2.0600800000000001</v>
      </c>
      <c r="O1155" t="s">
        <v>21</v>
      </c>
      <c r="P1155" t="s">
        <v>24</v>
      </c>
      <c r="Q1155" t="s">
        <v>23</v>
      </c>
      <c r="R1155" s="3">
        <v>154.13</v>
      </c>
      <c r="S1155" t="s">
        <v>22</v>
      </c>
      <c r="T1155" t="s">
        <v>23</v>
      </c>
      <c r="U1155" s="3">
        <v>154.13</v>
      </c>
    </row>
    <row r="1156" spans="1:21" hidden="1" x14ac:dyDescent="0.2">
      <c r="A1156" t="s">
        <v>1149</v>
      </c>
      <c r="B1156" t="s">
        <v>975</v>
      </c>
      <c r="C1156" t="s">
        <v>14</v>
      </c>
      <c r="D1156" t="str">
        <f t="shared" si="17"/>
        <v>BK3219</v>
      </c>
      <c r="E1156" t="s">
        <v>1150</v>
      </c>
      <c r="F1156" t="s">
        <v>262</v>
      </c>
      <c r="G1156" t="s">
        <v>262</v>
      </c>
      <c r="I1156" t="s">
        <v>975</v>
      </c>
      <c r="J1156" s="1">
        <v>44837</v>
      </c>
      <c r="K1156" s="2">
        <v>-3736</v>
      </c>
      <c r="L1156" t="s">
        <v>20</v>
      </c>
      <c r="M1156" s="3">
        <v>1</v>
      </c>
      <c r="N1156" s="2">
        <v>0.56999999999999995</v>
      </c>
      <c r="O1156" t="s">
        <v>21</v>
      </c>
      <c r="P1156" t="s">
        <v>24</v>
      </c>
      <c r="Q1156" t="s">
        <v>23</v>
      </c>
      <c r="R1156" s="3">
        <v>2129.52</v>
      </c>
      <c r="S1156" t="s">
        <v>22</v>
      </c>
      <c r="T1156" t="s">
        <v>23</v>
      </c>
      <c r="U1156" s="3">
        <v>2129.52</v>
      </c>
    </row>
    <row r="1157" spans="1:21" hidden="1" x14ac:dyDescent="0.2">
      <c r="A1157" t="s">
        <v>1151</v>
      </c>
      <c r="B1157" t="s">
        <v>116</v>
      </c>
      <c r="C1157" t="s">
        <v>14</v>
      </c>
      <c r="D1157" t="str">
        <f t="shared" ref="D1157:D1220" si="18">LEFT(E1157, 6)</f>
        <v>GL2453</v>
      </c>
      <c r="E1157" t="s">
        <v>245</v>
      </c>
      <c r="F1157" t="s">
        <v>18</v>
      </c>
      <c r="G1157" t="s">
        <v>18</v>
      </c>
      <c r="J1157" s="1">
        <v>44839</v>
      </c>
      <c r="K1157" s="2">
        <v>-26769</v>
      </c>
      <c r="L1157" t="s">
        <v>20</v>
      </c>
      <c r="M1157" s="3">
        <v>1</v>
      </c>
      <c r="N1157" s="2">
        <v>0.26841999999999999</v>
      </c>
      <c r="O1157" t="s">
        <v>21</v>
      </c>
      <c r="P1157" t="s">
        <v>24</v>
      </c>
      <c r="Q1157" t="s">
        <v>23</v>
      </c>
      <c r="R1157" s="3">
        <v>7185.33</v>
      </c>
      <c r="S1157" t="s">
        <v>22</v>
      </c>
      <c r="T1157" t="s">
        <v>23</v>
      </c>
      <c r="U1157" s="3">
        <v>7185.33</v>
      </c>
    </row>
    <row r="1158" spans="1:21" x14ac:dyDescent="0.2">
      <c r="A1158" t="s">
        <v>1151</v>
      </c>
      <c r="B1158" t="s">
        <v>116</v>
      </c>
      <c r="C1158" t="s">
        <v>14</v>
      </c>
      <c r="D1158" t="str">
        <f t="shared" si="18"/>
        <v>GL9074</v>
      </c>
      <c r="E1158" t="s">
        <v>575</v>
      </c>
      <c r="F1158" t="s">
        <v>18</v>
      </c>
      <c r="G1158" t="s">
        <v>18</v>
      </c>
      <c r="J1158" s="1">
        <v>44839</v>
      </c>
      <c r="K1158" s="2">
        <v>-15037</v>
      </c>
      <c r="L1158" t="s">
        <v>20</v>
      </c>
      <c r="M1158" s="3">
        <v>1</v>
      </c>
      <c r="N1158" s="2">
        <v>0.26479999999999998</v>
      </c>
      <c r="O1158" t="s">
        <v>21</v>
      </c>
      <c r="P1158" t="s">
        <v>24</v>
      </c>
      <c r="Q1158" t="s">
        <v>23</v>
      </c>
      <c r="R1158" s="3">
        <v>3981.8</v>
      </c>
      <c r="S1158" t="s">
        <v>22</v>
      </c>
      <c r="T1158" t="s">
        <v>23</v>
      </c>
      <c r="U1158" s="3">
        <v>3981.8</v>
      </c>
    </row>
    <row r="1159" spans="1:21" hidden="1" x14ac:dyDescent="0.2">
      <c r="A1159" t="s">
        <v>1151</v>
      </c>
      <c r="B1159" t="s">
        <v>116</v>
      </c>
      <c r="C1159" t="s">
        <v>14</v>
      </c>
      <c r="D1159" t="str">
        <f t="shared" si="18"/>
        <v>GL349-</v>
      </c>
      <c r="E1159" t="s">
        <v>814</v>
      </c>
      <c r="F1159" t="s">
        <v>18</v>
      </c>
      <c r="G1159" t="s">
        <v>18</v>
      </c>
      <c r="J1159" s="1">
        <v>44839</v>
      </c>
      <c r="K1159" s="2">
        <v>-9005</v>
      </c>
      <c r="L1159" t="s">
        <v>20</v>
      </c>
      <c r="M1159" s="3">
        <v>1</v>
      </c>
      <c r="N1159" s="2">
        <v>0.27162999999999998</v>
      </c>
      <c r="O1159" t="s">
        <v>21</v>
      </c>
      <c r="P1159" t="s">
        <v>24</v>
      </c>
      <c r="Q1159" t="s">
        <v>23</v>
      </c>
      <c r="R1159" s="3">
        <v>2446.0300000000002</v>
      </c>
      <c r="S1159" t="s">
        <v>22</v>
      </c>
      <c r="T1159" t="s">
        <v>23</v>
      </c>
      <c r="U1159" s="3">
        <v>2446.0300000000002</v>
      </c>
    </row>
    <row r="1160" spans="1:21" hidden="1" x14ac:dyDescent="0.2">
      <c r="A1160" t="s">
        <v>1151</v>
      </c>
      <c r="B1160" t="s">
        <v>116</v>
      </c>
      <c r="C1160" t="s">
        <v>14</v>
      </c>
      <c r="D1160" t="str">
        <f t="shared" si="18"/>
        <v>GL416-</v>
      </c>
      <c r="E1160" t="s">
        <v>763</v>
      </c>
      <c r="F1160" t="s">
        <v>18</v>
      </c>
      <c r="G1160" t="s">
        <v>18</v>
      </c>
      <c r="J1160" s="1">
        <v>44839</v>
      </c>
      <c r="K1160" s="2">
        <v>-3771</v>
      </c>
      <c r="L1160" t="s">
        <v>20</v>
      </c>
      <c r="M1160" s="3">
        <v>1</v>
      </c>
      <c r="N1160" s="2">
        <v>0.25811000000000001</v>
      </c>
      <c r="O1160" t="s">
        <v>21</v>
      </c>
      <c r="P1160" t="s">
        <v>24</v>
      </c>
      <c r="Q1160" t="s">
        <v>23</v>
      </c>
      <c r="R1160" s="3">
        <v>973.33</v>
      </c>
      <c r="S1160" t="s">
        <v>22</v>
      </c>
      <c r="T1160" t="s">
        <v>23</v>
      </c>
      <c r="U1160" s="3">
        <v>973.33</v>
      </c>
    </row>
    <row r="1161" spans="1:21" hidden="1" x14ac:dyDescent="0.2">
      <c r="A1161" t="s">
        <v>1151</v>
      </c>
      <c r="B1161" t="s">
        <v>116</v>
      </c>
      <c r="C1161" t="s">
        <v>14</v>
      </c>
      <c r="D1161" t="str">
        <f t="shared" si="18"/>
        <v>GL346-</v>
      </c>
      <c r="E1161" t="s">
        <v>340</v>
      </c>
      <c r="F1161" t="s">
        <v>18</v>
      </c>
      <c r="G1161" t="s">
        <v>18</v>
      </c>
      <c r="J1161" s="1">
        <v>44839</v>
      </c>
      <c r="K1161" s="2">
        <v>-4967</v>
      </c>
      <c r="L1161" t="s">
        <v>20</v>
      </c>
      <c r="M1161" s="3">
        <v>1</v>
      </c>
      <c r="N1161" s="2">
        <v>0.33961000000000008</v>
      </c>
      <c r="O1161" t="s">
        <v>21</v>
      </c>
      <c r="P1161" t="s">
        <v>24</v>
      </c>
      <c r="Q1161" t="s">
        <v>23</v>
      </c>
      <c r="R1161" s="3">
        <v>1686.84</v>
      </c>
      <c r="S1161" t="s">
        <v>22</v>
      </c>
      <c r="T1161" t="s">
        <v>23</v>
      </c>
      <c r="U1161" s="3">
        <v>1686.84</v>
      </c>
    </row>
    <row r="1162" spans="1:21" hidden="1" x14ac:dyDescent="0.2">
      <c r="A1162" t="s">
        <v>1151</v>
      </c>
      <c r="B1162" t="s">
        <v>116</v>
      </c>
      <c r="C1162" t="s">
        <v>14</v>
      </c>
      <c r="D1162" t="str">
        <f t="shared" si="18"/>
        <v>GL2446</v>
      </c>
      <c r="E1162" t="s">
        <v>243</v>
      </c>
      <c r="F1162" t="s">
        <v>18</v>
      </c>
      <c r="G1162" t="s">
        <v>18</v>
      </c>
      <c r="J1162" s="1">
        <v>44839</v>
      </c>
      <c r="K1162" s="2">
        <v>-340</v>
      </c>
      <c r="L1162" t="s">
        <v>20</v>
      </c>
      <c r="M1162" s="3">
        <v>1</v>
      </c>
      <c r="N1162" s="2">
        <v>0.29360999999999998</v>
      </c>
      <c r="O1162" t="s">
        <v>21</v>
      </c>
      <c r="P1162" t="s">
        <v>24</v>
      </c>
      <c r="Q1162" t="s">
        <v>23</v>
      </c>
      <c r="R1162" s="3">
        <v>99.83</v>
      </c>
      <c r="S1162" t="s">
        <v>22</v>
      </c>
      <c r="T1162" t="s">
        <v>23</v>
      </c>
      <c r="U1162" s="3">
        <v>99.83</v>
      </c>
    </row>
    <row r="1163" spans="1:21" hidden="1" x14ac:dyDescent="0.2">
      <c r="A1163" t="s">
        <v>1152</v>
      </c>
      <c r="B1163" t="s">
        <v>656</v>
      </c>
      <c r="C1163" t="s">
        <v>14</v>
      </c>
      <c r="D1163" t="str">
        <f t="shared" si="18"/>
        <v>GS1040</v>
      </c>
      <c r="E1163" t="s">
        <v>275</v>
      </c>
      <c r="F1163" t="s">
        <v>18</v>
      </c>
      <c r="G1163" t="s">
        <v>18</v>
      </c>
      <c r="I1163" t="s">
        <v>19</v>
      </c>
      <c r="J1163" s="1">
        <v>44839</v>
      </c>
      <c r="K1163" s="2">
        <v>152.62392</v>
      </c>
      <c r="L1163" t="s">
        <v>46</v>
      </c>
      <c r="M1163" s="3">
        <v>1</v>
      </c>
      <c r="N1163" s="2">
        <v>1.8248899999999997</v>
      </c>
      <c r="O1163" t="s">
        <v>21</v>
      </c>
      <c r="P1163" t="s">
        <v>22</v>
      </c>
      <c r="Q1163" t="s">
        <v>23</v>
      </c>
      <c r="R1163" s="3">
        <v>278.52</v>
      </c>
      <c r="S1163" t="s">
        <v>24</v>
      </c>
      <c r="T1163" t="s">
        <v>23</v>
      </c>
      <c r="U1163" s="3">
        <v>278.52</v>
      </c>
    </row>
    <row r="1164" spans="1:21" hidden="1" x14ac:dyDescent="0.2">
      <c r="A1164" t="s">
        <v>1152</v>
      </c>
      <c r="B1164" t="s">
        <v>656</v>
      </c>
      <c r="C1164" t="s">
        <v>14</v>
      </c>
      <c r="D1164" t="str">
        <f t="shared" si="18"/>
        <v>MZ3350</v>
      </c>
      <c r="E1164" t="s">
        <v>413</v>
      </c>
      <c r="F1164" t="s">
        <v>18</v>
      </c>
      <c r="G1164" t="s">
        <v>18</v>
      </c>
      <c r="I1164" t="s">
        <v>19</v>
      </c>
      <c r="J1164" s="1">
        <v>44839</v>
      </c>
      <c r="K1164" s="2">
        <v>-1.9312</v>
      </c>
      <c r="L1164" t="s">
        <v>46</v>
      </c>
      <c r="M1164" s="3">
        <v>1</v>
      </c>
      <c r="N1164" s="2">
        <v>6.8328800000000003</v>
      </c>
      <c r="O1164" t="s">
        <v>21</v>
      </c>
      <c r="P1164" t="s">
        <v>24</v>
      </c>
      <c r="Q1164" t="s">
        <v>23</v>
      </c>
      <c r="R1164" s="3">
        <v>13.2</v>
      </c>
      <c r="S1164" t="s">
        <v>22</v>
      </c>
      <c r="T1164" t="s">
        <v>23</v>
      </c>
      <c r="U1164" s="3">
        <v>13.2</v>
      </c>
    </row>
    <row r="1165" spans="1:21" hidden="1" x14ac:dyDescent="0.2">
      <c r="A1165" t="s">
        <v>1152</v>
      </c>
      <c r="B1165" t="s">
        <v>924</v>
      </c>
      <c r="C1165" t="s">
        <v>14</v>
      </c>
      <c r="D1165" t="str">
        <f t="shared" si="18"/>
        <v>LAKR03</v>
      </c>
      <c r="E1165" t="s">
        <v>513</v>
      </c>
      <c r="F1165" t="s">
        <v>18</v>
      </c>
      <c r="G1165" t="s">
        <v>18</v>
      </c>
      <c r="I1165" t="s">
        <v>19</v>
      </c>
      <c r="J1165" s="1">
        <v>44839</v>
      </c>
      <c r="K1165" s="2">
        <v>-17096.265429999999</v>
      </c>
      <c r="L1165" t="s">
        <v>20</v>
      </c>
      <c r="M1165" s="3">
        <v>1</v>
      </c>
      <c r="N1165" s="2">
        <v>1.0829999999999999E-2</v>
      </c>
      <c r="O1165" t="s">
        <v>21</v>
      </c>
      <c r="P1165" t="s">
        <v>24</v>
      </c>
      <c r="Q1165" t="s">
        <v>23</v>
      </c>
      <c r="R1165" s="3">
        <v>185.15</v>
      </c>
      <c r="S1165" t="s">
        <v>22</v>
      </c>
      <c r="T1165" t="s">
        <v>23</v>
      </c>
      <c r="U1165" s="3">
        <v>185.15</v>
      </c>
    </row>
    <row r="1166" spans="1:21" hidden="1" x14ac:dyDescent="0.2">
      <c r="A1166" t="s">
        <v>1152</v>
      </c>
      <c r="B1166" t="s">
        <v>924</v>
      </c>
      <c r="C1166" t="s">
        <v>14</v>
      </c>
      <c r="D1166" t="str">
        <f t="shared" si="18"/>
        <v>LAKR03</v>
      </c>
      <c r="E1166" t="s">
        <v>523</v>
      </c>
      <c r="F1166" t="s">
        <v>18</v>
      </c>
      <c r="G1166" t="s">
        <v>18</v>
      </c>
      <c r="I1166" t="s">
        <v>19</v>
      </c>
      <c r="J1166" s="1">
        <v>44839</v>
      </c>
      <c r="K1166" s="2">
        <v>-9000</v>
      </c>
      <c r="L1166" t="s">
        <v>20</v>
      </c>
      <c r="M1166" s="3">
        <v>1</v>
      </c>
      <c r="N1166" s="2">
        <v>1.099E-2</v>
      </c>
      <c r="O1166" t="s">
        <v>21</v>
      </c>
      <c r="P1166" t="s">
        <v>24</v>
      </c>
      <c r="Q1166" t="s">
        <v>23</v>
      </c>
      <c r="R1166" s="3">
        <v>98.91</v>
      </c>
      <c r="S1166" t="s">
        <v>22</v>
      </c>
      <c r="T1166" t="s">
        <v>23</v>
      </c>
      <c r="U1166" s="3">
        <v>98.91</v>
      </c>
    </row>
    <row r="1167" spans="1:21" hidden="1" x14ac:dyDescent="0.2">
      <c r="A1167" t="s">
        <v>1152</v>
      </c>
      <c r="B1167" t="s">
        <v>926</v>
      </c>
      <c r="C1167" t="s">
        <v>14</v>
      </c>
      <c r="D1167" t="str">
        <f t="shared" si="18"/>
        <v>SP1947</v>
      </c>
      <c r="E1167" t="s">
        <v>1153</v>
      </c>
      <c r="F1167" t="s">
        <v>18</v>
      </c>
      <c r="G1167" t="s">
        <v>18</v>
      </c>
      <c r="I1167" t="s">
        <v>19</v>
      </c>
      <c r="J1167" s="1">
        <v>44839</v>
      </c>
      <c r="K1167" s="2">
        <v>-3.7755999999999998</v>
      </c>
      <c r="L1167" t="s">
        <v>46</v>
      </c>
      <c r="M1167" s="3">
        <v>1</v>
      </c>
      <c r="N1167" s="2">
        <v>2.94387</v>
      </c>
      <c r="O1167" t="s">
        <v>21</v>
      </c>
      <c r="P1167" t="s">
        <v>24</v>
      </c>
      <c r="Q1167" t="s">
        <v>23</v>
      </c>
      <c r="R1167" s="3">
        <v>11.11</v>
      </c>
      <c r="S1167" t="s">
        <v>22</v>
      </c>
      <c r="T1167" t="s">
        <v>23</v>
      </c>
      <c r="U1167" s="3">
        <v>11.11</v>
      </c>
    </row>
    <row r="1168" spans="1:21" hidden="1" x14ac:dyDescent="0.2">
      <c r="A1168" t="s">
        <v>1154</v>
      </c>
      <c r="B1168" t="s">
        <v>161</v>
      </c>
      <c r="C1168" t="s">
        <v>14</v>
      </c>
      <c r="D1168" t="str">
        <f t="shared" si="18"/>
        <v>LAAI02</v>
      </c>
      <c r="E1168" t="s">
        <v>1155</v>
      </c>
      <c r="F1168" t="s">
        <v>18</v>
      </c>
      <c r="G1168" t="s">
        <v>18</v>
      </c>
      <c r="I1168" t="s">
        <v>19</v>
      </c>
      <c r="J1168" s="1">
        <v>44839</v>
      </c>
      <c r="K1168" s="2">
        <v>47933.66</v>
      </c>
      <c r="L1168" t="s">
        <v>20</v>
      </c>
      <c r="M1168" s="3">
        <v>1</v>
      </c>
      <c r="N1168" s="2">
        <v>1.2E-2</v>
      </c>
      <c r="O1168" t="s">
        <v>21</v>
      </c>
      <c r="P1168" t="s">
        <v>22</v>
      </c>
      <c r="Q1168" t="s">
        <v>23</v>
      </c>
      <c r="R1168" s="3">
        <v>575.20000000000005</v>
      </c>
      <c r="S1168" t="s">
        <v>24</v>
      </c>
      <c r="T1168" t="s">
        <v>23</v>
      </c>
      <c r="U1168" s="3">
        <v>575.20000000000005</v>
      </c>
    </row>
    <row r="1169" spans="1:21" hidden="1" x14ac:dyDescent="0.2">
      <c r="A1169" t="s">
        <v>1154</v>
      </c>
      <c r="B1169" t="s">
        <v>161</v>
      </c>
      <c r="C1169" t="s">
        <v>14</v>
      </c>
      <c r="D1169" t="str">
        <f t="shared" si="18"/>
        <v>LAKR00</v>
      </c>
      <c r="E1169" t="s">
        <v>61</v>
      </c>
      <c r="F1169" t="s">
        <v>18</v>
      </c>
      <c r="G1169" t="s">
        <v>18</v>
      </c>
      <c r="I1169" t="s">
        <v>19</v>
      </c>
      <c r="J1169" s="1">
        <v>44839</v>
      </c>
      <c r="K1169" s="2">
        <v>-200</v>
      </c>
      <c r="L1169" t="s">
        <v>20</v>
      </c>
      <c r="M1169" s="3">
        <v>1</v>
      </c>
      <c r="N1169" s="2">
        <v>1.0820000000000001E-2</v>
      </c>
      <c r="O1169" t="s">
        <v>21</v>
      </c>
      <c r="P1169" t="s">
        <v>24</v>
      </c>
      <c r="Q1169" t="s">
        <v>23</v>
      </c>
      <c r="R1169" s="3">
        <v>2.16</v>
      </c>
      <c r="S1169" t="s">
        <v>22</v>
      </c>
      <c r="T1169" t="s">
        <v>23</v>
      </c>
      <c r="U1169" s="3">
        <v>2.16</v>
      </c>
    </row>
    <row r="1170" spans="1:21" hidden="1" x14ac:dyDescent="0.2">
      <c r="A1170" t="s">
        <v>1154</v>
      </c>
      <c r="B1170" t="s">
        <v>161</v>
      </c>
      <c r="C1170" t="s">
        <v>14</v>
      </c>
      <c r="D1170" t="str">
        <f t="shared" si="18"/>
        <v>LAKR01</v>
      </c>
      <c r="E1170" t="s">
        <v>1156</v>
      </c>
      <c r="F1170" t="s">
        <v>18</v>
      </c>
      <c r="G1170" t="s">
        <v>18</v>
      </c>
      <c r="I1170" t="s">
        <v>19</v>
      </c>
      <c r="J1170" s="1">
        <v>44839</v>
      </c>
      <c r="K1170" s="2">
        <v>3824.93</v>
      </c>
      <c r="L1170" t="s">
        <v>20</v>
      </c>
      <c r="M1170" s="3">
        <v>1</v>
      </c>
      <c r="N1170" s="2">
        <v>1.1560000000000001E-2</v>
      </c>
      <c r="O1170" t="s">
        <v>21</v>
      </c>
      <c r="P1170" t="s">
        <v>22</v>
      </c>
      <c r="Q1170" t="s">
        <v>23</v>
      </c>
      <c r="R1170" s="3">
        <v>44.22</v>
      </c>
      <c r="S1170" t="s">
        <v>24</v>
      </c>
      <c r="T1170" t="s">
        <v>23</v>
      </c>
      <c r="U1170" s="3">
        <v>44.22</v>
      </c>
    </row>
    <row r="1171" spans="1:21" hidden="1" x14ac:dyDescent="0.2">
      <c r="A1171" t="s">
        <v>1154</v>
      </c>
      <c r="B1171" t="s">
        <v>161</v>
      </c>
      <c r="C1171" t="s">
        <v>14</v>
      </c>
      <c r="D1171" t="str">
        <f t="shared" si="18"/>
        <v>LAWM06</v>
      </c>
      <c r="E1171" t="s">
        <v>520</v>
      </c>
      <c r="F1171" t="s">
        <v>18</v>
      </c>
      <c r="G1171" t="s">
        <v>18</v>
      </c>
      <c r="I1171" t="s">
        <v>19</v>
      </c>
      <c r="J1171" s="1">
        <v>44839</v>
      </c>
      <c r="K1171" s="2">
        <v>7000</v>
      </c>
      <c r="L1171" t="s">
        <v>20</v>
      </c>
      <c r="M1171" s="3">
        <v>1</v>
      </c>
      <c r="N1171" s="2">
        <v>5.9580000000000001E-2</v>
      </c>
      <c r="O1171" t="s">
        <v>21</v>
      </c>
      <c r="P1171" t="s">
        <v>22</v>
      </c>
      <c r="Q1171" t="s">
        <v>23</v>
      </c>
      <c r="R1171" s="3">
        <v>417.06</v>
      </c>
      <c r="S1171" t="s">
        <v>24</v>
      </c>
      <c r="T1171" t="s">
        <v>23</v>
      </c>
      <c r="U1171" s="3">
        <v>417.06</v>
      </c>
    </row>
    <row r="1172" spans="1:21" hidden="1" x14ac:dyDescent="0.2">
      <c r="A1172" t="s">
        <v>1154</v>
      </c>
      <c r="B1172" t="s">
        <v>161</v>
      </c>
      <c r="C1172" t="s">
        <v>14</v>
      </c>
      <c r="D1172" t="str">
        <f t="shared" si="18"/>
        <v>718000</v>
      </c>
      <c r="E1172" t="s">
        <v>1157</v>
      </c>
      <c r="F1172" t="s">
        <v>18</v>
      </c>
      <c r="G1172" t="s">
        <v>18</v>
      </c>
      <c r="I1172" t="s">
        <v>19</v>
      </c>
      <c r="J1172" s="1">
        <v>44839</v>
      </c>
      <c r="K1172" s="2">
        <v>18765.240000000002</v>
      </c>
      <c r="L1172" t="s">
        <v>46</v>
      </c>
      <c r="M1172" s="3">
        <v>1</v>
      </c>
      <c r="N1172" s="2">
        <v>1.4511000000000001</v>
      </c>
      <c r="O1172" t="s">
        <v>21</v>
      </c>
      <c r="P1172" t="s">
        <v>22</v>
      </c>
      <c r="Q1172" t="s">
        <v>23</v>
      </c>
      <c r="R1172" s="3">
        <v>27230.240000000002</v>
      </c>
      <c r="S1172" t="s">
        <v>24</v>
      </c>
      <c r="T1172" t="s">
        <v>23</v>
      </c>
      <c r="U1172" s="3">
        <v>27230.240000000002</v>
      </c>
    </row>
    <row r="1173" spans="1:21" hidden="1" x14ac:dyDescent="0.2">
      <c r="A1173" t="s">
        <v>1154</v>
      </c>
      <c r="B1173" t="s">
        <v>164</v>
      </c>
      <c r="C1173" t="s">
        <v>14</v>
      </c>
      <c r="D1173" t="str">
        <f t="shared" si="18"/>
        <v>MZ1100</v>
      </c>
      <c r="E1173" t="s">
        <v>170</v>
      </c>
      <c r="F1173" t="s">
        <v>18</v>
      </c>
      <c r="G1173" t="s">
        <v>18</v>
      </c>
      <c r="I1173" t="s">
        <v>19</v>
      </c>
      <c r="J1173" s="1">
        <v>44839</v>
      </c>
      <c r="K1173" s="2">
        <v>-3583.51</v>
      </c>
      <c r="L1173" t="s">
        <v>46</v>
      </c>
      <c r="M1173" s="3">
        <v>1</v>
      </c>
      <c r="N1173" s="2">
        <v>0.53110000000000002</v>
      </c>
      <c r="O1173" t="s">
        <v>21</v>
      </c>
      <c r="P1173" t="s">
        <v>24</v>
      </c>
      <c r="Q1173" t="s">
        <v>23</v>
      </c>
      <c r="R1173" s="3">
        <v>1903.2</v>
      </c>
      <c r="S1173" t="s">
        <v>22</v>
      </c>
      <c r="T1173" t="s">
        <v>23</v>
      </c>
      <c r="U1173" s="3">
        <v>1903.2</v>
      </c>
    </row>
    <row r="1174" spans="1:21" hidden="1" x14ac:dyDescent="0.2">
      <c r="A1174" t="s">
        <v>1154</v>
      </c>
      <c r="B1174" t="s">
        <v>164</v>
      </c>
      <c r="C1174" t="s">
        <v>14</v>
      </c>
      <c r="D1174" t="str">
        <f t="shared" si="18"/>
        <v>718000</v>
      </c>
      <c r="E1174" t="s">
        <v>1158</v>
      </c>
      <c r="F1174" t="s">
        <v>18</v>
      </c>
      <c r="G1174" t="s">
        <v>18</v>
      </c>
      <c r="I1174" t="s">
        <v>19</v>
      </c>
      <c r="J1174" s="1">
        <v>44839</v>
      </c>
      <c r="K1174" s="2">
        <v>-3384.9</v>
      </c>
      <c r="L1174" t="s">
        <v>46</v>
      </c>
      <c r="M1174" s="3">
        <v>1</v>
      </c>
      <c r="N1174" s="2">
        <v>3.7448399999999999</v>
      </c>
      <c r="O1174" t="s">
        <v>21</v>
      </c>
      <c r="P1174" t="s">
        <v>24</v>
      </c>
      <c r="Q1174" t="s">
        <v>23</v>
      </c>
      <c r="R1174" s="3">
        <v>12675.91</v>
      </c>
      <c r="S1174" t="s">
        <v>22</v>
      </c>
      <c r="T1174" t="s">
        <v>23</v>
      </c>
      <c r="U1174" s="3">
        <v>12675.91</v>
      </c>
    </row>
    <row r="1175" spans="1:21" hidden="1" x14ac:dyDescent="0.2">
      <c r="A1175" t="s">
        <v>1154</v>
      </c>
      <c r="B1175" t="s">
        <v>998</v>
      </c>
      <c r="C1175" t="s">
        <v>14</v>
      </c>
      <c r="D1175" t="str">
        <f t="shared" si="18"/>
        <v>CL1212</v>
      </c>
      <c r="E1175" t="s">
        <v>1016</v>
      </c>
      <c r="F1175" t="s">
        <v>18</v>
      </c>
      <c r="G1175" t="s">
        <v>18</v>
      </c>
      <c r="I1175" t="s">
        <v>19</v>
      </c>
      <c r="J1175" s="1">
        <v>44839</v>
      </c>
      <c r="K1175" s="2">
        <v>-272.99</v>
      </c>
      <c r="L1175" t="s">
        <v>46</v>
      </c>
      <c r="M1175" s="3">
        <v>1</v>
      </c>
      <c r="N1175" s="2">
        <v>1.5239699999999998</v>
      </c>
      <c r="O1175" t="s">
        <v>21</v>
      </c>
      <c r="P1175" t="s">
        <v>24</v>
      </c>
      <c r="Q1175" t="s">
        <v>23</v>
      </c>
      <c r="R1175" s="3">
        <v>416.03</v>
      </c>
      <c r="S1175" t="s">
        <v>22</v>
      </c>
      <c r="T1175" t="s">
        <v>23</v>
      </c>
      <c r="U1175" s="3">
        <v>416.03</v>
      </c>
    </row>
    <row r="1176" spans="1:21" hidden="1" x14ac:dyDescent="0.2">
      <c r="A1176" t="s">
        <v>1154</v>
      </c>
      <c r="B1176" t="s">
        <v>998</v>
      </c>
      <c r="C1176" t="s">
        <v>14</v>
      </c>
      <c r="D1176" t="str">
        <f t="shared" si="18"/>
        <v>BK1403</v>
      </c>
      <c r="E1176" t="s">
        <v>626</v>
      </c>
      <c r="F1176" t="s">
        <v>18</v>
      </c>
      <c r="G1176" t="s">
        <v>18</v>
      </c>
      <c r="I1176" t="s">
        <v>19</v>
      </c>
      <c r="J1176" s="1">
        <v>44839</v>
      </c>
      <c r="K1176" s="2">
        <v>-616</v>
      </c>
      <c r="L1176" t="s">
        <v>20</v>
      </c>
      <c r="M1176" s="3">
        <v>1</v>
      </c>
      <c r="N1176" s="2">
        <v>0.29715999999999998</v>
      </c>
      <c r="O1176" t="s">
        <v>21</v>
      </c>
      <c r="P1176" t="s">
        <v>24</v>
      </c>
      <c r="Q1176" t="s">
        <v>23</v>
      </c>
      <c r="R1176" s="3">
        <v>183.05</v>
      </c>
      <c r="S1176" t="s">
        <v>22</v>
      </c>
      <c r="T1176" t="s">
        <v>23</v>
      </c>
      <c r="U1176" s="3">
        <v>183.05</v>
      </c>
    </row>
    <row r="1177" spans="1:21" hidden="1" x14ac:dyDescent="0.2">
      <c r="A1177" t="s">
        <v>1154</v>
      </c>
      <c r="B1177" t="s">
        <v>998</v>
      </c>
      <c r="C1177" t="s">
        <v>14</v>
      </c>
      <c r="D1177" t="str">
        <f t="shared" si="18"/>
        <v>LAWG01</v>
      </c>
      <c r="E1177" t="s">
        <v>1159</v>
      </c>
      <c r="F1177" t="s">
        <v>18</v>
      </c>
      <c r="G1177" t="s">
        <v>18</v>
      </c>
      <c r="I1177" t="s">
        <v>19</v>
      </c>
      <c r="J1177" s="1">
        <v>44839</v>
      </c>
      <c r="K1177" s="2">
        <v>-7942.41</v>
      </c>
      <c r="L1177" t="s">
        <v>20</v>
      </c>
      <c r="M1177" s="3">
        <v>1</v>
      </c>
      <c r="N1177" s="2">
        <v>1.0630000000000002E-2</v>
      </c>
      <c r="O1177" t="s">
        <v>21</v>
      </c>
      <c r="P1177" t="s">
        <v>24</v>
      </c>
      <c r="Q1177" t="s">
        <v>23</v>
      </c>
      <c r="R1177" s="3">
        <v>84.43</v>
      </c>
      <c r="S1177" t="s">
        <v>22</v>
      </c>
      <c r="T1177" t="s">
        <v>23</v>
      </c>
      <c r="U1177" s="3">
        <v>84.43</v>
      </c>
    </row>
    <row r="1178" spans="1:21" hidden="1" x14ac:dyDescent="0.2">
      <c r="A1178" t="s">
        <v>1154</v>
      </c>
      <c r="B1178" t="s">
        <v>998</v>
      </c>
      <c r="C1178" t="s">
        <v>14</v>
      </c>
      <c r="D1178" t="str">
        <f t="shared" si="18"/>
        <v>OF1727</v>
      </c>
      <c r="E1178" t="s">
        <v>1160</v>
      </c>
      <c r="F1178" t="s">
        <v>18</v>
      </c>
      <c r="G1178" t="s">
        <v>18</v>
      </c>
      <c r="I1178" t="s">
        <v>19</v>
      </c>
      <c r="J1178" s="1">
        <v>44839</v>
      </c>
      <c r="K1178" s="2">
        <v>-92</v>
      </c>
      <c r="L1178" t="s">
        <v>46</v>
      </c>
      <c r="M1178" s="3">
        <v>1</v>
      </c>
      <c r="N1178" s="2">
        <v>20.615870000000001</v>
      </c>
      <c r="O1178" t="s">
        <v>21</v>
      </c>
      <c r="P1178" t="s">
        <v>24</v>
      </c>
      <c r="Q1178" t="s">
        <v>23</v>
      </c>
      <c r="R1178" s="3">
        <v>1896.66</v>
      </c>
      <c r="S1178" t="s">
        <v>22</v>
      </c>
      <c r="T1178" t="s">
        <v>23</v>
      </c>
      <c r="U1178" s="3">
        <v>1896.66</v>
      </c>
    </row>
    <row r="1179" spans="1:21" hidden="1" x14ac:dyDescent="0.2">
      <c r="A1179" t="s">
        <v>1154</v>
      </c>
      <c r="B1179" t="s">
        <v>998</v>
      </c>
      <c r="C1179" t="s">
        <v>14</v>
      </c>
      <c r="D1179" t="str">
        <f t="shared" si="18"/>
        <v>LATJ00</v>
      </c>
      <c r="E1179" t="s">
        <v>1161</v>
      </c>
      <c r="F1179" t="s">
        <v>18</v>
      </c>
      <c r="G1179" t="s">
        <v>18</v>
      </c>
      <c r="I1179" t="s">
        <v>19</v>
      </c>
      <c r="J1179" s="1">
        <v>44839</v>
      </c>
      <c r="K1179" s="2">
        <v>60134</v>
      </c>
      <c r="L1179" t="s">
        <v>20</v>
      </c>
      <c r="M1179" s="3">
        <v>1</v>
      </c>
      <c r="N1179" s="2">
        <v>1.2239999999999999E-2</v>
      </c>
      <c r="O1179" t="s">
        <v>21</v>
      </c>
      <c r="P1179" t="s">
        <v>22</v>
      </c>
      <c r="Q1179" t="s">
        <v>23</v>
      </c>
      <c r="R1179" s="3">
        <v>736.04</v>
      </c>
      <c r="S1179" t="s">
        <v>24</v>
      </c>
      <c r="T1179" t="s">
        <v>23</v>
      </c>
      <c r="U1179" s="3">
        <v>736.04</v>
      </c>
    </row>
    <row r="1180" spans="1:21" hidden="1" x14ac:dyDescent="0.2">
      <c r="A1180" t="s">
        <v>1154</v>
      </c>
      <c r="B1180" t="s">
        <v>998</v>
      </c>
      <c r="C1180" t="s">
        <v>14</v>
      </c>
      <c r="D1180" t="str">
        <f t="shared" si="18"/>
        <v>BK3066</v>
      </c>
      <c r="E1180" t="s">
        <v>572</v>
      </c>
      <c r="F1180" t="s">
        <v>18</v>
      </c>
      <c r="G1180" t="s">
        <v>18</v>
      </c>
      <c r="I1180" t="s">
        <v>19</v>
      </c>
      <c r="J1180" s="1">
        <v>44839</v>
      </c>
      <c r="K1180" s="2">
        <v>44</v>
      </c>
      <c r="L1180" t="s">
        <v>20</v>
      </c>
      <c r="M1180" s="3">
        <v>1</v>
      </c>
      <c r="N1180" s="2">
        <v>0.64370000000000005</v>
      </c>
      <c r="O1180" t="s">
        <v>21</v>
      </c>
      <c r="P1180" t="s">
        <v>22</v>
      </c>
      <c r="Q1180" t="s">
        <v>23</v>
      </c>
      <c r="R1180" s="3">
        <v>28.32</v>
      </c>
      <c r="S1180" t="s">
        <v>24</v>
      </c>
      <c r="T1180" t="s">
        <v>23</v>
      </c>
      <c r="U1180" s="3">
        <v>28.32</v>
      </c>
    </row>
    <row r="1181" spans="1:21" hidden="1" x14ac:dyDescent="0.2">
      <c r="A1181" t="s">
        <v>1162</v>
      </c>
      <c r="B1181" t="s">
        <v>57</v>
      </c>
      <c r="C1181" t="s">
        <v>14</v>
      </c>
      <c r="D1181" t="str">
        <f t="shared" si="18"/>
        <v>CE3501</v>
      </c>
      <c r="E1181" t="s">
        <v>348</v>
      </c>
      <c r="F1181" t="s">
        <v>18</v>
      </c>
      <c r="G1181" t="s">
        <v>18</v>
      </c>
      <c r="I1181" t="s">
        <v>19</v>
      </c>
      <c r="J1181" s="1">
        <v>44839</v>
      </c>
      <c r="K1181" s="2">
        <v>500</v>
      </c>
      <c r="L1181" t="s">
        <v>20</v>
      </c>
      <c r="M1181" s="3">
        <v>1</v>
      </c>
      <c r="N1181" s="2">
        <v>1.6250000000000001E-2</v>
      </c>
      <c r="O1181" t="s">
        <v>21</v>
      </c>
      <c r="P1181" t="s">
        <v>22</v>
      </c>
      <c r="Q1181" t="s">
        <v>23</v>
      </c>
      <c r="R1181" s="3">
        <v>8.1300000000000008</v>
      </c>
      <c r="S1181" t="s">
        <v>24</v>
      </c>
      <c r="T1181" t="s">
        <v>23</v>
      </c>
      <c r="U1181" s="3">
        <v>8.1300000000000008</v>
      </c>
    </row>
    <row r="1182" spans="1:21" hidden="1" x14ac:dyDescent="0.2">
      <c r="A1182" t="s">
        <v>1162</v>
      </c>
      <c r="B1182" t="s">
        <v>57</v>
      </c>
      <c r="C1182" t="s">
        <v>14</v>
      </c>
      <c r="D1182" t="str">
        <f t="shared" si="18"/>
        <v>MZ3750</v>
      </c>
      <c r="E1182" t="s">
        <v>415</v>
      </c>
      <c r="F1182" t="s">
        <v>18</v>
      </c>
      <c r="G1182" t="s">
        <v>18</v>
      </c>
      <c r="I1182" t="s">
        <v>19</v>
      </c>
      <c r="J1182" s="1">
        <v>44839</v>
      </c>
      <c r="K1182" s="2">
        <v>-140.07</v>
      </c>
      <c r="L1182" t="s">
        <v>46</v>
      </c>
      <c r="M1182" s="3">
        <v>1</v>
      </c>
      <c r="N1182" s="2">
        <v>4.1451399999999996</v>
      </c>
      <c r="O1182" t="s">
        <v>21</v>
      </c>
      <c r="P1182" t="s">
        <v>24</v>
      </c>
      <c r="Q1182" t="s">
        <v>23</v>
      </c>
      <c r="R1182" s="3">
        <v>580.61</v>
      </c>
      <c r="S1182" t="s">
        <v>22</v>
      </c>
      <c r="T1182" t="s">
        <v>23</v>
      </c>
      <c r="U1182" s="3">
        <v>580.61</v>
      </c>
    </row>
    <row r="1183" spans="1:21" hidden="1" x14ac:dyDescent="0.2">
      <c r="A1183" t="s">
        <v>1162</v>
      </c>
      <c r="B1183" t="s">
        <v>57</v>
      </c>
      <c r="C1183" t="s">
        <v>14</v>
      </c>
      <c r="D1183" t="str">
        <f t="shared" si="18"/>
        <v>MZ3100</v>
      </c>
      <c r="E1183" t="s">
        <v>1001</v>
      </c>
      <c r="F1183" t="s">
        <v>18</v>
      </c>
      <c r="G1183" t="s">
        <v>18</v>
      </c>
      <c r="I1183" t="s">
        <v>19</v>
      </c>
      <c r="J1183" s="1">
        <v>44839</v>
      </c>
      <c r="K1183" s="2">
        <v>165</v>
      </c>
      <c r="L1183" t="s">
        <v>46</v>
      </c>
      <c r="M1183" s="3">
        <v>1</v>
      </c>
      <c r="N1183" s="2">
        <v>2.2148699999999999</v>
      </c>
      <c r="O1183" t="s">
        <v>21</v>
      </c>
      <c r="P1183" t="s">
        <v>22</v>
      </c>
      <c r="Q1183" t="s">
        <v>23</v>
      </c>
      <c r="R1183" s="3">
        <v>365.45</v>
      </c>
      <c r="S1183" t="s">
        <v>24</v>
      </c>
      <c r="T1183" t="s">
        <v>23</v>
      </c>
      <c r="U1183" s="3">
        <v>365.45</v>
      </c>
    </row>
    <row r="1184" spans="1:21" hidden="1" x14ac:dyDescent="0.2">
      <c r="A1184" t="s">
        <v>1162</v>
      </c>
      <c r="B1184" t="s">
        <v>57</v>
      </c>
      <c r="C1184" t="s">
        <v>14</v>
      </c>
      <c r="D1184" t="str">
        <f t="shared" si="18"/>
        <v>MZ2000</v>
      </c>
      <c r="E1184" t="s">
        <v>423</v>
      </c>
      <c r="F1184" t="s">
        <v>18</v>
      </c>
      <c r="G1184" t="s">
        <v>18</v>
      </c>
      <c r="I1184" t="s">
        <v>19</v>
      </c>
      <c r="J1184" s="1">
        <v>44839</v>
      </c>
      <c r="K1184" s="2">
        <v>-384.31</v>
      </c>
      <c r="L1184" t="s">
        <v>46</v>
      </c>
      <c r="M1184" s="3">
        <v>1</v>
      </c>
      <c r="N1184" s="2">
        <v>2.0911300000000002</v>
      </c>
      <c r="O1184" t="s">
        <v>21</v>
      </c>
      <c r="P1184" t="s">
        <v>24</v>
      </c>
      <c r="Q1184" t="s">
        <v>23</v>
      </c>
      <c r="R1184" s="3">
        <v>803.64</v>
      </c>
      <c r="S1184" t="s">
        <v>22</v>
      </c>
      <c r="T1184" t="s">
        <v>23</v>
      </c>
      <c r="U1184" s="3">
        <v>803.64</v>
      </c>
    </row>
    <row r="1185" spans="1:21" hidden="1" x14ac:dyDescent="0.2">
      <c r="A1185" t="s">
        <v>1162</v>
      </c>
      <c r="B1185" t="s">
        <v>57</v>
      </c>
      <c r="C1185" t="s">
        <v>14</v>
      </c>
      <c r="D1185" t="str">
        <f t="shared" si="18"/>
        <v>DV2011</v>
      </c>
      <c r="E1185" t="s">
        <v>1163</v>
      </c>
      <c r="F1185" t="s">
        <v>18</v>
      </c>
      <c r="G1185" t="s">
        <v>18</v>
      </c>
      <c r="I1185" t="s">
        <v>19</v>
      </c>
      <c r="J1185" s="1">
        <v>44839</v>
      </c>
      <c r="K1185" s="2">
        <v>1940.6</v>
      </c>
      <c r="L1185" t="s">
        <v>46</v>
      </c>
      <c r="M1185" s="3">
        <v>1</v>
      </c>
      <c r="N1185" s="2">
        <v>3.0788899999999999</v>
      </c>
      <c r="O1185" t="s">
        <v>21</v>
      </c>
      <c r="P1185" t="s">
        <v>22</v>
      </c>
      <c r="Q1185" t="s">
        <v>23</v>
      </c>
      <c r="R1185" s="3">
        <v>5974.89</v>
      </c>
      <c r="S1185" t="s">
        <v>24</v>
      </c>
      <c r="T1185" t="s">
        <v>23</v>
      </c>
      <c r="U1185" s="3">
        <v>5974.89</v>
      </c>
    </row>
    <row r="1186" spans="1:21" hidden="1" x14ac:dyDescent="0.2">
      <c r="A1186" t="s">
        <v>1162</v>
      </c>
      <c r="B1186" t="s">
        <v>57</v>
      </c>
      <c r="C1186" t="s">
        <v>14</v>
      </c>
      <c r="D1186" t="str">
        <f t="shared" si="18"/>
        <v>LAAI03</v>
      </c>
      <c r="E1186" t="s">
        <v>676</v>
      </c>
      <c r="F1186" t="s">
        <v>18</v>
      </c>
      <c r="G1186" t="s">
        <v>18</v>
      </c>
      <c r="I1186" t="s">
        <v>19</v>
      </c>
      <c r="J1186" s="1">
        <v>44839</v>
      </c>
      <c r="K1186" s="2">
        <v>88718.28</v>
      </c>
      <c r="L1186" t="s">
        <v>20</v>
      </c>
      <c r="M1186" s="3">
        <v>1</v>
      </c>
      <c r="N1186" s="2">
        <v>1.167E-2</v>
      </c>
      <c r="O1186" t="s">
        <v>21</v>
      </c>
      <c r="P1186" t="s">
        <v>22</v>
      </c>
      <c r="Q1186" t="s">
        <v>23</v>
      </c>
      <c r="R1186" s="3">
        <v>1035.3399999999999</v>
      </c>
      <c r="S1186" t="s">
        <v>24</v>
      </c>
      <c r="T1186" t="s">
        <v>23</v>
      </c>
      <c r="U1186" s="3">
        <v>1035.3399999999999</v>
      </c>
    </row>
    <row r="1187" spans="1:21" hidden="1" x14ac:dyDescent="0.2">
      <c r="A1187" t="s">
        <v>1162</v>
      </c>
      <c r="B1187" t="s">
        <v>57</v>
      </c>
      <c r="C1187" t="s">
        <v>14</v>
      </c>
      <c r="D1187" t="str">
        <f t="shared" si="18"/>
        <v>MZ4261</v>
      </c>
      <c r="E1187" t="s">
        <v>428</v>
      </c>
      <c r="F1187" t="s">
        <v>18</v>
      </c>
      <c r="G1187" t="s">
        <v>18</v>
      </c>
      <c r="I1187" t="s">
        <v>19</v>
      </c>
      <c r="J1187" s="1">
        <v>44839</v>
      </c>
      <c r="K1187" s="2">
        <v>-374.11</v>
      </c>
      <c r="L1187" t="s">
        <v>46</v>
      </c>
      <c r="M1187" s="3">
        <v>1</v>
      </c>
      <c r="N1187" s="2">
        <v>1.5822799999999999</v>
      </c>
      <c r="O1187" t="s">
        <v>21</v>
      </c>
      <c r="P1187" t="s">
        <v>24</v>
      </c>
      <c r="Q1187" t="s">
        <v>23</v>
      </c>
      <c r="R1187" s="3">
        <v>591.95000000000005</v>
      </c>
      <c r="S1187" t="s">
        <v>22</v>
      </c>
      <c r="T1187" t="s">
        <v>23</v>
      </c>
      <c r="U1187" s="3">
        <v>591.95000000000005</v>
      </c>
    </row>
    <row r="1188" spans="1:21" hidden="1" x14ac:dyDescent="0.2">
      <c r="A1188" t="s">
        <v>1164</v>
      </c>
      <c r="B1188" t="s">
        <v>650</v>
      </c>
      <c r="C1188" t="s">
        <v>14</v>
      </c>
      <c r="D1188" t="str">
        <f t="shared" si="18"/>
        <v>LAAN02</v>
      </c>
      <c r="E1188" t="s">
        <v>1165</v>
      </c>
      <c r="F1188" t="s">
        <v>18</v>
      </c>
      <c r="G1188" t="s">
        <v>18</v>
      </c>
      <c r="I1188" t="s">
        <v>19</v>
      </c>
      <c r="J1188" s="1">
        <v>44840</v>
      </c>
      <c r="K1188" s="2">
        <v>-2824.3211700000002</v>
      </c>
      <c r="L1188" t="s">
        <v>20</v>
      </c>
      <c r="M1188" s="3">
        <v>1</v>
      </c>
      <c r="N1188" s="2">
        <v>1.312E-2</v>
      </c>
      <c r="O1188" t="s">
        <v>21</v>
      </c>
      <c r="P1188" t="s">
        <v>24</v>
      </c>
      <c r="Q1188" t="s">
        <v>23</v>
      </c>
      <c r="R1188" s="3">
        <v>37.06</v>
      </c>
      <c r="S1188" t="s">
        <v>22</v>
      </c>
      <c r="T1188" t="s">
        <v>23</v>
      </c>
      <c r="U1188" s="3">
        <v>37.06</v>
      </c>
    </row>
    <row r="1189" spans="1:21" hidden="1" x14ac:dyDescent="0.2">
      <c r="A1189" t="s">
        <v>1166</v>
      </c>
      <c r="B1189" t="s">
        <v>57</v>
      </c>
      <c r="C1189" t="s">
        <v>14</v>
      </c>
      <c r="D1189" t="str">
        <f t="shared" si="18"/>
        <v>SP1988</v>
      </c>
      <c r="E1189" t="s">
        <v>997</v>
      </c>
      <c r="F1189" t="s">
        <v>18</v>
      </c>
      <c r="G1189" t="s">
        <v>18</v>
      </c>
      <c r="I1189" t="s">
        <v>19</v>
      </c>
      <c r="J1189" s="1">
        <v>44840</v>
      </c>
      <c r="K1189" s="2">
        <v>-15</v>
      </c>
      <c r="L1189" t="s">
        <v>46</v>
      </c>
      <c r="M1189" s="3">
        <v>1</v>
      </c>
      <c r="N1189" s="2">
        <v>3.4003299999999994</v>
      </c>
      <c r="O1189" t="s">
        <v>21</v>
      </c>
      <c r="P1189" t="s">
        <v>24</v>
      </c>
      <c r="Q1189" t="s">
        <v>23</v>
      </c>
      <c r="R1189" s="3">
        <v>51</v>
      </c>
      <c r="S1189" t="s">
        <v>22</v>
      </c>
      <c r="T1189" t="s">
        <v>23</v>
      </c>
      <c r="U1189" s="3">
        <v>51</v>
      </c>
    </row>
    <row r="1190" spans="1:21" hidden="1" x14ac:dyDescent="0.2">
      <c r="A1190" t="s">
        <v>1166</v>
      </c>
      <c r="B1190" t="s">
        <v>57</v>
      </c>
      <c r="C1190" t="s">
        <v>14</v>
      </c>
      <c r="D1190" t="str">
        <f t="shared" si="18"/>
        <v>LAAI07</v>
      </c>
      <c r="E1190" t="s">
        <v>818</v>
      </c>
      <c r="F1190" t="s">
        <v>18</v>
      </c>
      <c r="G1190" t="s">
        <v>18</v>
      </c>
      <c r="I1190" t="s">
        <v>19</v>
      </c>
      <c r="J1190" s="1">
        <v>44840</v>
      </c>
      <c r="K1190" s="2">
        <v>-3065.83</v>
      </c>
      <c r="L1190" t="s">
        <v>20</v>
      </c>
      <c r="M1190" s="3">
        <v>1</v>
      </c>
      <c r="N1190" s="2">
        <v>2.9739999999999999E-2</v>
      </c>
      <c r="O1190" t="s">
        <v>21</v>
      </c>
      <c r="P1190" t="s">
        <v>24</v>
      </c>
      <c r="Q1190" t="s">
        <v>23</v>
      </c>
      <c r="R1190" s="3">
        <v>91.18</v>
      </c>
      <c r="S1190" t="s">
        <v>22</v>
      </c>
      <c r="T1190" t="s">
        <v>23</v>
      </c>
      <c r="U1190" s="3">
        <v>91.18</v>
      </c>
    </row>
    <row r="1191" spans="1:21" hidden="1" x14ac:dyDescent="0.2">
      <c r="A1191" t="s">
        <v>1166</v>
      </c>
      <c r="B1191" t="s">
        <v>57</v>
      </c>
      <c r="C1191" t="s">
        <v>14</v>
      </c>
      <c r="D1191" t="str">
        <f t="shared" si="18"/>
        <v>MZ1950</v>
      </c>
      <c r="E1191" t="s">
        <v>429</v>
      </c>
      <c r="F1191" t="s">
        <v>18</v>
      </c>
      <c r="G1191" t="s">
        <v>18</v>
      </c>
      <c r="I1191" t="s">
        <v>19</v>
      </c>
      <c r="J1191" s="1">
        <v>44840</v>
      </c>
      <c r="K1191" s="2">
        <v>-608.54</v>
      </c>
      <c r="L1191" t="s">
        <v>46</v>
      </c>
      <c r="M1191" s="3">
        <v>1</v>
      </c>
      <c r="N1191" s="2">
        <v>3.5762200000000002</v>
      </c>
      <c r="O1191" t="s">
        <v>21</v>
      </c>
      <c r="P1191" t="s">
        <v>24</v>
      </c>
      <c r="Q1191" t="s">
        <v>23</v>
      </c>
      <c r="R1191" s="3">
        <v>2176.27</v>
      </c>
      <c r="S1191" t="s">
        <v>22</v>
      </c>
      <c r="T1191" t="s">
        <v>23</v>
      </c>
      <c r="U1191" s="3">
        <v>2176.27</v>
      </c>
    </row>
    <row r="1192" spans="1:21" hidden="1" x14ac:dyDescent="0.2">
      <c r="A1192" t="s">
        <v>1166</v>
      </c>
      <c r="B1192" t="s">
        <v>139</v>
      </c>
      <c r="C1192" t="s">
        <v>14</v>
      </c>
      <c r="D1192" t="str">
        <f t="shared" si="18"/>
        <v>SP1845</v>
      </c>
      <c r="E1192" t="s">
        <v>680</v>
      </c>
      <c r="F1192" t="s">
        <v>18</v>
      </c>
      <c r="G1192" t="s">
        <v>18</v>
      </c>
      <c r="I1192" t="s">
        <v>19</v>
      </c>
      <c r="J1192" s="1">
        <v>44840</v>
      </c>
      <c r="K1192" s="2">
        <v>-68.23</v>
      </c>
      <c r="L1192" t="s">
        <v>46</v>
      </c>
      <c r="M1192" s="3">
        <v>1</v>
      </c>
      <c r="N1192" s="2">
        <v>2.1697199999999999</v>
      </c>
      <c r="O1192" t="s">
        <v>21</v>
      </c>
      <c r="P1192" t="s">
        <v>24</v>
      </c>
      <c r="Q1192" t="s">
        <v>23</v>
      </c>
      <c r="R1192" s="3">
        <v>148.04</v>
      </c>
      <c r="S1192" t="s">
        <v>22</v>
      </c>
      <c r="T1192" t="s">
        <v>23</v>
      </c>
      <c r="U1192" s="3">
        <v>148.04</v>
      </c>
    </row>
    <row r="1193" spans="1:21" hidden="1" x14ac:dyDescent="0.2">
      <c r="A1193" t="s">
        <v>1167</v>
      </c>
      <c r="B1193" t="s">
        <v>98</v>
      </c>
      <c r="C1193" t="s">
        <v>14</v>
      </c>
      <c r="D1193" t="str">
        <f t="shared" si="18"/>
        <v>BK1626</v>
      </c>
      <c r="E1193" t="s">
        <v>716</v>
      </c>
      <c r="F1193" t="s">
        <v>18</v>
      </c>
      <c r="G1193" t="s">
        <v>18</v>
      </c>
      <c r="J1193" s="1">
        <v>44840</v>
      </c>
      <c r="K1193" s="2">
        <v>700</v>
      </c>
      <c r="L1193" t="s">
        <v>46</v>
      </c>
      <c r="M1193" s="3">
        <v>1</v>
      </c>
      <c r="N1193" s="2">
        <v>0.43783</v>
      </c>
      <c r="O1193" t="s">
        <v>21</v>
      </c>
      <c r="P1193" t="s">
        <v>22</v>
      </c>
      <c r="Q1193" t="s">
        <v>23</v>
      </c>
      <c r="R1193" s="3">
        <v>306.48</v>
      </c>
      <c r="S1193" t="s">
        <v>24</v>
      </c>
      <c r="T1193" t="s">
        <v>23</v>
      </c>
      <c r="U1193" s="3">
        <v>306.48</v>
      </c>
    </row>
    <row r="1194" spans="1:21" hidden="1" x14ac:dyDescent="0.2">
      <c r="A1194" t="s">
        <v>1168</v>
      </c>
      <c r="B1194" t="s">
        <v>26</v>
      </c>
      <c r="C1194" t="s">
        <v>14</v>
      </c>
      <c r="D1194" t="str">
        <f t="shared" si="18"/>
        <v>BK1626</v>
      </c>
      <c r="E1194" t="s">
        <v>716</v>
      </c>
      <c r="F1194" t="s">
        <v>18</v>
      </c>
      <c r="G1194" t="s">
        <v>18</v>
      </c>
      <c r="J1194" s="1">
        <v>44840</v>
      </c>
      <c r="K1194" s="2">
        <v>1887</v>
      </c>
      <c r="L1194" t="s">
        <v>46</v>
      </c>
      <c r="M1194" s="3">
        <v>1</v>
      </c>
      <c r="N1194" s="2">
        <v>0.43783</v>
      </c>
      <c r="O1194" t="s">
        <v>21</v>
      </c>
      <c r="P1194" t="s">
        <v>22</v>
      </c>
      <c r="Q1194" t="s">
        <v>23</v>
      </c>
      <c r="R1194" s="3">
        <v>826.19</v>
      </c>
      <c r="S1194" t="s">
        <v>24</v>
      </c>
      <c r="T1194" t="s">
        <v>23</v>
      </c>
      <c r="U1194" s="3">
        <v>826.19</v>
      </c>
    </row>
    <row r="1195" spans="1:21" hidden="1" x14ac:dyDescent="0.2">
      <c r="A1195" t="s">
        <v>1169</v>
      </c>
      <c r="B1195" t="s">
        <v>104</v>
      </c>
      <c r="C1195" t="s">
        <v>14</v>
      </c>
      <c r="D1195" t="str">
        <f t="shared" si="18"/>
        <v>BK1631</v>
      </c>
      <c r="E1195" t="s">
        <v>1170</v>
      </c>
      <c r="F1195" t="s">
        <v>18</v>
      </c>
      <c r="G1195" t="s">
        <v>18</v>
      </c>
      <c r="J1195" s="1">
        <v>44840</v>
      </c>
      <c r="K1195" s="2">
        <v>2035</v>
      </c>
      <c r="L1195" t="s">
        <v>46</v>
      </c>
      <c r="M1195" s="3">
        <v>1</v>
      </c>
      <c r="N1195" s="2">
        <v>3.1386200000000004</v>
      </c>
      <c r="O1195" t="s">
        <v>21</v>
      </c>
      <c r="P1195" t="s">
        <v>22</v>
      </c>
      <c r="Q1195" t="s">
        <v>23</v>
      </c>
      <c r="R1195" s="3">
        <v>6387.09</v>
      </c>
      <c r="S1195" t="s">
        <v>24</v>
      </c>
      <c r="T1195" t="s">
        <v>23</v>
      </c>
      <c r="U1195" s="3">
        <v>6387.09</v>
      </c>
    </row>
    <row r="1196" spans="1:21" hidden="1" x14ac:dyDescent="0.2">
      <c r="A1196" t="s">
        <v>1171</v>
      </c>
      <c r="B1196" t="s">
        <v>98</v>
      </c>
      <c r="C1196" t="s">
        <v>14</v>
      </c>
      <c r="D1196" t="str">
        <f t="shared" si="18"/>
        <v>MZ0310</v>
      </c>
      <c r="E1196" t="s">
        <v>752</v>
      </c>
      <c r="F1196" t="s">
        <v>18</v>
      </c>
      <c r="G1196" t="s">
        <v>18</v>
      </c>
      <c r="J1196" s="1">
        <v>44840</v>
      </c>
      <c r="K1196" s="2">
        <v>-1710</v>
      </c>
      <c r="L1196" t="s">
        <v>46</v>
      </c>
      <c r="M1196" s="3">
        <v>1</v>
      </c>
      <c r="N1196" s="2">
        <v>0.38251000000000007</v>
      </c>
      <c r="O1196" t="s">
        <v>21</v>
      </c>
      <c r="P1196" t="s">
        <v>24</v>
      </c>
      <c r="Q1196" t="s">
        <v>23</v>
      </c>
      <c r="R1196" s="3">
        <v>654.09</v>
      </c>
      <c r="S1196" t="s">
        <v>22</v>
      </c>
      <c r="T1196" t="s">
        <v>23</v>
      </c>
      <c r="U1196" s="3">
        <v>654.09</v>
      </c>
    </row>
    <row r="1197" spans="1:21" hidden="1" x14ac:dyDescent="0.2">
      <c r="A1197" t="s">
        <v>1172</v>
      </c>
      <c r="B1197" t="s">
        <v>432</v>
      </c>
      <c r="C1197" t="s">
        <v>14</v>
      </c>
      <c r="D1197" t="str">
        <f t="shared" si="18"/>
        <v>LASS00</v>
      </c>
      <c r="E1197" t="s">
        <v>1173</v>
      </c>
      <c r="F1197" t="s">
        <v>18</v>
      </c>
      <c r="G1197" t="s">
        <v>18</v>
      </c>
      <c r="I1197" t="s">
        <v>19</v>
      </c>
      <c r="J1197" s="1">
        <v>44840</v>
      </c>
      <c r="K1197" s="2">
        <v>-135.435</v>
      </c>
      <c r="L1197" t="s">
        <v>20</v>
      </c>
      <c r="M1197" s="3">
        <v>1</v>
      </c>
      <c r="N1197" s="2">
        <v>0.23316999999999999</v>
      </c>
      <c r="O1197" t="s">
        <v>21</v>
      </c>
      <c r="P1197" t="s">
        <v>24</v>
      </c>
      <c r="Q1197" t="s">
        <v>23</v>
      </c>
      <c r="R1197" s="3">
        <v>31.58</v>
      </c>
      <c r="S1197" t="s">
        <v>22</v>
      </c>
      <c r="T1197" t="s">
        <v>23</v>
      </c>
      <c r="U1197" s="3">
        <v>31.58</v>
      </c>
    </row>
    <row r="1198" spans="1:21" hidden="1" x14ac:dyDescent="0.2">
      <c r="A1198" t="s">
        <v>1172</v>
      </c>
      <c r="B1198" t="s">
        <v>152</v>
      </c>
      <c r="C1198" t="s">
        <v>14</v>
      </c>
      <c r="D1198" t="str">
        <f t="shared" si="18"/>
        <v>DV2078</v>
      </c>
      <c r="E1198" t="s">
        <v>482</v>
      </c>
      <c r="F1198" t="s">
        <v>18</v>
      </c>
      <c r="G1198" t="s">
        <v>18</v>
      </c>
      <c r="I1198" t="s">
        <v>19</v>
      </c>
      <c r="J1198" s="1">
        <v>44840</v>
      </c>
      <c r="K1198" s="2">
        <v>74.677139999999994</v>
      </c>
      <c r="L1198" t="s">
        <v>46</v>
      </c>
      <c r="M1198" s="3">
        <v>1</v>
      </c>
      <c r="N1198" s="2">
        <v>1.2750699999999999</v>
      </c>
      <c r="O1198" t="s">
        <v>21</v>
      </c>
      <c r="P1198" t="s">
        <v>22</v>
      </c>
      <c r="Q1198" t="s">
        <v>23</v>
      </c>
      <c r="R1198" s="3">
        <v>95.22</v>
      </c>
      <c r="S1198" t="s">
        <v>24</v>
      </c>
      <c r="T1198" t="s">
        <v>23</v>
      </c>
      <c r="U1198" s="3">
        <v>95.22</v>
      </c>
    </row>
    <row r="1199" spans="1:21" hidden="1" x14ac:dyDescent="0.2">
      <c r="A1199" t="s">
        <v>1172</v>
      </c>
      <c r="B1199" t="s">
        <v>518</v>
      </c>
      <c r="C1199" t="s">
        <v>14</v>
      </c>
      <c r="D1199" t="str">
        <f t="shared" si="18"/>
        <v>722000</v>
      </c>
      <c r="E1199" t="s">
        <v>810</v>
      </c>
      <c r="F1199" t="s">
        <v>18</v>
      </c>
      <c r="G1199" t="s">
        <v>18</v>
      </c>
      <c r="I1199" t="s">
        <v>19</v>
      </c>
      <c r="J1199" s="1">
        <v>44840</v>
      </c>
      <c r="K1199" s="2">
        <v>-10</v>
      </c>
      <c r="L1199" t="s">
        <v>46</v>
      </c>
      <c r="M1199" s="3">
        <v>1</v>
      </c>
      <c r="N1199" s="2">
        <v>2.0998100000000002</v>
      </c>
      <c r="O1199" t="s">
        <v>21</v>
      </c>
      <c r="P1199" t="s">
        <v>24</v>
      </c>
      <c r="Q1199" t="s">
        <v>23</v>
      </c>
      <c r="R1199" s="3">
        <v>21</v>
      </c>
      <c r="S1199" t="s">
        <v>22</v>
      </c>
      <c r="T1199" t="s">
        <v>23</v>
      </c>
      <c r="U1199" s="3">
        <v>21</v>
      </c>
    </row>
    <row r="1200" spans="1:21" hidden="1" x14ac:dyDescent="0.2">
      <c r="A1200" t="s">
        <v>1172</v>
      </c>
      <c r="B1200" t="s">
        <v>150</v>
      </c>
      <c r="C1200" t="s">
        <v>14</v>
      </c>
      <c r="D1200" t="str">
        <f t="shared" si="18"/>
        <v>OG1321</v>
      </c>
      <c r="E1200" t="s">
        <v>1174</v>
      </c>
      <c r="F1200" t="s">
        <v>18</v>
      </c>
      <c r="G1200" t="s">
        <v>18</v>
      </c>
      <c r="I1200" t="s">
        <v>19</v>
      </c>
      <c r="J1200" s="1">
        <v>44840</v>
      </c>
      <c r="K1200" s="2">
        <v>4.71875</v>
      </c>
      <c r="L1200" t="s">
        <v>46</v>
      </c>
      <c r="M1200" s="3">
        <v>1</v>
      </c>
      <c r="N1200" s="2">
        <v>5.84971</v>
      </c>
      <c r="O1200" t="s">
        <v>21</v>
      </c>
      <c r="P1200" t="s">
        <v>22</v>
      </c>
      <c r="Q1200" t="s">
        <v>23</v>
      </c>
      <c r="R1200" s="3">
        <v>27.6</v>
      </c>
      <c r="S1200" t="s">
        <v>24</v>
      </c>
      <c r="T1200" t="s">
        <v>23</v>
      </c>
      <c r="U1200" s="3">
        <v>27.6</v>
      </c>
    </row>
    <row r="1201" spans="1:21" hidden="1" x14ac:dyDescent="0.2">
      <c r="A1201" t="s">
        <v>1172</v>
      </c>
      <c r="B1201" t="s">
        <v>150</v>
      </c>
      <c r="C1201" t="s">
        <v>14</v>
      </c>
      <c r="D1201" t="str">
        <f t="shared" si="18"/>
        <v>OG1353</v>
      </c>
      <c r="E1201" t="s">
        <v>1175</v>
      </c>
      <c r="F1201" t="s">
        <v>18</v>
      </c>
      <c r="G1201" t="s">
        <v>18</v>
      </c>
      <c r="I1201" t="s">
        <v>19</v>
      </c>
      <c r="J1201" s="1">
        <v>44840</v>
      </c>
      <c r="K1201" s="2">
        <v>-84.909490000000005</v>
      </c>
      <c r="L1201" t="s">
        <v>46</v>
      </c>
      <c r="M1201" s="3">
        <v>1</v>
      </c>
      <c r="N1201" s="2">
        <v>1.4132400000000001</v>
      </c>
      <c r="O1201" t="s">
        <v>21</v>
      </c>
      <c r="P1201" t="s">
        <v>24</v>
      </c>
      <c r="Q1201" t="s">
        <v>23</v>
      </c>
      <c r="R1201" s="3">
        <v>120</v>
      </c>
      <c r="S1201" t="s">
        <v>22</v>
      </c>
      <c r="T1201" t="s">
        <v>23</v>
      </c>
      <c r="U1201" s="3">
        <v>120</v>
      </c>
    </row>
    <row r="1202" spans="1:21" hidden="1" x14ac:dyDescent="0.2">
      <c r="A1202" t="s">
        <v>1172</v>
      </c>
      <c r="B1202" t="s">
        <v>150</v>
      </c>
      <c r="C1202" t="s">
        <v>14</v>
      </c>
      <c r="D1202" t="str">
        <f t="shared" si="18"/>
        <v>MZ2160</v>
      </c>
      <c r="E1202" t="s">
        <v>430</v>
      </c>
      <c r="F1202" t="s">
        <v>18</v>
      </c>
      <c r="G1202" t="s">
        <v>18</v>
      </c>
      <c r="I1202" t="s">
        <v>19</v>
      </c>
      <c r="J1202" s="1">
        <v>44840</v>
      </c>
      <c r="K1202" s="2">
        <v>-15.626810000000001</v>
      </c>
      <c r="L1202" t="s">
        <v>46</v>
      </c>
      <c r="M1202" s="3">
        <v>1</v>
      </c>
      <c r="N1202" s="2">
        <v>3.8461000000000003</v>
      </c>
      <c r="O1202" t="s">
        <v>21</v>
      </c>
      <c r="P1202" t="s">
        <v>24</v>
      </c>
      <c r="Q1202" t="s">
        <v>23</v>
      </c>
      <c r="R1202" s="3">
        <v>60.1</v>
      </c>
      <c r="S1202" t="s">
        <v>22</v>
      </c>
      <c r="T1202" t="s">
        <v>23</v>
      </c>
      <c r="U1202" s="3">
        <v>60.1</v>
      </c>
    </row>
    <row r="1203" spans="1:21" hidden="1" x14ac:dyDescent="0.2">
      <c r="A1203" t="s">
        <v>1172</v>
      </c>
      <c r="B1203" t="s">
        <v>158</v>
      </c>
      <c r="C1203" t="s">
        <v>14</v>
      </c>
      <c r="D1203" t="str">
        <f t="shared" si="18"/>
        <v>LAWM03</v>
      </c>
      <c r="E1203" t="s">
        <v>1176</v>
      </c>
      <c r="F1203" t="s">
        <v>18</v>
      </c>
      <c r="G1203" t="s">
        <v>18</v>
      </c>
      <c r="I1203" t="s">
        <v>19</v>
      </c>
      <c r="J1203" s="1">
        <v>44840</v>
      </c>
      <c r="K1203" s="2">
        <v>7152.8125</v>
      </c>
      <c r="L1203" t="s">
        <v>20</v>
      </c>
      <c r="M1203" s="3">
        <v>1</v>
      </c>
      <c r="N1203" s="2">
        <v>1.0739999999999998E-2</v>
      </c>
      <c r="O1203" t="s">
        <v>21</v>
      </c>
      <c r="P1203" t="s">
        <v>22</v>
      </c>
      <c r="Q1203" t="s">
        <v>23</v>
      </c>
      <c r="R1203" s="3">
        <v>76.819999999999993</v>
      </c>
      <c r="S1203" t="s">
        <v>24</v>
      </c>
      <c r="T1203" t="s">
        <v>23</v>
      </c>
      <c r="U1203" s="3">
        <v>76.819999999999993</v>
      </c>
    </row>
    <row r="1204" spans="1:21" hidden="1" x14ac:dyDescent="0.2">
      <c r="A1204" t="s">
        <v>1172</v>
      </c>
      <c r="B1204" t="s">
        <v>158</v>
      </c>
      <c r="C1204" t="s">
        <v>14</v>
      </c>
      <c r="D1204" t="str">
        <f t="shared" si="18"/>
        <v>LAAN02</v>
      </c>
      <c r="E1204" t="s">
        <v>1177</v>
      </c>
      <c r="F1204" t="s">
        <v>18</v>
      </c>
      <c r="G1204" t="s">
        <v>18</v>
      </c>
      <c r="I1204" t="s">
        <v>19</v>
      </c>
      <c r="J1204" s="1">
        <v>44840</v>
      </c>
      <c r="K1204" s="2">
        <v>2752.75</v>
      </c>
      <c r="L1204" t="s">
        <v>20</v>
      </c>
      <c r="M1204" s="3">
        <v>1</v>
      </c>
      <c r="N1204" s="2">
        <v>2.8289999999999996E-2</v>
      </c>
      <c r="O1204" t="s">
        <v>21</v>
      </c>
      <c r="P1204" t="s">
        <v>22</v>
      </c>
      <c r="Q1204" t="s">
        <v>23</v>
      </c>
      <c r="R1204" s="3">
        <v>77.88</v>
      </c>
      <c r="S1204" t="s">
        <v>24</v>
      </c>
      <c r="T1204" t="s">
        <v>23</v>
      </c>
      <c r="U1204" s="3">
        <v>77.88</v>
      </c>
    </row>
    <row r="1205" spans="1:21" hidden="1" x14ac:dyDescent="0.2">
      <c r="A1205" t="s">
        <v>1172</v>
      </c>
      <c r="B1205" t="s">
        <v>158</v>
      </c>
      <c r="C1205" t="s">
        <v>14</v>
      </c>
      <c r="D1205" t="str">
        <f t="shared" si="18"/>
        <v>LAMT00</v>
      </c>
      <c r="E1205" t="s">
        <v>769</v>
      </c>
      <c r="F1205" t="s">
        <v>18</v>
      </c>
      <c r="G1205" t="s">
        <v>18</v>
      </c>
      <c r="I1205" t="s">
        <v>19</v>
      </c>
      <c r="J1205" s="1">
        <v>44840</v>
      </c>
      <c r="K1205" s="2">
        <v>23273.141299999999</v>
      </c>
      <c r="L1205" t="s">
        <v>20</v>
      </c>
      <c r="M1205" s="3">
        <v>1</v>
      </c>
      <c r="N1205" s="2">
        <v>3.6299999999999999E-2</v>
      </c>
      <c r="O1205" t="s">
        <v>21</v>
      </c>
      <c r="P1205" t="s">
        <v>22</v>
      </c>
      <c r="Q1205" t="s">
        <v>23</v>
      </c>
      <c r="R1205" s="3">
        <v>844.82</v>
      </c>
      <c r="S1205" t="s">
        <v>24</v>
      </c>
      <c r="T1205" t="s">
        <v>23</v>
      </c>
      <c r="U1205" s="3">
        <v>844.82</v>
      </c>
    </row>
    <row r="1206" spans="1:21" hidden="1" x14ac:dyDescent="0.2">
      <c r="A1206" t="s">
        <v>1172</v>
      </c>
      <c r="B1206" t="s">
        <v>158</v>
      </c>
      <c r="C1206" t="s">
        <v>14</v>
      </c>
      <c r="D1206" t="str">
        <f t="shared" si="18"/>
        <v>LAWM03</v>
      </c>
      <c r="E1206" t="s">
        <v>1178</v>
      </c>
      <c r="F1206" t="s">
        <v>18</v>
      </c>
      <c r="G1206" t="s">
        <v>18</v>
      </c>
      <c r="I1206" t="s">
        <v>19</v>
      </c>
      <c r="J1206" s="1">
        <v>44840</v>
      </c>
      <c r="K1206" s="2">
        <v>6314.28125</v>
      </c>
      <c r="L1206" t="s">
        <v>20</v>
      </c>
      <c r="M1206" s="3">
        <v>1</v>
      </c>
      <c r="N1206" s="2">
        <v>1.0999999999999999E-2</v>
      </c>
      <c r="O1206" t="s">
        <v>21</v>
      </c>
      <c r="P1206" t="s">
        <v>22</v>
      </c>
      <c r="Q1206" t="s">
        <v>23</v>
      </c>
      <c r="R1206" s="3">
        <v>69.459999999999994</v>
      </c>
      <c r="S1206" t="s">
        <v>24</v>
      </c>
      <c r="T1206" t="s">
        <v>23</v>
      </c>
      <c r="U1206" s="3">
        <v>69.459999999999994</v>
      </c>
    </row>
    <row r="1207" spans="1:21" hidden="1" x14ac:dyDescent="0.2">
      <c r="A1207" t="s">
        <v>1172</v>
      </c>
      <c r="B1207" t="s">
        <v>158</v>
      </c>
      <c r="C1207" t="s">
        <v>14</v>
      </c>
      <c r="D1207" t="str">
        <f t="shared" si="18"/>
        <v>LAAN02</v>
      </c>
      <c r="E1207" t="s">
        <v>1179</v>
      </c>
      <c r="F1207" t="s">
        <v>18</v>
      </c>
      <c r="G1207" t="s">
        <v>18</v>
      </c>
      <c r="I1207" t="s">
        <v>19</v>
      </c>
      <c r="J1207" s="1">
        <v>44840</v>
      </c>
      <c r="K1207" s="2">
        <v>12352.75</v>
      </c>
      <c r="L1207" t="s">
        <v>20</v>
      </c>
      <c r="M1207" s="3">
        <v>1</v>
      </c>
      <c r="N1207" s="2">
        <v>3.2739999999999998E-2</v>
      </c>
      <c r="O1207" t="s">
        <v>21</v>
      </c>
      <c r="P1207" t="s">
        <v>22</v>
      </c>
      <c r="Q1207" t="s">
        <v>23</v>
      </c>
      <c r="R1207" s="3">
        <v>404.43</v>
      </c>
      <c r="S1207" t="s">
        <v>24</v>
      </c>
      <c r="T1207" t="s">
        <v>23</v>
      </c>
      <c r="U1207" s="3">
        <v>404.43</v>
      </c>
    </row>
    <row r="1208" spans="1:21" hidden="1" x14ac:dyDescent="0.2">
      <c r="A1208" t="s">
        <v>1172</v>
      </c>
      <c r="B1208" t="s">
        <v>158</v>
      </c>
      <c r="C1208" t="s">
        <v>14</v>
      </c>
      <c r="D1208" t="str">
        <f t="shared" si="18"/>
        <v>LASO00</v>
      </c>
      <c r="E1208" t="s">
        <v>1180</v>
      </c>
      <c r="F1208" t="s">
        <v>18</v>
      </c>
      <c r="G1208" t="s">
        <v>18</v>
      </c>
      <c r="I1208" t="s">
        <v>19</v>
      </c>
      <c r="J1208" s="1">
        <v>44840</v>
      </c>
      <c r="K1208" s="2">
        <v>-479.5</v>
      </c>
      <c r="L1208" t="s">
        <v>20</v>
      </c>
      <c r="M1208" s="3">
        <v>1</v>
      </c>
      <c r="N1208" s="2">
        <v>0.13455</v>
      </c>
      <c r="O1208" t="s">
        <v>21</v>
      </c>
      <c r="P1208" t="s">
        <v>24</v>
      </c>
      <c r="Q1208" t="s">
        <v>23</v>
      </c>
      <c r="R1208" s="3">
        <v>64.52</v>
      </c>
      <c r="S1208" t="s">
        <v>22</v>
      </c>
      <c r="T1208" t="s">
        <v>23</v>
      </c>
      <c r="U1208" s="3">
        <v>64.52</v>
      </c>
    </row>
    <row r="1209" spans="1:21" hidden="1" x14ac:dyDescent="0.2">
      <c r="A1209" t="s">
        <v>1172</v>
      </c>
      <c r="B1209" t="s">
        <v>158</v>
      </c>
      <c r="C1209" t="s">
        <v>14</v>
      </c>
      <c r="D1209" t="str">
        <f t="shared" si="18"/>
        <v>LAKR03</v>
      </c>
      <c r="E1209" t="s">
        <v>916</v>
      </c>
      <c r="F1209" t="s">
        <v>18</v>
      </c>
      <c r="G1209" t="s">
        <v>18</v>
      </c>
      <c r="I1209" t="s">
        <v>19</v>
      </c>
      <c r="J1209" s="1">
        <v>44840</v>
      </c>
      <c r="K1209" s="2">
        <v>700</v>
      </c>
      <c r="L1209" t="s">
        <v>20</v>
      </c>
      <c r="M1209" s="3">
        <v>1</v>
      </c>
      <c r="N1209" s="2">
        <v>1.056E-2</v>
      </c>
      <c r="O1209" t="s">
        <v>21</v>
      </c>
      <c r="P1209" t="s">
        <v>22</v>
      </c>
      <c r="Q1209" t="s">
        <v>23</v>
      </c>
      <c r="R1209" s="3">
        <v>7.39</v>
      </c>
      <c r="S1209" t="s">
        <v>24</v>
      </c>
      <c r="T1209" t="s">
        <v>23</v>
      </c>
      <c r="U1209" s="3">
        <v>7.39</v>
      </c>
    </row>
    <row r="1210" spans="1:21" hidden="1" x14ac:dyDescent="0.2">
      <c r="A1210" t="s">
        <v>1172</v>
      </c>
      <c r="B1210" t="s">
        <v>101</v>
      </c>
      <c r="C1210" t="s">
        <v>14</v>
      </c>
      <c r="D1210" t="str">
        <f t="shared" si="18"/>
        <v>MZ4419</v>
      </c>
      <c r="E1210" t="s">
        <v>379</v>
      </c>
      <c r="F1210" t="s">
        <v>18</v>
      </c>
      <c r="G1210" t="s">
        <v>18</v>
      </c>
      <c r="I1210" t="s">
        <v>19</v>
      </c>
      <c r="J1210" s="1">
        <v>44840</v>
      </c>
      <c r="K1210" s="2">
        <v>15.450830000000002</v>
      </c>
      <c r="L1210" t="s">
        <v>46</v>
      </c>
      <c r="M1210" s="3">
        <v>1</v>
      </c>
      <c r="N1210" s="2">
        <v>2.3891499999999999</v>
      </c>
      <c r="O1210" t="s">
        <v>21</v>
      </c>
      <c r="P1210" t="s">
        <v>22</v>
      </c>
      <c r="Q1210" t="s">
        <v>23</v>
      </c>
      <c r="R1210" s="3">
        <v>36.909999999999997</v>
      </c>
      <c r="S1210" t="s">
        <v>24</v>
      </c>
      <c r="T1210" t="s">
        <v>23</v>
      </c>
      <c r="U1210" s="3">
        <v>36.909999999999997</v>
      </c>
    </row>
    <row r="1211" spans="1:21" hidden="1" x14ac:dyDescent="0.2">
      <c r="A1211" t="s">
        <v>1172</v>
      </c>
      <c r="B1211" t="s">
        <v>101</v>
      </c>
      <c r="C1211" t="s">
        <v>14</v>
      </c>
      <c r="D1211" t="str">
        <f t="shared" si="18"/>
        <v>SP1823</v>
      </c>
      <c r="E1211" t="s">
        <v>694</v>
      </c>
      <c r="F1211" t="s">
        <v>18</v>
      </c>
      <c r="G1211" t="s">
        <v>18</v>
      </c>
      <c r="I1211" t="s">
        <v>19</v>
      </c>
      <c r="J1211" s="1">
        <v>44840</v>
      </c>
      <c r="K1211" s="2">
        <v>2.2375699999999998</v>
      </c>
      <c r="L1211" t="s">
        <v>46</v>
      </c>
      <c r="M1211" s="3">
        <v>1</v>
      </c>
      <c r="N1211" s="2">
        <v>2.14215</v>
      </c>
      <c r="O1211" t="s">
        <v>21</v>
      </c>
      <c r="P1211" t="s">
        <v>22</v>
      </c>
      <c r="Q1211" t="s">
        <v>23</v>
      </c>
      <c r="R1211" s="3">
        <v>4.79</v>
      </c>
      <c r="S1211" t="s">
        <v>24</v>
      </c>
      <c r="T1211" t="s">
        <v>23</v>
      </c>
      <c r="U1211" s="3">
        <v>4.79</v>
      </c>
    </row>
    <row r="1212" spans="1:21" hidden="1" x14ac:dyDescent="0.2">
      <c r="A1212" t="s">
        <v>1172</v>
      </c>
      <c r="B1212" t="s">
        <v>101</v>
      </c>
      <c r="C1212" t="s">
        <v>14</v>
      </c>
      <c r="D1212" t="str">
        <f t="shared" si="18"/>
        <v>OG1011</v>
      </c>
      <c r="E1212" t="s">
        <v>232</v>
      </c>
      <c r="F1212" t="s">
        <v>18</v>
      </c>
      <c r="G1212" t="s">
        <v>18</v>
      </c>
      <c r="I1212" t="s">
        <v>19</v>
      </c>
      <c r="J1212" s="1">
        <v>44840</v>
      </c>
      <c r="K1212" s="2">
        <v>-5.5555500000000002</v>
      </c>
      <c r="L1212" t="s">
        <v>46</v>
      </c>
      <c r="M1212" s="3">
        <v>1</v>
      </c>
      <c r="N1212" s="2">
        <v>10.442909999999999</v>
      </c>
      <c r="O1212" t="s">
        <v>21</v>
      </c>
      <c r="P1212" t="s">
        <v>24</v>
      </c>
      <c r="Q1212" t="s">
        <v>23</v>
      </c>
      <c r="R1212" s="3">
        <v>58.02</v>
      </c>
      <c r="S1212" t="s">
        <v>22</v>
      </c>
      <c r="T1212" t="s">
        <v>23</v>
      </c>
      <c r="U1212" s="3">
        <v>58.02</v>
      </c>
    </row>
    <row r="1213" spans="1:21" hidden="1" x14ac:dyDescent="0.2">
      <c r="A1213" t="s">
        <v>1172</v>
      </c>
      <c r="B1213" t="s">
        <v>101</v>
      </c>
      <c r="C1213" t="s">
        <v>14</v>
      </c>
      <c r="D1213" t="str">
        <f t="shared" si="18"/>
        <v>712002</v>
      </c>
      <c r="E1213" t="s">
        <v>512</v>
      </c>
      <c r="F1213" t="s">
        <v>18</v>
      </c>
      <c r="G1213" t="s">
        <v>18</v>
      </c>
      <c r="I1213" t="s">
        <v>19</v>
      </c>
      <c r="J1213" s="1">
        <v>44840</v>
      </c>
      <c r="K1213" s="2">
        <v>7.19543</v>
      </c>
      <c r="L1213" t="s">
        <v>46</v>
      </c>
      <c r="M1213" s="3">
        <v>1</v>
      </c>
      <c r="N1213" s="2">
        <v>2.64988</v>
      </c>
      <c r="O1213" t="s">
        <v>21</v>
      </c>
      <c r="P1213" t="s">
        <v>22</v>
      </c>
      <c r="Q1213" t="s">
        <v>23</v>
      </c>
      <c r="R1213" s="3">
        <v>19.07</v>
      </c>
      <c r="S1213" t="s">
        <v>24</v>
      </c>
      <c r="T1213" t="s">
        <v>23</v>
      </c>
      <c r="U1213" s="3">
        <v>19.07</v>
      </c>
    </row>
    <row r="1214" spans="1:21" hidden="1" x14ac:dyDescent="0.2">
      <c r="A1214" t="s">
        <v>1172</v>
      </c>
      <c r="B1214" t="s">
        <v>101</v>
      </c>
      <c r="C1214" t="s">
        <v>14</v>
      </c>
      <c r="D1214" t="str">
        <f t="shared" si="18"/>
        <v>OF1780</v>
      </c>
      <c r="E1214" t="s">
        <v>1181</v>
      </c>
      <c r="F1214" t="s">
        <v>18</v>
      </c>
      <c r="G1214" t="s">
        <v>18</v>
      </c>
      <c r="I1214" t="s">
        <v>19</v>
      </c>
      <c r="J1214" s="1">
        <v>44840</v>
      </c>
      <c r="K1214" s="2">
        <v>106.29033000000001</v>
      </c>
      <c r="L1214" t="s">
        <v>46</v>
      </c>
      <c r="M1214" s="3">
        <v>1</v>
      </c>
      <c r="N1214" s="2">
        <v>4.1709300000000002</v>
      </c>
      <c r="O1214" t="s">
        <v>21</v>
      </c>
      <c r="P1214" t="s">
        <v>22</v>
      </c>
      <c r="Q1214" t="s">
        <v>23</v>
      </c>
      <c r="R1214" s="3">
        <v>443.33</v>
      </c>
      <c r="S1214" t="s">
        <v>24</v>
      </c>
      <c r="T1214" t="s">
        <v>23</v>
      </c>
      <c r="U1214" s="3">
        <v>443.33</v>
      </c>
    </row>
    <row r="1215" spans="1:21" hidden="1" x14ac:dyDescent="0.2">
      <c r="A1215" t="s">
        <v>1172</v>
      </c>
      <c r="B1215" t="s">
        <v>1182</v>
      </c>
      <c r="C1215" t="s">
        <v>14</v>
      </c>
      <c r="D1215" t="str">
        <f t="shared" si="18"/>
        <v>CE3256</v>
      </c>
      <c r="E1215" t="s">
        <v>455</v>
      </c>
      <c r="F1215" t="s">
        <v>18</v>
      </c>
      <c r="G1215" t="s">
        <v>18</v>
      </c>
      <c r="I1215" t="s">
        <v>19</v>
      </c>
      <c r="J1215" s="1">
        <v>44840</v>
      </c>
      <c r="K1215" s="2">
        <v>0</v>
      </c>
      <c r="L1215" t="s">
        <v>20</v>
      </c>
      <c r="M1215" s="3">
        <v>1</v>
      </c>
      <c r="N1215" s="2">
        <v>4.6829999999999997E-2</v>
      </c>
      <c r="O1215" t="s">
        <v>21</v>
      </c>
      <c r="P1215" t="s">
        <v>22</v>
      </c>
      <c r="Q1215" t="s">
        <v>23</v>
      </c>
      <c r="R1215" s="3">
        <v>0</v>
      </c>
      <c r="S1215" t="s">
        <v>24</v>
      </c>
      <c r="T1215" t="s">
        <v>23</v>
      </c>
      <c r="U1215" s="3">
        <v>0</v>
      </c>
    </row>
    <row r="1216" spans="1:21" hidden="1" x14ac:dyDescent="0.2">
      <c r="A1216" t="s">
        <v>1183</v>
      </c>
      <c r="B1216" t="s">
        <v>1184</v>
      </c>
      <c r="C1216" t="s">
        <v>14</v>
      </c>
      <c r="D1216" t="str">
        <f t="shared" si="18"/>
        <v>MZ0310</v>
      </c>
      <c r="E1216" t="s">
        <v>752</v>
      </c>
      <c r="F1216" t="s">
        <v>18</v>
      </c>
      <c r="G1216" t="s">
        <v>18</v>
      </c>
      <c r="J1216" s="1">
        <v>44840</v>
      </c>
      <c r="K1216" s="2">
        <v>1710</v>
      </c>
      <c r="L1216" t="s">
        <v>46</v>
      </c>
      <c r="M1216" s="3">
        <v>1</v>
      </c>
      <c r="N1216" s="2">
        <v>0.38251000000000007</v>
      </c>
      <c r="O1216" t="s">
        <v>21</v>
      </c>
      <c r="P1216" t="s">
        <v>22</v>
      </c>
      <c r="Q1216" t="s">
        <v>23</v>
      </c>
      <c r="R1216" s="3">
        <v>654.09</v>
      </c>
      <c r="S1216" t="s">
        <v>24</v>
      </c>
      <c r="T1216" t="s">
        <v>23</v>
      </c>
      <c r="U1216" s="3">
        <v>654.09</v>
      </c>
    </row>
    <row r="1217" spans="1:21" hidden="1" x14ac:dyDescent="0.2">
      <c r="A1217" t="s">
        <v>1185</v>
      </c>
      <c r="B1217" t="s">
        <v>104</v>
      </c>
      <c r="C1217" t="s">
        <v>14</v>
      </c>
      <c r="D1217" t="str">
        <f t="shared" si="18"/>
        <v>MZ0310</v>
      </c>
      <c r="E1217" t="s">
        <v>752</v>
      </c>
      <c r="F1217" t="s">
        <v>186</v>
      </c>
      <c r="G1217" t="s">
        <v>186</v>
      </c>
      <c r="J1217" s="1">
        <v>44840</v>
      </c>
      <c r="K1217" s="2">
        <v>517</v>
      </c>
      <c r="L1217" t="s">
        <v>46</v>
      </c>
      <c r="M1217" s="3">
        <v>1</v>
      </c>
      <c r="N1217" s="2">
        <v>0.38277</v>
      </c>
      <c r="O1217" t="s">
        <v>21</v>
      </c>
      <c r="P1217" t="s">
        <v>22</v>
      </c>
      <c r="Q1217" t="s">
        <v>23</v>
      </c>
      <c r="R1217" s="3">
        <v>197.89</v>
      </c>
      <c r="S1217" t="s">
        <v>24</v>
      </c>
      <c r="T1217" t="s">
        <v>23</v>
      </c>
      <c r="U1217" s="3">
        <v>197.89</v>
      </c>
    </row>
    <row r="1218" spans="1:21" hidden="1" x14ac:dyDescent="0.2">
      <c r="A1218" t="s">
        <v>1186</v>
      </c>
      <c r="B1218" t="s">
        <v>98</v>
      </c>
      <c r="C1218" t="s">
        <v>14</v>
      </c>
      <c r="D1218" t="str">
        <f t="shared" si="18"/>
        <v>LAWM03</v>
      </c>
      <c r="E1218" t="s">
        <v>526</v>
      </c>
      <c r="F1218" t="s">
        <v>18</v>
      </c>
      <c r="G1218" t="s">
        <v>18</v>
      </c>
      <c r="J1218" s="1">
        <v>44840</v>
      </c>
      <c r="K1218" s="2">
        <v>-800</v>
      </c>
      <c r="L1218" t="s">
        <v>20</v>
      </c>
      <c r="M1218" s="3">
        <v>1</v>
      </c>
      <c r="N1218" s="2">
        <v>1.076E-2</v>
      </c>
      <c r="O1218" t="s">
        <v>21</v>
      </c>
      <c r="P1218" t="s">
        <v>24</v>
      </c>
      <c r="Q1218" t="s">
        <v>23</v>
      </c>
      <c r="R1218" s="3">
        <v>8.61</v>
      </c>
      <c r="S1218" t="s">
        <v>22</v>
      </c>
      <c r="T1218" t="s">
        <v>23</v>
      </c>
      <c r="U1218" s="3">
        <v>8.61</v>
      </c>
    </row>
    <row r="1219" spans="1:21" hidden="1" x14ac:dyDescent="0.2">
      <c r="A1219" t="s">
        <v>1187</v>
      </c>
      <c r="B1219" t="s">
        <v>1188</v>
      </c>
      <c r="C1219" t="s">
        <v>14</v>
      </c>
      <c r="D1219" t="str">
        <f t="shared" si="18"/>
        <v>609702</v>
      </c>
      <c r="E1219" t="s">
        <v>1189</v>
      </c>
      <c r="F1219" t="s">
        <v>262</v>
      </c>
      <c r="G1219" t="s">
        <v>262</v>
      </c>
      <c r="I1219" t="s">
        <v>472</v>
      </c>
      <c r="J1219" s="1">
        <v>44840</v>
      </c>
      <c r="K1219" s="2">
        <v>-7832</v>
      </c>
      <c r="L1219" t="s">
        <v>197</v>
      </c>
      <c r="M1219" s="3">
        <v>1</v>
      </c>
      <c r="N1219" s="2">
        <v>7.802859999999999</v>
      </c>
      <c r="O1219" t="s">
        <v>21</v>
      </c>
      <c r="P1219" t="s">
        <v>474</v>
      </c>
      <c r="Q1219" t="s">
        <v>23</v>
      </c>
      <c r="R1219" s="3">
        <v>61111.97</v>
      </c>
      <c r="S1219" t="s">
        <v>198</v>
      </c>
      <c r="T1219" t="s">
        <v>23</v>
      </c>
      <c r="U1219" s="3">
        <v>61111.97</v>
      </c>
    </row>
    <row r="1220" spans="1:21" hidden="1" x14ac:dyDescent="0.2">
      <c r="A1220" t="s">
        <v>1187</v>
      </c>
      <c r="B1220" t="s">
        <v>1188</v>
      </c>
      <c r="C1220" t="s">
        <v>14</v>
      </c>
      <c r="D1220" t="str">
        <f t="shared" si="18"/>
        <v>CS4458</v>
      </c>
      <c r="E1220" t="s">
        <v>1190</v>
      </c>
      <c r="F1220" t="s">
        <v>262</v>
      </c>
      <c r="G1220" t="s">
        <v>262</v>
      </c>
      <c r="I1220" t="s">
        <v>472</v>
      </c>
      <c r="J1220" s="1">
        <v>44840</v>
      </c>
      <c r="K1220" s="2">
        <v>526</v>
      </c>
      <c r="L1220" t="s">
        <v>197</v>
      </c>
      <c r="M1220" s="3">
        <v>1</v>
      </c>
      <c r="N1220" s="2">
        <v>15.165940000000001</v>
      </c>
      <c r="O1220" t="s">
        <v>21</v>
      </c>
      <c r="P1220" t="s">
        <v>198</v>
      </c>
      <c r="Q1220" t="s">
        <v>23</v>
      </c>
      <c r="R1220" s="3">
        <v>7977.28</v>
      </c>
      <c r="S1220" t="s">
        <v>474</v>
      </c>
      <c r="T1220" t="s">
        <v>23</v>
      </c>
      <c r="U1220" s="3">
        <v>7977.28</v>
      </c>
    </row>
    <row r="1221" spans="1:21" hidden="1" x14ac:dyDescent="0.2">
      <c r="A1221" t="s">
        <v>1187</v>
      </c>
      <c r="B1221" t="s">
        <v>1188</v>
      </c>
      <c r="C1221" t="s">
        <v>14</v>
      </c>
      <c r="D1221" t="str">
        <f t="shared" ref="D1221:D1284" si="19">LEFT(E1221, 6)</f>
        <v>CS4558</v>
      </c>
      <c r="E1221" t="s">
        <v>1191</v>
      </c>
      <c r="F1221" t="s">
        <v>262</v>
      </c>
      <c r="G1221" t="s">
        <v>262</v>
      </c>
      <c r="I1221" t="s">
        <v>472</v>
      </c>
      <c r="J1221" s="1">
        <v>44840</v>
      </c>
      <c r="K1221" s="2">
        <v>47</v>
      </c>
      <c r="L1221" t="s">
        <v>197</v>
      </c>
      <c r="M1221" s="3">
        <v>1</v>
      </c>
      <c r="N1221" s="2">
        <v>28.441999999999997</v>
      </c>
      <c r="O1221" t="s">
        <v>21</v>
      </c>
      <c r="P1221" t="s">
        <v>198</v>
      </c>
      <c r="Q1221" t="s">
        <v>23</v>
      </c>
      <c r="R1221" s="3">
        <v>1336.77</v>
      </c>
      <c r="S1221" t="s">
        <v>474</v>
      </c>
      <c r="T1221" t="s">
        <v>23</v>
      </c>
      <c r="U1221" s="3">
        <v>1336.77</v>
      </c>
    </row>
    <row r="1222" spans="1:21" hidden="1" x14ac:dyDescent="0.2">
      <c r="A1222" t="s">
        <v>1187</v>
      </c>
      <c r="B1222" t="s">
        <v>1188</v>
      </c>
      <c r="C1222" t="s">
        <v>14</v>
      </c>
      <c r="D1222" t="str">
        <f t="shared" si="19"/>
        <v>CS4358</v>
      </c>
      <c r="E1222" t="s">
        <v>1192</v>
      </c>
      <c r="F1222" t="s">
        <v>262</v>
      </c>
      <c r="G1222" t="s">
        <v>262</v>
      </c>
      <c r="I1222" t="s">
        <v>472</v>
      </c>
      <c r="J1222" s="1">
        <v>44840</v>
      </c>
      <c r="K1222" s="2">
        <v>1240</v>
      </c>
      <c r="L1222" t="s">
        <v>197</v>
      </c>
      <c r="M1222" s="3">
        <v>1</v>
      </c>
      <c r="N1222" s="2">
        <v>18.590520000000001</v>
      </c>
      <c r="O1222" t="s">
        <v>21</v>
      </c>
      <c r="P1222" t="s">
        <v>198</v>
      </c>
      <c r="Q1222" t="s">
        <v>23</v>
      </c>
      <c r="R1222" s="3">
        <v>23052.240000000002</v>
      </c>
      <c r="S1222" t="s">
        <v>474</v>
      </c>
      <c r="T1222" t="s">
        <v>23</v>
      </c>
      <c r="U1222" s="3">
        <v>23052.240000000002</v>
      </c>
    </row>
    <row r="1223" spans="1:21" hidden="1" x14ac:dyDescent="0.2">
      <c r="A1223" t="s">
        <v>1193</v>
      </c>
      <c r="B1223" t="s">
        <v>1194</v>
      </c>
      <c r="C1223" t="s">
        <v>14</v>
      </c>
      <c r="D1223" t="str">
        <f t="shared" si="19"/>
        <v>OG1313</v>
      </c>
      <c r="E1223" t="s">
        <v>295</v>
      </c>
      <c r="F1223" t="s">
        <v>18</v>
      </c>
      <c r="G1223" t="s">
        <v>18</v>
      </c>
      <c r="I1223" t="s">
        <v>113</v>
      </c>
      <c r="J1223" s="1">
        <v>44841</v>
      </c>
      <c r="K1223" s="2">
        <v>1950</v>
      </c>
      <c r="L1223" t="s">
        <v>46</v>
      </c>
      <c r="M1223" s="3">
        <v>1</v>
      </c>
      <c r="N1223" s="2">
        <v>0.70894000000000001</v>
      </c>
      <c r="O1223" t="s">
        <v>21</v>
      </c>
      <c r="P1223" t="s">
        <v>22</v>
      </c>
      <c r="Q1223" t="s">
        <v>23</v>
      </c>
      <c r="R1223" s="3">
        <v>1382.43</v>
      </c>
      <c r="S1223" t="s">
        <v>24</v>
      </c>
      <c r="T1223" t="s">
        <v>23</v>
      </c>
      <c r="U1223" s="3">
        <v>1382.43</v>
      </c>
    </row>
    <row r="1224" spans="1:21" hidden="1" x14ac:dyDescent="0.2">
      <c r="A1224" t="s">
        <v>1195</v>
      </c>
      <c r="B1224" t="s">
        <v>1196</v>
      </c>
      <c r="C1224" t="s">
        <v>14</v>
      </c>
      <c r="D1224" t="str">
        <f t="shared" si="19"/>
        <v>GL2453</v>
      </c>
      <c r="E1224" t="s">
        <v>245</v>
      </c>
      <c r="F1224" t="s">
        <v>18</v>
      </c>
      <c r="G1224" t="s">
        <v>18</v>
      </c>
      <c r="I1224" t="s">
        <v>19</v>
      </c>
      <c r="J1224" s="1">
        <v>44841</v>
      </c>
      <c r="K1224" s="2">
        <v>24523</v>
      </c>
      <c r="L1224" t="s">
        <v>20</v>
      </c>
      <c r="M1224" s="3">
        <v>1</v>
      </c>
      <c r="N1224" s="2">
        <v>0.27016000000000001</v>
      </c>
      <c r="O1224" t="s">
        <v>21</v>
      </c>
      <c r="P1224" t="s">
        <v>22</v>
      </c>
      <c r="Q1224" t="s">
        <v>23</v>
      </c>
      <c r="R1224" s="3">
        <v>6625.13</v>
      </c>
      <c r="S1224" t="s">
        <v>24</v>
      </c>
      <c r="T1224" t="s">
        <v>23</v>
      </c>
      <c r="U1224" s="3">
        <v>6625.13</v>
      </c>
    </row>
    <row r="1225" spans="1:21" hidden="1" x14ac:dyDescent="0.2">
      <c r="A1225" t="s">
        <v>1197</v>
      </c>
      <c r="B1225" t="s">
        <v>1198</v>
      </c>
      <c r="C1225" t="s">
        <v>14</v>
      </c>
      <c r="D1225" t="str">
        <f t="shared" si="19"/>
        <v>GL2453</v>
      </c>
      <c r="E1225" t="s">
        <v>245</v>
      </c>
      <c r="F1225" t="s">
        <v>18</v>
      </c>
      <c r="G1225" t="s">
        <v>18</v>
      </c>
      <c r="I1225" t="s">
        <v>113</v>
      </c>
      <c r="J1225" s="1">
        <v>44841</v>
      </c>
      <c r="K1225" s="2">
        <v>20232.28</v>
      </c>
      <c r="L1225" t="s">
        <v>20</v>
      </c>
      <c r="M1225" s="3">
        <v>1</v>
      </c>
      <c r="N1225" s="2">
        <v>0.27016000000000001</v>
      </c>
      <c r="O1225" t="s">
        <v>21</v>
      </c>
      <c r="P1225" t="s">
        <v>22</v>
      </c>
      <c r="Q1225" t="s">
        <v>23</v>
      </c>
      <c r="R1225" s="3">
        <v>5465.95</v>
      </c>
      <c r="S1225" t="s">
        <v>24</v>
      </c>
      <c r="T1225" t="s">
        <v>23</v>
      </c>
      <c r="U1225" s="3">
        <v>5465.95</v>
      </c>
    </row>
    <row r="1226" spans="1:21" hidden="1" x14ac:dyDescent="0.2">
      <c r="A1226" t="s">
        <v>1199</v>
      </c>
      <c r="B1226" t="s">
        <v>1198</v>
      </c>
      <c r="C1226" t="s">
        <v>14</v>
      </c>
      <c r="D1226" t="str">
        <f t="shared" si="19"/>
        <v>GL2453</v>
      </c>
      <c r="E1226" t="s">
        <v>245</v>
      </c>
      <c r="F1226" t="s">
        <v>18</v>
      </c>
      <c r="G1226" t="s">
        <v>18</v>
      </c>
      <c r="I1226" t="s">
        <v>113</v>
      </c>
      <c r="J1226" s="1">
        <v>44841</v>
      </c>
      <c r="K1226" s="2">
        <v>-20232.28</v>
      </c>
      <c r="L1226" t="s">
        <v>20</v>
      </c>
      <c r="M1226" s="3">
        <v>1</v>
      </c>
      <c r="N1226" s="2">
        <v>0.27016000000000001</v>
      </c>
      <c r="O1226" t="s">
        <v>21</v>
      </c>
      <c r="P1226" t="s">
        <v>24</v>
      </c>
      <c r="Q1226" t="s">
        <v>23</v>
      </c>
      <c r="R1226" s="3">
        <v>5465.95</v>
      </c>
      <c r="S1226" t="s">
        <v>22</v>
      </c>
      <c r="T1226" t="s">
        <v>23</v>
      </c>
      <c r="U1226" s="3">
        <v>5465.95</v>
      </c>
    </row>
    <row r="1227" spans="1:21" hidden="1" x14ac:dyDescent="0.2">
      <c r="A1227" t="s">
        <v>1200</v>
      </c>
      <c r="B1227" t="s">
        <v>998</v>
      </c>
      <c r="C1227" t="s">
        <v>14</v>
      </c>
      <c r="D1227" t="str">
        <f t="shared" si="19"/>
        <v>MZ3351</v>
      </c>
      <c r="E1227" t="s">
        <v>918</v>
      </c>
      <c r="F1227" t="s">
        <v>18</v>
      </c>
      <c r="G1227" t="s">
        <v>18</v>
      </c>
      <c r="I1227" t="s">
        <v>19</v>
      </c>
      <c r="J1227" s="1">
        <v>44841</v>
      </c>
      <c r="K1227" s="2">
        <v>-47.09</v>
      </c>
      <c r="L1227" t="s">
        <v>46</v>
      </c>
      <c r="M1227" s="3">
        <v>1</v>
      </c>
      <c r="N1227" s="2">
        <v>4.8948600000000004</v>
      </c>
      <c r="O1227" t="s">
        <v>21</v>
      </c>
      <c r="P1227" t="s">
        <v>24</v>
      </c>
      <c r="Q1227" t="s">
        <v>23</v>
      </c>
      <c r="R1227" s="3">
        <v>230.5</v>
      </c>
      <c r="S1227" t="s">
        <v>22</v>
      </c>
      <c r="T1227" t="s">
        <v>23</v>
      </c>
      <c r="U1227" s="3">
        <v>230.5</v>
      </c>
    </row>
    <row r="1228" spans="1:21" hidden="1" x14ac:dyDescent="0.2">
      <c r="A1228" t="s">
        <v>1201</v>
      </c>
      <c r="B1228" t="s">
        <v>152</v>
      </c>
      <c r="C1228" t="s">
        <v>14</v>
      </c>
      <c r="D1228" t="str">
        <f t="shared" si="19"/>
        <v>718000</v>
      </c>
      <c r="E1228" t="s">
        <v>1202</v>
      </c>
      <c r="F1228" t="s">
        <v>18</v>
      </c>
      <c r="G1228" t="s">
        <v>18</v>
      </c>
      <c r="I1228" t="s">
        <v>19</v>
      </c>
      <c r="J1228" s="1">
        <v>44841</v>
      </c>
      <c r="K1228" s="2">
        <v>-82.520439999999994</v>
      </c>
      <c r="L1228" t="s">
        <v>46</v>
      </c>
      <c r="M1228" s="3">
        <v>1</v>
      </c>
      <c r="N1228" s="2">
        <v>0.67845999999999984</v>
      </c>
      <c r="O1228" t="s">
        <v>21</v>
      </c>
      <c r="P1228" t="s">
        <v>24</v>
      </c>
      <c r="Q1228" t="s">
        <v>23</v>
      </c>
      <c r="R1228" s="3">
        <v>55.99</v>
      </c>
      <c r="S1228" t="s">
        <v>22</v>
      </c>
      <c r="T1228" t="s">
        <v>23</v>
      </c>
      <c r="U1228" s="3">
        <v>55.99</v>
      </c>
    </row>
    <row r="1229" spans="1:21" hidden="1" x14ac:dyDescent="0.2">
      <c r="A1229" t="s">
        <v>1201</v>
      </c>
      <c r="B1229" t="s">
        <v>152</v>
      </c>
      <c r="C1229" t="s">
        <v>14</v>
      </c>
      <c r="D1229" t="str">
        <f t="shared" si="19"/>
        <v>BK6034</v>
      </c>
      <c r="E1229" t="s">
        <v>1203</v>
      </c>
      <c r="F1229" t="s">
        <v>18</v>
      </c>
      <c r="G1229" t="s">
        <v>18</v>
      </c>
      <c r="I1229" t="s">
        <v>19</v>
      </c>
      <c r="J1229" s="1">
        <v>44841</v>
      </c>
      <c r="K1229" s="2">
        <v>828</v>
      </c>
      <c r="L1229" t="s">
        <v>20</v>
      </c>
      <c r="M1229" s="3">
        <v>1</v>
      </c>
      <c r="N1229" s="2">
        <v>0.29994999999999999</v>
      </c>
      <c r="O1229" t="s">
        <v>21</v>
      </c>
      <c r="P1229" t="s">
        <v>22</v>
      </c>
      <c r="Q1229" t="s">
        <v>23</v>
      </c>
      <c r="R1229" s="3">
        <v>248.36</v>
      </c>
      <c r="S1229" t="s">
        <v>24</v>
      </c>
      <c r="T1229" t="s">
        <v>23</v>
      </c>
      <c r="U1229" s="3">
        <v>248.36</v>
      </c>
    </row>
    <row r="1230" spans="1:21" hidden="1" x14ac:dyDescent="0.2">
      <c r="A1230" t="s">
        <v>1201</v>
      </c>
      <c r="B1230" t="s">
        <v>152</v>
      </c>
      <c r="C1230" t="s">
        <v>14</v>
      </c>
      <c r="D1230" t="str">
        <f t="shared" si="19"/>
        <v>LAAI05</v>
      </c>
      <c r="E1230" t="s">
        <v>272</v>
      </c>
      <c r="F1230" t="s">
        <v>18</v>
      </c>
      <c r="G1230" t="s">
        <v>18</v>
      </c>
      <c r="I1230" t="s">
        <v>19</v>
      </c>
      <c r="J1230" s="1">
        <v>44841</v>
      </c>
      <c r="K1230" s="2">
        <v>4069.9037499999999</v>
      </c>
      <c r="L1230" t="s">
        <v>20</v>
      </c>
      <c r="M1230" s="3">
        <v>1</v>
      </c>
      <c r="N1230" s="2">
        <v>1.2149999999999999E-2</v>
      </c>
      <c r="O1230" t="s">
        <v>21</v>
      </c>
      <c r="P1230" t="s">
        <v>22</v>
      </c>
      <c r="Q1230" t="s">
        <v>23</v>
      </c>
      <c r="R1230" s="3">
        <v>49.45</v>
      </c>
      <c r="S1230" t="s">
        <v>24</v>
      </c>
      <c r="T1230" t="s">
        <v>23</v>
      </c>
      <c r="U1230" s="3">
        <v>49.45</v>
      </c>
    </row>
    <row r="1231" spans="1:21" hidden="1" x14ac:dyDescent="0.2">
      <c r="A1231" t="s">
        <v>1201</v>
      </c>
      <c r="B1231" t="s">
        <v>152</v>
      </c>
      <c r="C1231" t="s">
        <v>14</v>
      </c>
      <c r="D1231" t="str">
        <f t="shared" si="19"/>
        <v>OF1836</v>
      </c>
      <c r="E1231" t="s">
        <v>1204</v>
      </c>
      <c r="F1231" t="s">
        <v>18</v>
      </c>
      <c r="G1231" t="s">
        <v>18</v>
      </c>
      <c r="I1231" t="s">
        <v>19</v>
      </c>
      <c r="J1231" s="1">
        <v>44841</v>
      </c>
      <c r="K1231" s="2">
        <v>-2.2669899999999998</v>
      </c>
      <c r="L1231" t="s">
        <v>46</v>
      </c>
      <c r="M1231" s="3">
        <v>1</v>
      </c>
      <c r="N1231" s="2">
        <v>19.048719999999999</v>
      </c>
      <c r="O1231" t="s">
        <v>21</v>
      </c>
      <c r="P1231" t="s">
        <v>24</v>
      </c>
      <c r="Q1231" t="s">
        <v>23</v>
      </c>
      <c r="R1231" s="3">
        <v>43.18</v>
      </c>
      <c r="S1231" t="s">
        <v>22</v>
      </c>
      <c r="T1231" t="s">
        <v>23</v>
      </c>
      <c r="U1231" s="3">
        <v>43.18</v>
      </c>
    </row>
    <row r="1232" spans="1:21" hidden="1" x14ac:dyDescent="0.2">
      <c r="A1232" t="s">
        <v>1201</v>
      </c>
      <c r="B1232" t="s">
        <v>150</v>
      </c>
      <c r="C1232" t="s">
        <v>14</v>
      </c>
      <c r="D1232" t="str">
        <f t="shared" si="19"/>
        <v>OG1401</v>
      </c>
      <c r="E1232" t="s">
        <v>1006</v>
      </c>
      <c r="F1232" t="s">
        <v>18</v>
      </c>
      <c r="G1232" t="s">
        <v>18</v>
      </c>
      <c r="I1232" t="s">
        <v>19</v>
      </c>
      <c r="J1232" s="1">
        <v>44841</v>
      </c>
      <c r="K1232" s="2">
        <v>-1200</v>
      </c>
      <c r="L1232" t="s">
        <v>46</v>
      </c>
      <c r="M1232" s="3">
        <v>1</v>
      </c>
      <c r="N1232" s="2">
        <v>0.84489999999999998</v>
      </c>
      <c r="O1232" t="s">
        <v>21</v>
      </c>
      <c r="P1232" t="s">
        <v>24</v>
      </c>
      <c r="Q1232" t="s">
        <v>23</v>
      </c>
      <c r="R1232" s="3">
        <v>1013.88</v>
      </c>
      <c r="S1232" t="s">
        <v>22</v>
      </c>
      <c r="T1232" t="s">
        <v>23</v>
      </c>
      <c r="U1232" s="3">
        <v>1013.88</v>
      </c>
    </row>
    <row r="1233" spans="1:21" hidden="1" x14ac:dyDescent="0.2">
      <c r="A1233" t="s">
        <v>1201</v>
      </c>
      <c r="B1233" t="s">
        <v>150</v>
      </c>
      <c r="C1233" t="s">
        <v>14</v>
      </c>
      <c r="D1233" t="str">
        <f t="shared" si="19"/>
        <v>OG1020</v>
      </c>
      <c r="E1233" t="s">
        <v>1014</v>
      </c>
      <c r="F1233" t="s">
        <v>18</v>
      </c>
      <c r="G1233" t="s">
        <v>18</v>
      </c>
      <c r="I1233" t="s">
        <v>19</v>
      </c>
      <c r="J1233" s="1">
        <v>44841</v>
      </c>
      <c r="K1233" s="2">
        <v>0</v>
      </c>
      <c r="L1233" t="s">
        <v>46</v>
      </c>
      <c r="M1233" s="3">
        <v>1</v>
      </c>
      <c r="N1233" s="2">
        <v>4.2499599999999997</v>
      </c>
      <c r="O1233" t="s">
        <v>21</v>
      </c>
      <c r="P1233" t="s">
        <v>22</v>
      </c>
      <c r="Q1233" t="s">
        <v>23</v>
      </c>
      <c r="R1233" s="3">
        <v>0</v>
      </c>
      <c r="S1233" t="s">
        <v>24</v>
      </c>
      <c r="T1233" t="s">
        <v>23</v>
      </c>
      <c r="U1233" s="3">
        <v>0</v>
      </c>
    </row>
    <row r="1234" spans="1:21" hidden="1" x14ac:dyDescent="0.2">
      <c r="A1234" t="s">
        <v>1201</v>
      </c>
      <c r="B1234" t="s">
        <v>158</v>
      </c>
      <c r="C1234" t="s">
        <v>14</v>
      </c>
      <c r="D1234" t="str">
        <f t="shared" si="19"/>
        <v>LAWM01</v>
      </c>
      <c r="E1234" t="s">
        <v>992</v>
      </c>
      <c r="F1234" t="s">
        <v>18</v>
      </c>
      <c r="G1234" t="s">
        <v>18</v>
      </c>
      <c r="I1234" t="s">
        <v>19</v>
      </c>
      <c r="J1234" s="1">
        <v>44841</v>
      </c>
      <c r="K1234" s="2">
        <v>-500</v>
      </c>
      <c r="L1234" t="s">
        <v>20</v>
      </c>
      <c r="M1234" s="3">
        <v>1</v>
      </c>
      <c r="N1234" s="2">
        <v>7.4099999999999999E-2</v>
      </c>
      <c r="O1234" t="s">
        <v>21</v>
      </c>
      <c r="P1234" t="s">
        <v>24</v>
      </c>
      <c r="Q1234" t="s">
        <v>23</v>
      </c>
      <c r="R1234" s="3">
        <v>37.049999999999997</v>
      </c>
      <c r="S1234" t="s">
        <v>22</v>
      </c>
      <c r="T1234" t="s">
        <v>23</v>
      </c>
      <c r="U1234" s="3">
        <v>37.049999999999997</v>
      </c>
    </row>
    <row r="1235" spans="1:21" hidden="1" x14ac:dyDescent="0.2">
      <c r="A1235" t="s">
        <v>1201</v>
      </c>
      <c r="B1235" t="s">
        <v>158</v>
      </c>
      <c r="C1235" t="s">
        <v>14</v>
      </c>
      <c r="D1235" t="str">
        <f t="shared" si="19"/>
        <v>LAWM00</v>
      </c>
      <c r="E1235" t="s">
        <v>733</v>
      </c>
      <c r="F1235" t="s">
        <v>18</v>
      </c>
      <c r="G1235" t="s">
        <v>18</v>
      </c>
      <c r="I1235" t="s">
        <v>19</v>
      </c>
      <c r="J1235" s="1">
        <v>44841</v>
      </c>
      <c r="K1235" s="2">
        <v>0</v>
      </c>
      <c r="L1235" t="s">
        <v>20</v>
      </c>
      <c r="M1235" s="3">
        <v>1</v>
      </c>
      <c r="N1235" s="2">
        <v>5.3699999999999998E-2</v>
      </c>
      <c r="O1235" t="s">
        <v>21</v>
      </c>
      <c r="P1235" t="s">
        <v>22</v>
      </c>
      <c r="Q1235" t="s">
        <v>23</v>
      </c>
      <c r="R1235" s="3">
        <v>0</v>
      </c>
      <c r="S1235" t="s">
        <v>24</v>
      </c>
      <c r="T1235" t="s">
        <v>23</v>
      </c>
      <c r="U1235" s="3">
        <v>0</v>
      </c>
    </row>
    <row r="1236" spans="1:21" hidden="1" x14ac:dyDescent="0.2">
      <c r="A1236" t="s">
        <v>1201</v>
      </c>
      <c r="B1236" t="s">
        <v>158</v>
      </c>
      <c r="C1236" t="s">
        <v>14</v>
      </c>
      <c r="D1236" t="str">
        <f t="shared" si="19"/>
        <v>LAWM00</v>
      </c>
      <c r="E1236" t="s">
        <v>1028</v>
      </c>
      <c r="F1236" t="s">
        <v>18</v>
      </c>
      <c r="G1236" t="s">
        <v>18</v>
      </c>
      <c r="I1236" t="s">
        <v>19</v>
      </c>
      <c r="J1236" s="1">
        <v>44841</v>
      </c>
      <c r="K1236" s="2">
        <v>0</v>
      </c>
      <c r="L1236" t="s">
        <v>20</v>
      </c>
      <c r="M1236" s="3">
        <v>1</v>
      </c>
      <c r="N1236" s="2">
        <v>5.2299999999999992E-2</v>
      </c>
      <c r="O1236" t="s">
        <v>21</v>
      </c>
      <c r="P1236" t="s">
        <v>22</v>
      </c>
      <c r="Q1236" t="s">
        <v>23</v>
      </c>
      <c r="R1236" s="3">
        <v>0</v>
      </c>
      <c r="S1236" t="s">
        <v>24</v>
      </c>
      <c r="T1236" t="s">
        <v>23</v>
      </c>
      <c r="U1236" s="3">
        <v>0</v>
      </c>
    </row>
    <row r="1237" spans="1:21" hidden="1" x14ac:dyDescent="0.2">
      <c r="A1237" t="s">
        <v>1201</v>
      </c>
      <c r="B1237" t="s">
        <v>101</v>
      </c>
      <c r="C1237" t="s">
        <v>14</v>
      </c>
      <c r="D1237" t="str">
        <f t="shared" si="19"/>
        <v>LAMT00</v>
      </c>
      <c r="E1237" t="s">
        <v>235</v>
      </c>
      <c r="F1237" t="s">
        <v>18</v>
      </c>
      <c r="G1237" t="s">
        <v>18</v>
      </c>
      <c r="I1237" t="s">
        <v>19</v>
      </c>
      <c r="J1237" s="1">
        <v>44841</v>
      </c>
      <c r="K1237" s="2">
        <v>-18999.56928</v>
      </c>
      <c r="L1237" t="s">
        <v>20</v>
      </c>
      <c r="M1237" s="3">
        <v>1</v>
      </c>
      <c r="N1237" s="2">
        <v>2.6000000000000002E-2</v>
      </c>
      <c r="O1237" t="s">
        <v>21</v>
      </c>
      <c r="P1237" t="s">
        <v>24</v>
      </c>
      <c r="Q1237" t="s">
        <v>23</v>
      </c>
      <c r="R1237" s="3">
        <v>493.99</v>
      </c>
      <c r="S1237" t="s">
        <v>22</v>
      </c>
      <c r="T1237" t="s">
        <v>23</v>
      </c>
      <c r="U1237" s="3">
        <v>493.99</v>
      </c>
    </row>
    <row r="1238" spans="1:21" hidden="1" x14ac:dyDescent="0.2">
      <c r="A1238" t="s">
        <v>1201</v>
      </c>
      <c r="B1238" t="s">
        <v>101</v>
      </c>
      <c r="C1238" t="s">
        <v>14</v>
      </c>
      <c r="D1238" t="str">
        <f t="shared" si="19"/>
        <v>LAKR03</v>
      </c>
      <c r="E1238" t="s">
        <v>990</v>
      </c>
      <c r="F1238" t="s">
        <v>18</v>
      </c>
      <c r="G1238" t="s">
        <v>18</v>
      </c>
      <c r="I1238" t="s">
        <v>19</v>
      </c>
      <c r="J1238" s="1">
        <v>44841</v>
      </c>
      <c r="K1238" s="2">
        <v>0</v>
      </c>
      <c r="L1238" t="s">
        <v>20</v>
      </c>
      <c r="M1238" s="3">
        <v>1</v>
      </c>
      <c r="N1238" s="2">
        <v>0.04</v>
      </c>
      <c r="O1238" t="s">
        <v>21</v>
      </c>
      <c r="P1238" t="s">
        <v>22</v>
      </c>
      <c r="Q1238" t="s">
        <v>23</v>
      </c>
      <c r="R1238" s="3">
        <v>0</v>
      </c>
      <c r="S1238" t="s">
        <v>24</v>
      </c>
      <c r="T1238" t="s">
        <v>23</v>
      </c>
      <c r="U1238" s="3">
        <v>0</v>
      </c>
    </row>
    <row r="1239" spans="1:21" hidden="1" x14ac:dyDescent="0.2">
      <c r="A1239" t="s">
        <v>1201</v>
      </c>
      <c r="B1239" t="s">
        <v>101</v>
      </c>
      <c r="C1239" t="s">
        <v>14</v>
      </c>
      <c r="D1239" t="str">
        <f t="shared" si="19"/>
        <v>OG1156</v>
      </c>
      <c r="E1239" t="s">
        <v>1008</v>
      </c>
      <c r="F1239" t="s">
        <v>18</v>
      </c>
      <c r="G1239" t="s">
        <v>18</v>
      </c>
      <c r="I1239" t="s">
        <v>19</v>
      </c>
      <c r="J1239" s="1">
        <v>44841</v>
      </c>
      <c r="K1239" s="2">
        <v>10.64</v>
      </c>
      <c r="L1239" t="s">
        <v>46</v>
      </c>
      <c r="M1239" s="3">
        <v>1</v>
      </c>
      <c r="N1239" s="2">
        <v>5.7889499999999998</v>
      </c>
      <c r="O1239" t="s">
        <v>21</v>
      </c>
      <c r="P1239" t="s">
        <v>22</v>
      </c>
      <c r="Q1239" t="s">
        <v>23</v>
      </c>
      <c r="R1239" s="3">
        <v>61.59</v>
      </c>
      <c r="S1239" t="s">
        <v>24</v>
      </c>
      <c r="T1239" t="s">
        <v>23</v>
      </c>
      <c r="U1239" s="3">
        <v>61.59</v>
      </c>
    </row>
    <row r="1240" spans="1:21" hidden="1" x14ac:dyDescent="0.2">
      <c r="A1240" t="s">
        <v>1201</v>
      </c>
      <c r="B1240" t="s">
        <v>101</v>
      </c>
      <c r="C1240" t="s">
        <v>14</v>
      </c>
      <c r="D1240" t="str">
        <f t="shared" si="19"/>
        <v>CP2218</v>
      </c>
      <c r="E1240" t="s">
        <v>279</v>
      </c>
      <c r="F1240" t="s">
        <v>18</v>
      </c>
      <c r="G1240" t="s">
        <v>18</v>
      </c>
      <c r="I1240" t="s">
        <v>19</v>
      </c>
      <c r="J1240" s="1">
        <v>44841</v>
      </c>
      <c r="K1240" s="2">
        <v>0</v>
      </c>
      <c r="L1240" t="s">
        <v>20</v>
      </c>
      <c r="M1240" s="3">
        <v>1</v>
      </c>
      <c r="N1240" s="2">
        <v>9.425E-2</v>
      </c>
      <c r="O1240" t="s">
        <v>21</v>
      </c>
      <c r="P1240" t="s">
        <v>22</v>
      </c>
      <c r="Q1240" t="s">
        <v>23</v>
      </c>
      <c r="R1240" s="3">
        <v>0</v>
      </c>
      <c r="S1240" t="s">
        <v>24</v>
      </c>
      <c r="T1240" t="s">
        <v>23</v>
      </c>
      <c r="U1240" s="3">
        <v>0</v>
      </c>
    </row>
    <row r="1241" spans="1:21" hidden="1" x14ac:dyDescent="0.2">
      <c r="A1241" t="s">
        <v>1201</v>
      </c>
      <c r="B1241" t="s">
        <v>101</v>
      </c>
      <c r="C1241" t="s">
        <v>14</v>
      </c>
      <c r="D1241" t="str">
        <f t="shared" si="19"/>
        <v>OF1824</v>
      </c>
      <c r="E1241" t="s">
        <v>1205</v>
      </c>
      <c r="F1241" t="s">
        <v>18</v>
      </c>
      <c r="G1241" t="s">
        <v>18</v>
      </c>
      <c r="I1241" t="s">
        <v>19</v>
      </c>
      <c r="J1241" s="1">
        <v>44841</v>
      </c>
      <c r="K1241" s="2">
        <v>2.59822</v>
      </c>
      <c r="L1241" t="s">
        <v>46</v>
      </c>
      <c r="M1241" s="3">
        <v>1</v>
      </c>
      <c r="N1241" s="2">
        <v>4.1046100000000001</v>
      </c>
      <c r="O1241" t="s">
        <v>21</v>
      </c>
      <c r="P1241" t="s">
        <v>22</v>
      </c>
      <c r="Q1241" t="s">
        <v>23</v>
      </c>
      <c r="R1241" s="3">
        <v>10.66</v>
      </c>
      <c r="S1241" t="s">
        <v>24</v>
      </c>
      <c r="T1241" t="s">
        <v>23</v>
      </c>
      <c r="U1241" s="3">
        <v>10.66</v>
      </c>
    </row>
    <row r="1242" spans="1:21" hidden="1" x14ac:dyDescent="0.2">
      <c r="A1242" t="s">
        <v>1201</v>
      </c>
      <c r="B1242" t="s">
        <v>524</v>
      </c>
      <c r="C1242" t="s">
        <v>14</v>
      </c>
      <c r="D1242" t="str">
        <f t="shared" si="19"/>
        <v>CP2296</v>
      </c>
      <c r="E1242" t="s">
        <v>1206</v>
      </c>
      <c r="F1242" t="s">
        <v>18</v>
      </c>
      <c r="G1242" t="s">
        <v>18</v>
      </c>
      <c r="I1242" t="s">
        <v>19</v>
      </c>
      <c r="J1242" s="1">
        <v>44841</v>
      </c>
      <c r="K1242" s="2">
        <v>2226.47973</v>
      </c>
      <c r="L1242" t="s">
        <v>20</v>
      </c>
      <c r="M1242" s="3">
        <v>1</v>
      </c>
      <c r="N1242" s="2">
        <v>7.8839999999999993E-2</v>
      </c>
      <c r="O1242" t="s">
        <v>21</v>
      </c>
      <c r="P1242" t="s">
        <v>22</v>
      </c>
      <c r="Q1242" t="s">
        <v>23</v>
      </c>
      <c r="R1242" s="3">
        <v>175.54</v>
      </c>
      <c r="S1242" t="s">
        <v>24</v>
      </c>
      <c r="T1242" t="s">
        <v>23</v>
      </c>
      <c r="U1242" s="3">
        <v>175.54</v>
      </c>
    </row>
    <row r="1243" spans="1:21" hidden="1" x14ac:dyDescent="0.2">
      <c r="A1243" t="s">
        <v>1207</v>
      </c>
      <c r="B1243" t="s">
        <v>147</v>
      </c>
      <c r="C1243" t="s">
        <v>14</v>
      </c>
      <c r="D1243" t="str">
        <f t="shared" si="19"/>
        <v>LA6302</v>
      </c>
      <c r="E1243" t="s">
        <v>64</v>
      </c>
      <c r="F1243" t="s">
        <v>18</v>
      </c>
      <c r="G1243" t="s">
        <v>18</v>
      </c>
      <c r="J1243" s="1">
        <v>44841</v>
      </c>
      <c r="K1243" s="2">
        <v>-54000</v>
      </c>
      <c r="L1243" t="s">
        <v>20</v>
      </c>
      <c r="M1243" s="3">
        <v>1</v>
      </c>
      <c r="N1243" s="2">
        <v>1.2409999999999999E-2</v>
      </c>
      <c r="O1243" t="s">
        <v>21</v>
      </c>
      <c r="P1243" t="s">
        <v>24</v>
      </c>
      <c r="Q1243" t="s">
        <v>23</v>
      </c>
      <c r="R1243" s="3">
        <v>670.14</v>
      </c>
      <c r="S1243" t="s">
        <v>22</v>
      </c>
      <c r="T1243" t="s">
        <v>23</v>
      </c>
      <c r="U1243" s="3">
        <v>670.14</v>
      </c>
    </row>
    <row r="1244" spans="1:21" hidden="1" x14ac:dyDescent="0.2">
      <c r="A1244" t="s">
        <v>1207</v>
      </c>
      <c r="B1244" t="s">
        <v>147</v>
      </c>
      <c r="C1244" t="s">
        <v>14</v>
      </c>
      <c r="D1244" t="str">
        <f t="shared" si="19"/>
        <v>LAKR03</v>
      </c>
      <c r="E1244" t="s">
        <v>63</v>
      </c>
      <c r="F1244" t="s">
        <v>18</v>
      </c>
      <c r="G1244" t="s">
        <v>18</v>
      </c>
      <c r="J1244" s="1">
        <v>44841</v>
      </c>
      <c r="K1244" s="2">
        <v>3000</v>
      </c>
      <c r="L1244" t="s">
        <v>20</v>
      </c>
      <c r="M1244" s="3">
        <v>1</v>
      </c>
      <c r="N1244" s="2">
        <v>1.0009999999999998E-2</v>
      </c>
      <c r="O1244" t="s">
        <v>21</v>
      </c>
      <c r="P1244" t="s">
        <v>22</v>
      </c>
      <c r="Q1244" t="s">
        <v>23</v>
      </c>
      <c r="R1244" s="3">
        <v>30.03</v>
      </c>
      <c r="S1244" t="s">
        <v>24</v>
      </c>
      <c r="T1244" t="s">
        <v>23</v>
      </c>
      <c r="U1244" s="3">
        <v>30.03</v>
      </c>
    </row>
    <row r="1245" spans="1:21" hidden="1" x14ac:dyDescent="0.2">
      <c r="A1245" t="s">
        <v>1207</v>
      </c>
      <c r="B1245" t="s">
        <v>147</v>
      </c>
      <c r="C1245" t="s">
        <v>14</v>
      </c>
      <c r="D1245" t="str">
        <f t="shared" si="19"/>
        <v>LA0014</v>
      </c>
      <c r="E1245" t="s">
        <v>74</v>
      </c>
      <c r="F1245" t="s">
        <v>18</v>
      </c>
      <c r="G1245" t="s">
        <v>18</v>
      </c>
      <c r="J1245" s="1">
        <v>44841</v>
      </c>
      <c r="K1245" s="2">
        <v>-3000.3224500000001</v>
      </c>
      <c r="L1245" t="s">
        <v>20</v>
      </c>
      <c r="M1245" s="3">
        <v>1</v>
      </c>
      <c r="N1245" s="2">
        <v>7.17E-2</v>
      </c>
      <c r="O1245" t="s">
        <v>21</v>
      </c>
      <c r="P1245" t="s">
        <v>24</v>
      </c>
      <c r="Q1245" t="s">
        <v>23</v>
      </c>
      <c r="R1245" s="3">
        <v>215.12</v>
      </c>
      <c r="S1245" t="s">
        <v>22</v>
      </c>
      <c r="T1245" t="s">
        <v>23</v>
      </c>
      <c r="U1245" s="3">
        <v>215.12</v>
      </c>
    </row>
    <row r="1246" spans="1:21" hidden="1" x14ac:dyDescent="0.2">
      <c r="A1246" t="s">
        <v>1207</v>
      </c>
      <c r="B1246" t="s">
        <v>147</v>
      </c>
      <c r="C1246" t="s">
        <v>14</v>
      </c>
      <c r="D1246" t="str">
        <f t="shared" si="19"/>
        <v>LA6311</v>
      </c>
      <c r="E1246" t="s">
        <v>1208</v>
      </c>
      <c r="F1246" t="s">
        <v>18</v>
      </c>
      <c r="G1246" t="s">
        <v>18</v>
      </c>
      <c r="J1246" s="1">
        <v>44841</v>
      </c>
      <c r="K1246" s="2">
        <v>-196707.58715000001</v>
      </c>
      <c r="L1246" t="s">
        <v>20</v>
      </c>
      <c r="M1246" s="3">
        <v>1</v>
      </c>
      <c r="N1246" s="2">
        <v>1.0739999999999998E-2</v>
      </c>
      <c r="O1246" t="s">
        <v>21</v>
      </c>
      <c r="P1246" t="s">
        <v>24</v>
      </c>
      <c r="Q1246" t="s">
        <v>23</v>
      </c>
      <c r="R1246" s="3">
        <v>2113.2399999999998</v>
      </c>
      <c r="S1246" t="s">
        <v>22</v>
      </c>
      <c r="T1246" t="s">
        <v>23</v>
      </c>
      <c r="U1246" s="3">
        <v>2113.2399999999998</v>
      </c>
    </row>
    <row r="1247" spans="1:21" hidden="1" x14ac:dyDescent="0.2">
      <c r="A1247" t="s">
        <v>1207</v>
      </c>
      <c r="B1247" t="s">
        <v>147</v>
      </c>
      <c r="C1247" t="s">
        <v>14</v>
      </c>
      <c r="D1247" t="str">
        <f t="shared" si="19"/>
        <v>LA2049</v>
      </c>
      <c r="E1247" t="s">
        <v>72</v>
      </c>
      <c r="F1247" t="s">
        <v>18</v>
      </c>
      <c r="G1247" t="s">
        <v>18</v>
      </c>
      <c r="J1247" s="1">
        <v>44841</v>
      </c>
      <c r="K1247" s="2">
        <v>-1125</v>
      </c>
      <c r="L1247" t="s">
        <v>20</v>
      </c>
      <c r="M1247" s="3">
        <v>1</v>
      </c>
      <c r="N1247" s="2">
        <v>1.1560000000000001E-2</v>
      </c>
      <c r="O1247" t="s">
        <v>21</v>
      </c>
      <c r="P1247" t="s">
        <v>24</v>
      </c>
      <c r="Q1247" t="s">
        <v>23</v>
      </c>
      <c r="R1247" s="3">
        <v>13.01</v>
      </c>
      <c r="S1247" t="s">
        <v>22</v>
      </c>
      <c r="T1247" t="s">
        <v>23</v>
      </c>
      <c r="U1247" s="3">
        <v>13.01</v>
      </c>
    </row>
    <row r="1248" spans="1:21" hidden="1" x14ac:dyDescent="0.2">
      <c r="A1248" t="s">
        <v>1207</v>
      </c>
      <c r="B1248" t="s">
        <v>147</v>
      </c>
      <c r="C1248" t="s">
        <v>14</v>
      </c>
      <c r="D1248" t="str">
        <f t="shared" si="19"/>
        <v>LAKR01</v>
      </c>
      <c r="E1248" t="s">
        <v>66</v>
      </c>
      <c r="F1248" t="s">
        <v>18</v>
      </c>
      <c r="G1248" t="s">
        <v>18</v>
      </c>
      <c r="J1248" s="1">
        <v>44841</v>
      </c>
      <c r="K1248" s="2">
        <v>54000</v>
      </c>
      <c r="L1248" t="s">
        <v>20</v>
      </c>
      <c r="M1248" s="3">
        <v>1</v>
      </c>
      <c r="N1248" s="2">
        <v>1.1390000000000001E-2</v>
      </c>
      <c r="O1248" t="s">
        <v>21</v>
      </c>
      <c r="P1248" t="s">
        <v>22</v>
      </c>
      <c r="Q1248" t="s">
        <v>23</v>
      </c>
      <c r="R1248" s="3">
        <v>615.05999999999995</v>
      </c>
      <c r="S1248" t="s">
        <v>24</v>
      </c>
      <c r="T1248" t="s">
        <v>23</v>
      </c>
      <c r="U1248" s="3">
        <v>615.05999999999995</v>
      </c>
    </row>
    <row r="1249" spans="1:21" hidden="1" x14ac:dyDescent="0.2">
      <c r="A1249" t="s">
        <v>1207</v>
      </c>
      <c r="B1249" t="s">
        <v>147</v>
      </c>
      <c r="C1249" t="s">
        <v>14</v>
      </c>
      <c r="D1249" t="str">
        <f t="shared" si="19"/>
        <v>LAKR04</v>
      </c>
      <c r="E1249" t="s">
        <v>86</v>
      </c>
      <c r="F1249" t="s">
        <v>18</v>
      </c>
      <c r="G1249" t="s">
        <v>18</v>
      </c>
      <c r="J1249" s="1">
        <v>44841</v>
      </c>
      <c r="K1249" s="2">
        <v>196707.58715000001</v>
      </c>
      <c r="L1249" t="s">
        <v>20</v>
      </c>
      <c r="M1249" s="3">
        <v>1</v>
      </c>
      <c r="N1249" s="2">
        <v>0.01</v>
      </c>
      <c r="O1249" t="s">
        <v>21</v>
      </c>
      <c r="P1249" t="s">
        <v>22</v>
      </c>
      <c r="Q1249" t="s">
        <v>23</v>
      </c>
      <c r="R1249" s="3">
        <v>1967.08</v>
      </c>
      <c r="S1249" t="s">
        <v>24</v>
      </c>
      <c r="T1249" t="s">
        <v>23</v>
      </c>
      <c r="U1249" s="3">
        <v>1967.08</v>
      </c>
    </row>
    <row r="1250" spans="1:21" hidden="1" x14ac:dyDescent="0.2">
      <c r="A1250" t="s">
        <v>1209</v>
      </c>
      <c r="B1250" t="s">
        <v>1210</v>
      </c>
      <c r="C1250" t="s">
        <v>14</v>
      </c>
      <c r="D1250" t="str">
        <f t="shared" si="19"/>
        <v>OG1313</v>
      </c>
      <c r="E1250" t="s">
        <v>295</v>
      </c>
      <c r="F1250" t="s">
        <v>18</v>
      </c>
      <c r="G1250" t="s">
        <v>18</v>
      </c>
      <c r="I1250" t="s">
        <v>113</v>
      </c>
      <c r="J1250" s="1">
        <v>44841</v>
      </c>
      <c r="K1250" s="2">
        <v>731.88</v>
      </c>
      <c r="L1250" t="s">
        <v>46</v>
      </c>
      <c r="M1250" s="3">
        <v>1</v>
      </c>
      <c r="N1250" s="2">
        <v>0.70772999999999997</v>
      </c>
      <c r="O1250" t="s">
        <v>21</v>
      </c>
      <c r="P1250" t="s">
        <v>22</v>
      </c>
      <c r="Q1250" t="s">
        <v>23</v>
      </c>
      <c r="R1250" s="3">
        <v>517.97</v>
      </c>
      <c r="S1250" t="s">
        <v>24</v>
      </c>
      <c r="T1250" t="s">
        <v>23</v>
      </c>
      <c r="U1250" s="3">
        <v>517.97</v>
      </c>
    </row>
    <row r="1251" spans="1:21" hidden="1" x14ac:dyDescent="0.2">
      <c r="A1251" t="s">
        <v>1211</v>
      </c>
      <c r="B1251" t="s">
        <v>1212</v>
      </c>
      <c r="C1251" t="s">
        <v>14</v>
      </c>
      <c r="D1251" t="str">
        <f t="shared" si="19"/>
        <v>CP2239</v>
      </c>
      <c r="E1251" t="s">
        <v>1133</v>
      </c>
      <c r="F1251" t="s">
        <v>18</v>
      </c>
      <c r="G1251" t="s">
        <v>18</v>
      </c>
      <c r="I1251" t="s">
        <v>113</v>
      </c>
      <c r="J1251" s="1">
        <v>44841</v>
      </c>
      <c r="K1251" s="2">
        <v>3777.32</v>
      </c>
      <c r="L1251" t="s">
        <v>20</v>
      </c>
      <c r="M1251" s="3">
        <v>1</v>
      </c>
      <c r="N1251" s="2">
        <v>0.16006999999999999</v>
      </c>
      <c r="O1251" t="s">
        <v>21</v>
      </c>
      <c r="P1251" t="s">
        <v>22</v>
      </c>
      <c r="Q1251" t="s">
        <v>23</v>
      </c>
      <c r="R1251" s="3">
        <v>604.64</v>
      </c>
      <c r="S1251" t="s">
        <v>24</v>
      </c>
      <c r="T1251" t="s">
        <v>23</v>
      </c>
      <c r="U1251" s="3">
        <v>604.64</v>
      </c>
    </row>
    <row r="1252" spans="1:21" hidden="1" x14ac:dyDescent="0.2">
      <c r="A1252" t="s">
        <v>1213</v>
      </c>
      <c r="B1252" t="s">
        <v>1198</v>
      </c>
      <c r="C1252" t="s">
        <v>14</v>
      </c>
      <c r="D1252" t="str">
        <f t="shared" si="19"/>
        <v>CP2239</v>
      </c>
      <c r="E1252" t="s">
        <v>1133</v>
      </c>
      <c r="F1252" t="s">
        <v>18</v>
      </c>
      <c r="G1252" t="s">
        <v>18</v>
      </c>
      <c r="I1252" t="s">
        <v>113</v>
      </c>
      <c r="J1252" s="1">
        <v>44841</v>
      </c>
      <c r="K1252" s="2">
        <v>3817.8</v>
      </c>
      <c r="L1252" t="s">
        <v>20</v>
      </c>
      <c r="M1252" s="3">
        <v>1</v>
      </c>
      <c r="N1252" s="2">
        <v>0.16006999999999999</v>
      </c>
      <c r="O1252" t="s">
        <v>21</v>
      </c>
      <c r="P1252" t="s">
        <v>22</v>
      </c>
      <c r="Q1252" t="s">
        <v>23</v>
      </c>
      <c r="R1252" s="3">
        <v>611.12</v>
      </c>
      <c r="S1252" t="s">
        <v>24</v>
      </c>
      <c r="T1252" t="s">
        <v>23</v>
      </c>
      <c r="U1252" s="3">
        <v>611.12</v>
      </c>
    </row>
    <row r="1253" spans="1:21" hidden="1" x14ac:dyDescent="0.2">
      <c r="A1253" t="s">
        <v>1214</v>
      </c>
      <c r="B1253" t="s">
        <v>1215</v>
      </c>
      <c r="C1253" t="s">
        <v>14</v>
      </c>
      <c r="D1253" t="str">
        <f t="shared" si="19"/>
        <v>GL346-</v>
      </c>
      <c r="E1253" t="s">
        <v>340</v>
      </c>
      <c r="F1253" t="s">
        <v>18</v>
      </c>
      <c r="G1253" t="s">
        <v>18</v>
      </c>
      <c r="I1253" t="s">
        <v>113</v>
      </c>
      <c r="J1253" s="1">
        <v>44841</v>
      </c>
      <c r="K1253" s="2">
        <v>1966</v>
      </c>
      <c r="L1253" t="s">
        <v>20</v>
      </c>
      <c r="M1253" s="3">
        <v>1</v>
      </c>
      <c r="N1253" s="2">
        <v>0.33961000000000008</v>
      </c>
      <c r="O1253" t="s">
        <v>21</v>
      </c>
      <c r="P1253" t="s">
        <v>22</v>
      </c>
      <c r="Q1253" t="s">
        <v>23</v>
      </c>
      <c r="R1253" s="3">
        <v>667.67</v>
      </c>
      <c r="S1253" t="s">
        <v>24</v>
      </c>
      <c r="T1253" t="s">
        <v>23</v>
      </c>
      <c r="U1253" s="3">
        <v>667.67</v>
      </c>
    </row>
    <row r="1254" spans="1:21" hidden="1" x14ac:dyDescent="0.2">
      <c r="A1254" t="s">
        <v>1216</v>
      </c>
      <c r="B1254" t="s">
        <v>1212</v>
      </c>
      <c r="C1254" t="s">
        <v>14</v>
      </c>
      <c r="D1254" t="str">
        <f t="shared" si="19"/>
        <v>CP2239</v>
      </c>
      <c r="E1254" t="s">
        <v>1133</v>
      </c>
      <c r="F1254" t="s">
        <v>18</v>
      </c>
      <c r="G1254" t="s">
        <v>18</v>
      </c>
      <c r="I1254" t="s">
        <v>113</v>
      </c>
      <c r="J1254" s="1">
        <v>44841</v>
      </c>
      <c r="K1254" s="2">
        <v>2727</v>
      </c>
      <c r="L1254" t="s">
        <v>20</v>
      </c>
      <c r="M1254" s="3">
        <v>1</v>
      </c>
      <c r="N1254" s="2">
        <v>0.16006999999999999</v>
      </c>
      <c r="O1254" t="s">
        <v>21</v>
      </c>
      <c r="P1254" t="s">
        <v>22</v>
      </c>
      <c r="Q1254" t="s">
        <v>23</v>
      </c>
      <c r="R1254" s="3">
        <v>436.51</v>
      </c>
      <c r="S1254" t="s">
        <v>24</v>
      </c>
      <c r="T1254" t="s">
        <v>23</v>
      </c>
      <c r="U1254" s="3">
        <v>436.51</v>
      </c>
    </row>
    <row r="1255" spans="1:21" hidden="1" x14ac:dyDescent="0.2">
      <c r="A1255" t="s">
        <v>1217</v>
      </c>
      <c r="B1255" t="s">
        <v>26</v>
      </c>
      <c r="C1255" t="s">
        <v>14</v>
      </c>
      <c r="D1255" t="str">
        <f t="shared" si="19"/>
        <v>BK6507</v>
      </c>
      <c r="E1255" t="s">
        <v>675</v>
      </c>
      <c r="F1255" t="s">
        <v>28</v>
      </c>
      <c r="G1255" t="s">
        <v>28</v>
      </c>
      <c r="I1255" t="s">
        <v>19</v>
      </c>
      <c r="J1255" s="1">
        <v>44841</v>
      </c>
      <c r="K1255" s="2">
        <v>4917</v>
      </c>
      <c r="L1255" t="s">
        <v>20</v>
      </c>
      <c r="M1255" s="3">
        <v>1</v>
      </c>
      <c r="N1255" s="2">
        <v>0.19722000000000001</v>
      </c>
      <c r="O1255" t="s">
        <v>21</v>
      </c>
      <c r="P1255" t="s">
        <v>22</v>
      </c>
      <c r="Q1255" t="s">
        <v>23</v>
      </c>
      <c r="R1255" s="3">
        <v>969.73</v>
      </c>
      <c r="S1255" t="s">
        <v>24</v>
      </c>
      <c r="T1255" t="s">
        <v>23</v>
      </c>
      <c r="U1255" s="3">
        <v>969.73</v>
      </c>
    </row>
    <row r="1256" spans="1:21" hidden="1" x14ac:dyDescent="0.2">
      <c r="A1256" t="s">
        <v>1217</v>
      </c>
      <c r="B1256" t="s">
        <v>26</v>
      </c>
      <c r="C1256" t="s">
        <v>14</v>
      </c>
      <c r="D1256" t="str">
        <f t="shared" si="19"/>
        <v>BK6048</v>
      </c>
      <c r="E1256" t="s">
        <v>136</v>
      </c>
      <c r="F1256" t="s">
        <v>28</v>
      </c>
      <c r="G1256" t="s">
        <v>28</v>
      </c>
      <c r="I1256" t="s">
        <v>19</v>
      </c>
      <c r="J1256" s="1">
        <v>44841</v>
      </c>
      <c r="K1256" s="2">
        <v>1370</v>
      </c>
      <c r="L1256" t="s">
        <v>20</v>
      </c>
      <c r="M1256" s="3">
        <v>1</v>
      </c>
      <c r="N1256" s="2">
        <v>0.34</v>
      </c>
      <c r="O1256" t="s">
        <v>21</v>
      </c>
      <c r="P1256" t="s">
        <v>22</v>
      </c>
      <c r="Q1256" t="s">
        <v>23</v>
      </c>
      <c r="R1256" s="3">
        <v>465.8</v>
      </c>
      <c r="S1256" t="s">
        <v>24</v>
      </c>
      <c r="T1256" t="s">
        <v>23</v>
      </c>
      <c r="U1256" s="3">
        <v>465.8</v>
      </c>
    </row>
    <row r="1257" spans="1:21" hidden="1" x14ac:dyDescent="0.2">
      <c r="A1257" t="s">
        <v>1217</v>
      </c>
      <c r="B1257" t="s">
        <v>26</v>
      </c>
      <c r="C1257" t="s">
        <v>14</v>
      </c>
      <c r="D1257" t="str">
        <f t="shared" si="19"/>
        <v>GL360-</v>
      </c>
      <c r="E1257" t="s">
        <v>1218</v>
      </c>
      <c r="F1257" t="s">
        <v>28</v>
      </c>
      <c r="G1257" t="s">
        <v>28</v>
      </c>
      <c r="I1257" t="s">
        <v>19</v>
      </c>
      <c r="J1257" s="1">
        <v>44841</v>
      </c>
      <c r="K1257" s="2">
        <v>1224</v>
      </c>
      <c r="L1257" t="s">
        <v>20</v>
      </c>
      <c r="M1257" s="3">
        <v>1</v>
      </c>
      <c r="N1257" s="2">
        <v>0.27812999999999999</v>
      </c>
      <c r="O1257" t="s">
        <v>21</v>
      </c>
      <c r="P1257" t="s">
        <v>22</v>
      </c>
      <c r="Q1257" t="s">
        <v>23</v>
      </c>
      <c r="R1257" s="3">
        <v>340.43</v>
      </c>
      <c r="S1257" t="s">
        <v>24</v>
      </c>
      <c r="T1257" t="s">
        <v>23</v>
      </c>
      <c r="U1257" s="3">
        <v>340.43</v>
      </c>
    </row>
    <row r="1258" spans="1:21" hidden="1" x14ac:dyDescent="0.2">
      <c r="A1258" t="s">
        <v>1217</v>
      </c>
      <c r="B1258" t="s">
        <v>26</v>
      </c>
      <c r="C1258" t="s">
        <v>14</v>
      </c>
      <c r="D1258" t="str">
        <f t="shared" si="19"/>
        <v>GL397-</v>
      </c>
      <c r="E1258" t="s">
        <v>577</v>
      </c>
      <c r="F1258" t="s">
        <v>28</v>
      </c>
      <c r="G1258" t="s">
        <v>28</v>
      </c>
      <c r="I1258" t="s">
        <v>19</v>
      </c>
      <c r="J1258" s="1">
        <v>44841</v>
      </c>
      <c r="K1258" s="2">
        <v>50</v>
      </c>
      <c r="L1258" t="s">
        <v>20</v>
      </c>
      <c r="M1258" s="3">
        <v>1</v>
      </c>
      <c r="N1258" s="2">
        <v>0.30247000000000002</v>
      </c>
      <c r="O1258" t="s">
        <v>21</v>
      </c>
      <c r="P1258" t="s">
        <v>22</v>
      </c>
      <c r="Q1258" t="s">
        <v>23</v>
      </c>
      <c r="R1258" s="3">
        <v>15.12</v>
      </c>
      <c r="S1258" t="s">
        <v>24</v>
      </c>
      <c r="T1258" t="s">
        <v>23</v>
      </c>
      <c r="U1258" s="3">
        <v>15.12</v>
      </c>
    </row>
    <row r="1259" spans="1:21" hidden="1" x14ac:dyDescent="0.2">
      <c r="A1259" t="s">
        <v>1217</v>
      </c>
      <c r="B1259" t="s">
        <v>26</v>
      </c>
      <c r="C1259" t="s">
        <v>14</v>
      </c>
      <c r="D1259" t="str">
        <f t="shared" si="19"/>
        <v>BK1871</v>
      </c>
      <c r="E1259" t="s">
        <v>1219</v>
      </c>
      <c r="F1259" t="s">
        <v>28</v>
      </c>
      <c r="G1259" t="s">
        <v>28</v>
      </c>
      <c r="I1259" t="s">
        <v>19</v>
      </c>
      <c r="J1259" s="1">
        <v>44841</v>
      </c>
      <c r="K1259" s="2">
        <v>1570</v>
      </c>
      <c r="L1259" t="s">
        <v>20</v>
      </c>
      <c r="M1259" s="3">
        <v>1</v>
      </c>
      <c r="N1259" s="2">
        <v>0.28600999999999999</v>
      </c>
      <c r="O1259" t="s">
        <v>21</v>
      </c>
      <c r="P1259" t="s">
        <v>22</v>
      </c>
      <c r="Q1259" t="s">
        <v>23</v>
      </c>
      <c r="R1259" s="3">
        <v>449.04</v>
      </c>
      <c r="S1259" t="s">
        <v>24</v>
      </c>
      <c r="T1259" t="s">
        <v>23</v>
      </c>
      <c r="U1259" s="3">
        <v>449.04</v>
      </c>
    </row>
    <row r="1260" spans="1:21" hidden="1" x14ac:dyDescent="0.2">
      <c r="A1260" t="s">
        <v>1217</v>
      </c>
      <c r="B1260" t="s">
        <v>26</v>
      </c>
      <c r="C1260" t="s">
        <v>14</v>
      </c>
      <c r="D1260" t="str">
        <f t="shared" si="19"/>
        <v>GL2457</v>
      </c>
      <c r="E1260" t="s">
        <v>618</v>
      </c>
      <c r="F1260" t="s">
        <v>28</v>
      </c>
      <c r="G1260" t="s">
        <v>28</v>
      </c>
      <c r="I1260" t="s">
        <v>19</v>
      </c>
      <c r="J1260" s="1">
        <v>44841</v>
      </c>
      <c r="K1260" s="2">
        <v>1152</v>
      </c>
      <c r="L1260" t="s">
        <v>20</v>
      </c>
      <c r="M1260" s="3">
        <v>1</v>
      </c>
      <c r="N1260" s="2">
        <v>0.29056999999999999</v>
      </c>
      <c r="O1260" t="s">
        <v>21</v>
      </c>
      <c r="P1260" t="s">
        <v>22</v>
      </c>
      <c r="Q1260" t="s">
        <v>23</v>
      </c>
      <c r="R1260" s="3">
        <v>334.74</v>
      </c>
      <c r="S1260" t="s">
        <v>24</v>
      </c>
      <c r="T1260" t="s">
        <v>23</v>
      </c>
      <c r="U1260" s="3">
        <v>334.74</v>
      </c>
    </row>
    <row r="1261" spans="1:21" hidden="1" x14ac:dyDescent="0.2">
      <c r="A1261" t="s">
        <v>1217</v>
      </c>
      <c r="B1261" t="s">
        <v>26</v>
      </c>
      <c r="C1261" t="s">
        <v>14</v>
      </c>
      <c r="D1261" t="str">
        <f t="shared" si="19"/>
        <v>GL0485</v>
      </c>
      <c r="E1261" t="s">
        <v>27</v>
      </c>
      <c r="F1261" t="s">
        <v>28</v>
      </c>
      <c r="G1261" t="s">
        <v>28</v>
      </c>
      <c r="I1261" t="s">
        <v>19</v>
      </c>
      <c r="J1261" s="1">
        <v>44841</v>
      </c>
      <c r="K1261" s="2">
        <v>2016</v>
      </c>
      <c r="L1261" t="s">
        <v>20</v>
      </c>
      <c r="M1261" s="3">
        <v>1</v>
      </c>
      <c r="N1261" s="2">
        <v>0.29219000000000001</v>
      </c>
      <c r="O1261" t="s">
        <v>21</v>
      </c>
      <c r="P1261" t="s">
        <v>22</v>
      </c>
      <c r="Q1261" t="s">
        <v>23</v>
      </c>
      <c r="R1261" s="3">
        <v>589.05999999999995</v>
      </c>
      <c r="S1261" t="s">
        <v>24</v>
      </c>
      <c r="T1261" t="s">
        <v>23</v>
      </c>
      <c r="U1261" s="3">
        <v>589.05999999999995</v>
      </c>
    </row>
    <row r="1262" spans="1:21" hidden="1" x14ac:dyDescent="0.2">
      <c r="A1262" t="s">
        <v>1217</v>
      </c>
      <c r="B1262" t="s">
        <v>26</v>
      </c>
      <c r="C1262" t="s">
        <v>14</v>
      </c>
      <c r="D1262" t="str">
        <f t="shared" si="19"/>
        <v>GL351-</v>
      </c>
      <c r="E1262" t="s">
        <v>1220</v>
      </c>
      <c r="F1262" t="s">
        <v>28</v>
      </c>
      <c r="G1262" t="s">
        <v>28</v>
      </c>
      <c r="I1262" t="s">
        <v>19</v>
      </c>
      <c r="J1262" s="1">
        <v>44841</v>
      </c>
      <c r="K1262" s="2">
        <v>1776</v>
      </c>
      <c r="L1262" t="s">
        <v>20</v>
      </c>
      <c r="M1262" s="3">
        <v>1</v>
      </c>
      <c r="N1262" s="2">
        <v>0.30653000000000002</v>
      </c>
      <c r="O1262" t="s">
        <v>21</v>
      </c>
      <c r="P1262" t="s">
        <v>22</v>
      </c>
      <c r="Q1262" t="s">
        <v>23</v>
      </c>
      <c r="R1262" s="3">
        <v>544.4</v>
      </c>
      <c r="S1262" t="s">
        <v>24</v>
      </c>
      <c r="T1262" t="s">
        <v>23</v>
      </c>
      <c r="U1262" s="3">
        <v>544.4</v>
      </c>
    </row>
    <row r="1263" spans="1:21" hidden="1" x14ac:dyDescent="0.2">
      <c r="A1263" t="s">
        <v>1217</v>
      </c>
      <c r="B1263" t="s">
        <v>26</v>
      </c>
      <c r="C1263" t="s">
        <v>14</v>
      </c>
      <c r="D1263" t="str">
        <f t="shared" si="19"/>
        <v>GL435-</v>
      </c>
      <c r="E1263" t="s">
        <v>1221</v>
      </c>
      <c r="F1263" t="s">
        <v>28</v>
      </c>
      <c r="G1263" t="s">
        <v>28</v>
      </c>
      <c r="I1263" t="s">
        <v>19</v>
      </c>
      <c r="J1263" s="1">
        <v>44841</v>
      </c>
      <c r="K1263" s="2">
        <v>1966.44</v>
      </c>
      <c r="L1263" t="s">
        <v>20</v>
      </c>
      <c r="M1263" s="3">
        <v>1</v>
      </c>
      <c r="N1263" s="2">
        <v>0.31113000000000002</v>
      </c>
      <c r="O1263" t="s">
        <v>21</v>
      </c>
      <c r="P1263" t="s">
        <v>22</v>
      </c>
      <c r="Q1263" t="s">
        <v>23</v>
      </c>
      <c r="R1263" s="3">
        <v>611.82000000000005</v>
      </c>
      <c r="S1263" t="s">
        <v>24</v>
      </c>
      <c r="T1263" t="s">
        <v>23</v>
      </c>
      <c r="U1263" s="3">
        <v>611.82000000000005</v>
      </c>
    </row>
    <row r="1264" spans="1:21" hidden="1" x14ac:dyDescent="0.2">
      <c r="A1264" t="s">
        <v>1217</v>
      </c>
      <c r="B1264" t="s">
        <v>26</v>
      </c>
      <c r="C1264" t="s">
        <v>14</v>
      </c>
      <c r="D1264" t="str">
        <f t="shared" si="19"/>
        <v>BK6047</v>
      </c>
      <c r="E1264" t="s">
        <v>124</v>
      </c>
      <c r="F1264" t="s">
        <v>28</v>
      </c>
      <c r="G1264" t="s">
        <v>28</v>
      </c>
      <c r="I1264" t="s">
        <v>19</v>
      </c>
      <c r="J1264" s="1">
        <v>44841</v>
      </c>
      <c r="K1264" s="2">
        <v>750</v>
      </c>
      <c r="L1264" t="s">
        <v>20</v>
      </c>
      <c r="M1264" s="3">
        <v>1</v>
      </c>
      <c r="N1264" s="2">
        <v>0</v>
      </c>
      <c r="O1264" t="s">
        <v>21</v>
      </c>
      <c r="P1264" t="s">
        <v>22</v>
      </c>
      <c r="Q1264" t="s">
        <v>23</v>
      </c>
      <c r="R1264" s="3">
        <v>0</v>
      </c>
      <c r="S1264" t="s">
        <v>24</v>
      </c>
      <c r="T1264" t="s">
        <v>23</v>
      </c>
      <c r="U1264" s="3">
        <v>0</v>
      </c>
    </row>
    <row r="1265" spans="1:21" hidden="1" x14ac:dyDescent="0.2">
      <c r="A1265" t="s">
        <v>1217</v>
      </c>
      <c r="B1265" t="s">
        <v>26</v>
      </c>
      <c r="C1265" t="s">
        <v>14</v>
      </c>
      <c r="D1265" t="str">
        <f t="shared" si="19"/>
        <v>BK6045</v>
      </c>
      <c r="E1265" t="s">
        <v>135</v>
      </c>
      <c r="F1265" t="s">
        <v>28</v>
      </c>
      <c r="G1265" t="s">
        <v>28</v>
      </c>
      <c r="I1265" t="s">
        <v>19</v>
      </c>
      <c r="J1265" s="1">
        <v>44841</v>
      </c>
      <c r="K1265" s="2">
        <v>-1</v>
      </c>
      <c r="L1265" t="s">
        <v>20</v>
      </c>
      <c r="M1265" s="3">
        <v>1</v>
      </c>
      <c r="N1265" s="2">
        <v>0.34</v>
      </c>
      <c r="O1265" t="s">
        <v>21</v>
      </c>
      <c r="P1265" t="s">
        <v>24</v>
      </c>
      <c r="Q1265" t="s">
        <v>23</v>
      </c>
      <c r="R1265" s="3">
        <v>0.34</v>
      </c>
      <c r="S1265" t="s">
        <v>22</v>
      </c>
      <c r="T1265" t="s">
        <v>23</v>
      </c>
      <c r="U1265" s="3">
        <v>0.34</v>
      </c>
    </row>
    <row r="1266" spans="1:21" hidden="1" x14ac:dyDescent="0.2">
      <c r="A1266" t="s">
        <v>1217</v>
      </c>
      <c r="B1266" t="s">
        <v>26</v>
      </c>
      <c r="C1266" t="s">
        <v>14</v>
      </c>
      <c r="D1266" t="str">
        <f t="shared" si="19"/>
        <v>GL347-</v>
      </c>
      <c r="E1266" t="s">
        <v>176</v>
      </c>
      <c r="F1266" t="s">
        <v>28</v>
      </c>
      <c r="G1266" t="s">
        <v>28</v>
      </c>
      <c r="I1266" t="s">
        <v>19</v>
      </c>
      <c r="J1266" s="1">
        <v>44841</v>
      </c>
      <c r="K1266" s="2">
        <v>1982</v>
      </c>
      <c r="L1266" t="s">
        <v>20</v>
      </c>
      <c r="M1266" s="3">
        <v>1</v>
      </c>
      <c r="N1266" s="2">
        <v>0.25941999999999998</v>
      </c>
      <c r="O1266" t="s">
        <v>21</v>
      </c>
      <c r="P1266" t="s">
        <v>22</v>
      </c>
      <c r="Q1266" t="s">
        <v>23</v>
      </c>
      <c r="R1266" s="3">
        <v>514.16999999999996</v>
      </c>
      <c r="S1266" t="s">
        <v>24</v>
      </c>
      <c r="T1266" t="s">
        <v>23</v>
      </c>
      <c r="U1266" s="3">
        <v>514.16999999999996</v>
      </c>
    </row>
    <row r="1267" spans="1:21" hidden="1" x14ac:dyDescent="0.2">
      <c r="A1267" t="s">
        <v>1217</v>
      </c>
      <c r="B1267" t="s">
        <v>26</v>
      </c>
      <c r="C1267" t="s">
        <v>14</v>
      </c>
      <c r="D1267" t="str">
        <f t="shared" si="19"/>
        <v>BK6503</v>
      </c>
      <c r="E1267" t="s">
        <v>957</v>
      </c>
      <c r="F1267" t="s">
        <v>28</v>
      </c>
      <c r="G1267" t="s">
        <v>28</v>
      </c>
      <c r="I1267" t="s">
        <v>19</v>
      </c>
      <c r="J1267" s="1">
        <v>44841</v>
      </c>
      <c r="K1267" s="2">
        <v>423</v>
      </c>
      <c r="L1267" t="s">
        <v>20</v>
      </c>
      <c r="M1267" s="3">
        <v>1</v>
      </c>
      <c r="N1267" s="2">
        <v>0.13336999999999999</v>
      </c>
      <c r="O1267" t="s">
        <v>21</v>
      </c>
      <c r="P1267" t="s">
        <v>22</v>
      </c>
      <c r="Q1267" t="s">
        <v>23</v>
      </c>
      <c r="R1267" s="3">
        <v>56.42</v>
      </c>
      <c r="S1267" t="s">
        <v>24</v>
      </c>
      <c r="T1267" t="s">
        <v>23</v>
      </c>
      <c r="U1267" s="3">
        <v>56.42</v>
      </c>
    </row>
    <row r="1268" spans="1:21" hidden="1" x14ac:dyDescent="0.2">
      <c r="A1268" t="s">
        <v>1217</v>
      </c>
      <c r="B1268" t="s">
        <v>26</v>
      </c>
      <c r="C1268" t="s">
        <v>14</v>
      </c>
      <c r="D1268" t="str">
        <f t="shared" si="19"/>
        <v>GL328-</v>
      </c>
      <c r="E1268" t="s">
        <v>33</v>
      </c>
      <c r="F1268" t="s">
        <v>28</v>
      </c>
      <c r="G1268" t="s">
        <v>28</v>
      </c>
      <c r="I1268" t="s">
        <v>19</v>
      </c>
      <c r="J1268" s="1">
        <v>44841</v>
      </c>
      <c r="K1268" s="2">
        <v>477</v>
      </c>
      <c r="L1268" t="s">
        <v>20</v>
      </c>
      <c r="M1268" s="3">
        <v>1</v>
      </c>
      <c r="N1268" s="2">
        <v>0.33996999999999999</v>
      </c>
      <c r="O1268" t="s">
        <v>21</v>
      </c>
      <c r="P1268" t="s">
        <v>22</v>
      </c>
      <c r="Q1268" t="s">
        <v>23</v>
      </c>
      <c r="R1268" s="3">
        <v>162.16999999999999</v>
      </c>
      <c r="S1268" t="s">
        <v>24</v>
      </c>
      <c r="T1268" t="s">
        <v>23</v>
      </c>
      <c r="U1268" s="3">
        <v>162.16999999999999</v>
      </c>
    </row>
    <row r="1269" spans="1:21" hidden="1" x14ac:dyDescent="0.2">
      <c r="A1269" t="s">
        <v>1222</v>
      </c>
      <c r="B1269" t="s">
        <v>26</v>
      </c>
      <c r="C1269" t="s">
        <v>14</v>
      </c>
      <c r="D1269" t="str">
        <f t="shared" si="19"/>
        <v>GL9067</v>
      </c>
      <c r="E1269" t="s">
        <v>1223</v>
      </c>
      <c r="F1269" t="s">
        <v>28</v>
      </c>
      <c r="G1269" t="s">
        <v>28</v>
      </c>
      <c r="I1269" t="s">
        <v>19</v>
      </c>
      <c r="J1269" s="1">
        <v>44841</v>
      </c>
      <c r="K1269" s="2">
        <v>2268</v>
      </c>
      <c r="L1269" t="s">
        <v>20</v>
      </c>
      <c r="M1269" s="3">
        <v>1</v>
      </c>
      <c r="N1269" s="2">
        <v>0.2964</v>
      </c>
      <c r="O1269" t="s">
        <v>21</v>
      </c>
      <c r="P1269" t="s">
        <v>22</v>
      </c>
      <c r="Q1269" t="s">
        <v>23</v>
      </c>
      <c r="R1269" s="3">
        <v>672.24</v>
      </c>
      <c r="S1269" t="s">
        <v>24</v>
      </c>
      <c r="T1269" t="s">
        <v>23</v>
      </c>
      <c r="U1269" s="3">
        <v>672.24</v>
      </c>
    </row>
    <row r="1270" spans="1:21" hidden="1" x14ac:dyDescent="0.2">
      <c r="A1270" t="s">
        <v>1224</v>
      </c>
      <c r="B1270" t="s">
        <v>1212</v>
      </c>
      <c r="C1270" t="s">
        <v>14</v>
      </c>
      <c r="D1270" t="str">
        <f t="shared" si="19"/>
        <v>GL2453</v>
      </c>
      <c r="E1270" t="s">
        <v>245</v>
      </c>
      <c r="F1270" t="s">
        <v>18</v>
      </c>
      <c r="G1270" t="s">
        <v>18</v>
      </c>
      <c r="I1270" t="s">
        <v>113</v>
      </c>
      <c r="J1270" s="1">
        <v>44842</v>
      </c>
      <c r="K1270" s="2">
        <v>1236</v>
      </c>
      <c r="L1270" t="s">
        <v>20</v>
      </c>
      <c r="M1270" s="3">
        <v>1</v>
      </c>
      <c r="N1270" s="2">
        <v>0.27022000000000002</v>
      </c>
      <c r="O1270" t="s">
        <v>21</v>
      </c>
      <c r="P1270" t="s">
        <v>22</v>
      </c>
      <c r="Q1270" t="s">
        <v>23</v>
      </c>
      <c r="R1270" s="3">
        <v>333.99</v>
      </c>
      <c r="S1270" t="s">
        <v>24</v>
      </c>
      <c r="T1270" t="s">
        <v>23</v>
      </c>
      <c r="U1270" s="3">
        <v>333.99</v>
      </c>
    </row>
    <row r="1271" spans="1:21" hidden="1" x14ac:dyDescent="0.2">
      <c r="A1271" t="s">
        <v>1225</v>
      </c>
      <c r="B1271" t="s">
        <v>1226</v>
      </c>
      <c r="C1271" t="s">
        <v>14</v>
      </c>
      <c r="D1271" t="str">
        <f t="shared" si="19"/>
        <v>GL349-</v>
      </c>
      <c r="E1271" t="s">
        <v>814</v>
      </c>
      <c r="F1271" t="s">
        <v>18</v>
      </c>
      <c r="G1271" t="s">
        <v>18</v>
      </c>
      <c r="I1271" t="s">
        <v>113</v>
      </c>
      <c r="J1271" s="1">
        <v>44842</v>
      </c>
      <c r="K1271" s="2">
        <v>3380.16</v>
      </c>
      <c r="L1271" t="s">
        <v>20</v>
      </c>
      <c r="M1271" s="3">
        <v>1</v>
      </c>
      <c r="N1271" s="2">
        <v>0.27162999999999998</v>
      </c>
      <c r="O1271" t="s">
        <v>21</v>
      </c>
      <c r="P1271" t="s">
        <v>22</v>
      </c>
      <c r="Q1271" t="s">
        <v>23</v>
      </c>
      <c r="R1271" s="3">
        <v>918.15</v>
      </c>
      <c r="S1271" t="s">
        <v>24</v>
      </c>
      <c r="T1271" t="s">
        <v>23</v>
      </c>
      <c r="U1271" s="3">
        <v>918.15</v>
      </c>
    </row>
    <row r="1272" spans="1:21" hidden="1" x14ac:dyDescent="0.2">
      <c r="A1272" t="s">
        <v>1227</v>
      </c>
      <c r="B1272" t="s">
        <v>1212</v>
      </c>
      <c r="C1272" t="s">
        <v>14</v>
      </c>
      <c r="D1272" t="str">
        <f t="shared" si="19"/>
        <v>GL2453</v>
      </c>
      <c r="E1272" t="s">
        <v>245</v>
      </c>
      <c r="F1272" t="s">
        <v>18</v>
      </c>
      <c r="G1272" t="s">
        <v>18</v>
      </c>
      <c r="I1272" t="s">
        <v>113</v>
      </c>
      <c r="J1272" s="1">
        <v>44842</v>
      </c>
      <c r="K1272" s="2">
        <v>182</v>
      </c>
      <c r="L1272" t="s">
        <v>20</v>
      </c>
      <c r="M1272" s="3">
        <v>1</v>
      </c>
      <c r="N1272" s="2">
        <v>0.27022000000000002</v>
      </c>
      <c r="O1272" t="s">
        <v>21</v>
      </c>
      <c r="P1272" t="s">
        <v>22</v>
      </c>
      <c r="Q1272" t="s">
        <v>23</v>
      </c>
      <c r="R1272" s="3">
        <v>49.18</v>
      </c>
      <c r="S1272" t="s">
        <v>24</v>
      </c>
      <c r="T1272" t="s">
        <v>23</v>
      </c>
      <c r="U1272" s="3">
        <v>49.18</v>
      </c>
    </row>
    <row r="1273" spans="1:21" hidden="1" x14ac:dyDescent="0.2">
      <c r="A1273" t="s">
        <v>1228</v>
      </c>
      <c r="B1273" t="s">
        <v>1226</v>
      </c>
      <c r="C1273" t="s">
        <v>14</v>
      </c>
      <c r="D1273" t="str">
        <f t="shared" si="19"/>
        <v>GL349-</v>
      </c>
      <c r="E1273" t="s">
        <v>814</v>
      </c>
      <c r="F1273" t="s">
        <v>18</v>
      </c>
      <c r="G1273" t="s">
        <v>18</v>
      </c>
      <c r="I1273" t="s">
        <v>113</v>
      </c>
      <c r="J1273" s="1">
        <v>44842</v>
      </c>
      <c r="K1273" s="2">
        <v>109.1</v>
      </c>
      <c r="L1273" t="s">
        <v>20</v>
      </c>
      <c r="M1273" s="3">
        <v>1</v>
      </c>
      <c r="N1273" s="2">
        <v>0.27162999999999998</v>
      </c>
      <c r="O1273" t="s">
        <v>21</v>
      </c>
      <c r="P1273" t="s">
        <v>22</v>
      </c>
      <c r="Q1273" t="s">
        <v>23</v>
      </c>
      <c r="R1273" s="3">
        <v>29.63</v>
      </c>
      <c r="S1273" t="s">
        <v>24</v>
      </c>
      <c r="T1273" t="s">
        <v>23</v>
      </c>
      <c r="U1273" s="3">
        <v>29.63</v>
      </c>
    </row>
    <row r="1274" spans="1:21" hidden="1" x14ac:dyDescent="0.2">
      <c r="A1274" t="s">
        <v>1229</v>
      </c>
      <c r="B1274" t="s">
        <v>1212</v>
      </c>
      <c r="C1274" t="s">
        <v>14</v>
      </c>
      <c r="D1274" t="str">
        <f t="shared" si="19"/>
        <v>GL2453</v>
      </c>
      <c r="E1274" t="s">
        <v>245</v>
      </c>
      <c r="F1274" t="s">
        <v>18</v>
      </c>
      <c r="G1274" t="s">
        <v>18</v>
      </c>
      <c r="I1274" t="s">
        <v>113</v>
      </c>
      <c r="J1274" s="1">
        <v>44842</v>
      </c>
      <c r="K1274" s="2">
        <v>727</v>
      </c>
      <c r="L1274" t="s">
        <v>20</v>
      </c>
      <c r="M1274" s="3">
        <v>1</v>
      </c>
      <c r="N1274" s="2">
        <v>0.24995999999999999</v>
      </c>
      <c r="O1274" t="s">
        <v>21</v>
      </c>
      <c r="P1274" t="s">
        <v>22</v>
      </c>
      <c r="Q1274" t="s">
        <v>23</v>
      </c>
      <c r="R1274" s="3">
        <v>181.72</v>
      </c>
      <c r="S1274" t="s">
        <v>24</v>
      </c>
      <c r="T1274" t="s">
        <v>23</v>
      </c>
      <c r="U1274" s="3">
        <v>181.72</v>
      </c>
    </row>
    <row r="1275" spans="1:21" hidden="1" x14ac:dyDescent="0.2">
      <c r="A1275" t="s">
        <v>1230</v>
      </c>
      <c r="B1275" t="s">
        <v>1210</v>
      </c>
      <c r="C1275" t="s">
        <v>14</v>
      </c>
      <c r="D1275" t="str">
        <f t="shared" si="19"/>
        <v>GL416-</v>
      </c>
      <c r="E1275" t="s">
        <v>763</v>
      </c>
      <c r="F1275" t="s">
        <v>18</v>
      </c>
      <c r="G1275" t="s">
        <v>18</v>
      </c>
      <c r="I1275" t="s">
        <v>113</v>
      </c>
      <c r="J1275" s="1">
        <v>44842</v>
      </c>
      <c r="K1275" s="2">
        <v>618.12</v>
      </c>
      <c r="L1275" t="s">
        <v>20</v>
      </c>
      <c r="M1275" s="3">
        <v>1</v>
      </c>
      <c r="N1275" s="2">
        <v>0.25808999999999999</v>
      </c>
      <c r="O1275" t="s">
        <v>21</v>
      </c>
      <c r="P1275" t="s">
        <v>22</v>
      </c>
      <c r="Q1275" t="s">
        <v>23</v>
      </c>
      <c r="R1275" s="3">
        <v>159.53</v>
      </c>
      <c r="S1275" t="s">
        <v>24</v>
      </c>
      <c r="T1275" t="s">
        <v>23</v>
      </c>
      <c r="U1275" s="3">
        <v>159.53</v>
      </c>
    </row>
    <row r="1276" spans="1:21" hidden="1" x14ac:dyDescent="0.2">
      <c r="A1276" t="s">
        <v>1231</v>
      </c>
      <c r="B1276" t="s">
        <v>1226</v>
      </c>
      <c r="C1276" t="s">
        <v>14</v>
      </c>
      <c r="D1276" t="str">
        <f t="shared" si="19"/>
        <v>GL349-</v>
      </c>
      <c r="E1276" t="s">
        <v>814</v>
      </c>
      <c r="F1276" t="s">
        <v>18</v>
      </c>
      <c r="G1276" t="s">
        <v>18</v>
      </c>
      <c r="I1276" t="s">
        <v>113</v>
      </c>
      <c r="J1276" s="1">
        <v>44842</v>
      </c>
      <c r="K1276" s="2">
        <v>594</v>
      </c>
      <c r="L1276" t="s">
        <v>20</v>
      </c>
      <c r="M1276" s="3">
        <v>1</v>
      </c>
      <c r="N1276" s="2">
        <v>0.49456000000000006</v>
      </c>
      <c r="O1276" t="s">
        <v>21</v>
      </c>
      <c r="P1276" t="s">
        <v>22</v>
      </c>
      <c r="Q1276" t="s">
        <v>23</v>
      </c>
      <c r="R1276" s="3">
        <v>293.77</v>
      </c>
      <c r="S1276" t="s">
        <v>24</v>
      </c>
      <c r="T1276" t="s">
        <v>23</v>
      </c>
      <c r="U1276" s="3">
        <v>293.77</v>
      </c>
    </row>
    <row r="1277" spans="1:21" hidden="1" x14ac:dyDescent="0.2">
      <c r="A1277" t="s">
        <v>1232</v>
      </c>
      <c r="B1277" t="s">
        <v>1198</v>
      </c>
      <c r="C1277" t="s">
        <v>14</v>
      </c>
      <c r="D1277" t="str">
        <f t="shared" si="19"/>
        <v>GL2453</v>
      </c>
      <c r="E1277" t="s">
        <v>245</v>
      </c>
      <c r="F1277" t="s">
        <v>18</v>
      </c>
      <c r="G1277" t="s">
        <v>18</v>
      </c>
      <c r="I1277" t="s">
        <v>113</v>
      </c>
      <c r="J1277" s="1">
        <v>44842</v>
      </c>
      <c r="K1277" s="2">
        <v>703</v>
      </c>
      <c r="L1277" t="s">
        <v>20</v>
      </c>
      <c r="M1277" s="3">
        <v>1</v>
      </c>
      <c r="N1277" s="2">
        <v>0</v>
      </c>
      <c r="O1277" t="s">
        <v>21</v>
      </c>
      <c r="P1277" t="s">
        <v>22</v>
      </c>
      <c r="Q1277" t="s">
        <v>23</v>
      </c>
      <c r="R1277" s="3">
        <v>0</v>
      </c>
      <c r="S1277" t="s">
        <v>24</v>
      </c>
      <c r="T1277" t="s">
        <v>23</v>
      </c>
      <c r="U1277" s="3">
        <v>0</v>
      </c>
    </row>
    <row r="1278" spans="1:21" hidden="1" x14ac:dyDescent="0.2">
      <c r="A1278" t="s">
        <v>1233</v>
      </c>
      <c r="B1278" t="s">
        <v>1212</v>
      </c>
      <c r="C1278" t="s">
        <v>14</v>
      </c>
      <c r="D1278" t="str">
        <f t="shared" si="19"/>
        <v>GL2453</v>
      </c>
      <c r="E1278" t="s">
        <v>245</v>
      </c>
      <c r="F1278" t="s">
        <v>18</v>
      </c>
      <c r="G1278" t="s">
        <v>18</v>
      </c>
      <c r="I1278" t="s">
        <v>113</v>
      </c>
      <c r="J1278" s="1">
        <v>44842</v>
      </c>
      <c r="K1278" s="2">
        <v>133.30000000000001</v>
      </c>
      <c r="L1278" t="s">
        <v>20</v>
      </c>
      <c r="M1278" s="3">
        <v>1</v>
      </c>
      <c r="N1278" s="2">
        <v>0</v>
      </c>
      <c r="O1278" t="s">
        <v>21</v>
      </c>
      <c r="P1278" t="s">
        <v>22</v>
      </c>
      <c r="Q1278" t="s">
        <v>23</v>
      </c>
      <c r="R1278" s="3">
        <v>0</v>
      </c>
      <c r="S1278" t="s">
        <v>24</v>
      </c>
      <c r="T1278" t="s">
        <v>23</v>
      </c>
      <c r="U1278" s="3">
        <v>0</v>
      </c>
    </row>
    <row r="1279" spans="1:21" hidden="1" x14ac:dyDescent="0.2">
      <c r="A1279" t="s">
        <v>1234</v>
      </c>
      <c r="B1279" t="s">
        <v>1235</v>
      </c>
      <c r="C1279" t="s">
        <v>14</v>
      </c>
      <c r="D1279" t="str">
        <f t="shared" si="19"/>
        <v>CE3605</v>
      </c>
      <c r="E1279" t="s">
        <v>548</v>
      </c>
      <c r="F1279" t="s">
        <v>18</v>
      </c>
      <c r="G1279" t="s">
        <v>18</v>
      </c>
      <c r="I1279" t="s">
        <v>113</v>
      </c>
      <c r="J1279" s="1">
        <v>44842</v>
      </c>
      <c r="K1279" s="2">
        <v>3.3</v>
      </c>
      <c r="L1279" t="s">
        <v>20</v>
      </c>
      <c r="M1279" s="3">
        <v>1</v>
      </c>
      <c r="N1279" s="2">
        <v>1.5400199999999997</v>
      </c>
      <c r="O1279" t="s">
        <v>21</v>
      </c>
      <c r="P1279" t="s">
        <v>22</v>
      </c>
      <c r="Q1279" t="s">
        <v>23</v>
      </c>
      <c r="R1279" s="3">
        <v>5.08</v>
      </c>
      <c r="S1279" t="s">
        <v>24</v>
      </c>
      <c r="T1279" t="s">
        <v>23</v>
      </c>
      <c r="U1279" s="3">
        <v>5.08</v>
      </c>
    </row>
    <row r="1280" spans="1:21" hidden="1" x14ac:dyDescent="0.2">
      <c r="A1280" t="s">
        <v>1234</v>
      </c>
      <c r="B1280" t="s">
        <v>1235</v>
      </c>
      <c r="C1280" t="s">
        <v>14</v>
      </c>
      <c r="D1280" t="str">
        <f t="shared" si="19"/>
        <v>CP2293</v>
      </c>
      <c r="E1280" t="s">
        <v>1236</v>
      </c>
      <c r="F1280" t="s">
        <v>18</v>
      </c>
      <c r="G1280" t="s">
        <v>18</v>
      </c>
      <c r="I1280" t="s">
        <v>113</v>
      </c>
      <c r="J1280" s="1">
        <v>44842</v>
      </c>
      <c r="K1280" s="2">
        <v>799.92</v>
      </c>
      <c r="L1280" t="s">
        <v>20</v>
      </c>
      <c r="M1280" s="3">
        <v>1</v>
      </c>
      <c r="N1280" s="2">
        <v>8.1000000000000003E-2</v>
      </c>
      <c r="O1280" t="s">
        <v>21</v>
      </c>
      <c r="P1280" t="s">
        <v>22</v>
      </c>
      <c r="Q1280" t="s">
        <v>23</v>
      </c>
      <c r="R1280" s="3">
        <v>64.790000000000006</v>
      </c>
      <c r="S1280" t="s">
        <v>24</v>
      </c>
      <c r="T1280" t="s">
        <v>23</v>
      </c>
      <c r="U1280" s="3">
        <v>64.790000000000006</v>
      </c>
    </row>
    <row r="1281" spans="1:21" x14ac:dyDescent="0.2">
      <c r="A1281" t="s">
        <v>1234</v>
      </c>
      <c r="B1281" t="s">
        <v>1235</v>
      </c>
      <c r="C1281" t="s">
        <v>14</v>
      </c>
      <c r="D1281" t="str">
        <f t="shared" si="19"/>
        <v>GL9074</v>
      </c>
      <c r="E1281" t="s">
        <v>575</v>
      </c>
      <c r="F1281" t="s">
        <v>18</v>
      </c>
      <c r="G1281" t="s">
        <v>18</v>
      </c>
      <c r="I1281" t="s">
        <v>113</v>
      </c>
      <c r="J1281" s="1">
        <v>44842</v>
      </c>
      <c r="K1281" s="2">
        <v>799.92</v>
      </c>
      <c r="L1281" t="s">
        <v>20</v>
      </c>
      <c r="M1281" s="3">
        <v>1</v>
      </c>
      <c r="N1281" s="2">
        <v>0.26479999999999998</v>
      </c>
      <c r="O1281" t="s">
        <v>21</v>
      </c>
      <c r="P1281" t="s">
        <v>22</v>
      </c>
      <c r="Q1281" t="s">
        <v>23</v>
      </c>
      <c r="R1281" s="3">
        <v>211.82</v>
      </c>
      <c r="S1281" t="s">
        <v>24</v>
      </c>
      <c r="T1281" t="s">
        <v>23</v>
      </c>
      <c r="U1281" s="3">
        <v>211.82</v>
      </c>
    </row>
    <row r="1282" spans="1:21" hidden="1" x14ac:dyDescent="0.2">
      <c r="A1282" t="s">
        <v>1234</v>
      </c>
      <c r="B1282" t="s">
        <v>1235</v>
      </c>
      <c r="C1282" t="s">
        <v>14</v>
      </c>
      <c r="D1282" t="str">
        <f t="shared" si="19"/>
        <v>OO6073</v>
      </c>
      <c r="E1282" t="s">
        <v>1237</v>
      </c>
      <c r="F1282" t="s">
        <v>18</v>
      </c>
      <c r="G1282" t="s">
        <v>18</v>
      </c>
      <c r="I1282" t="s">
        <v>113</v>
      </c>
      <c r="J1282" s="1">
        <v>44842</v>
      </c>
      <c r="K1282" s="2">
        <v>-66</v>
      </c>
      <c r="L1282" t="s">
        <v>197</v>
      </c>
      <c r="M1282" s="3">
        <v>1</v>
      </c>
      <c r="N1282" s="2">
        <v>17.437729999999998</v>
      </c>
      <c r="O1282" t="s">
        <v>21</v>
      </c>
      <c r="P1282" t="s">
        <v>24</v>
      </c>
      <c r="Q1282" t="s">
        <v>23</v>
      </c>
      <c r="R1282" s="3">
        <v>1150.8900000000001</v>
      </c>
      <c r="S1282" t="s">
        <v>198</v>
      </c>
      <c r="T1282" t="s">
        <v>23</v>
      </c>
      <c r="U1282" s="3">
        <v>1150.8900000000001</v>
      </c>
    </row>
    <row r="1283" spans="1:21" hidden="1" x14ac:dyDescent="0.2">
      <c r="A1283" t="s">
        <v>1234</v>
      </c>
      <c r="B1283" t="s">
        <v>1235</v>
      </c>
      <c r="C1283" t="s">
        <v>14</v>
      </c>
      <c r="D1283" t="str">
        <f t="shared" si="19"/>
        <v>BK6504</v>
      </c>
      <c r="E1283" t="s">
        <v>826</v>
      </c>
      <c r="F1283" t="s">
        <v>18</v>
      </c>
      <c r="G1283" t="s">
        <v>18</v>
      </c>
      <c r="I1283" t="s">
        <v>113</v>
      </c>
      <c r="J1283" s="1">
        <v>44842</v>
      </c>
      <c r="K1283" s="2">
        <v>66</v>
      </c>
      <c r="L1283" t="s">
        <v>20</v>
      </c>
      <c r="M1283" s="3">
        <v>1</v>
      </c>
      <c r="N1283" s="2">
        <v>0.17804999999999999</v>
      </c>
      <c r="O1283" t="s">
        <v>21</v>
      </c>
      <c r="P1283" t="s">
        <v>22</v>
      </c>
      <c r="Q1283" t="s">
        <v>23</v>
      </c>
      <c r="R1283" s="3">
        <v>11.75</v>
      </c>
      <c r="S1283" t="s">
        <v>24</v>
      </c>
      <c r="T1283" t="s">
        <v>23</v>
      </c>
      <c r="U1283" s="3">
        <v>11.75</v>
      </c>
    </row>
    <row r="1284" spans="1:21" hidden="1" x14ac:dyDescent="0.2">
      <c r="A1284" t="s">
        <v>1234</v>
      </c>
      <c r="B1284" t="s">
        <v>1235</v>
      </c>
      <c r="C1284" t="s">
        <v>14</v>
      </c>
      <c r="D1284" t="str">
        <f t="shared" si="19"/>
        <v>FREIGH</v>
      </c>
      <c r="E1284" t="s">
        <v>199</v>
      </c>
      <c r="F1284" t="s">
        <v>18</v>
      </c>
      <c r="G1284" t="s">
        <v>18</v>
      </c>
      <c r="I1284" t="s">
        <v>113</v>
      </c>
      <c r="J1284" s="1">
        <v>44842</v>
      </c>
      <c r="K1284" s="2">
        <v>235.62</v>
      </c>
      <c r="L1284" t="s">
        <v>20</v>
      </c>
      <c r="M1284" s="3">
        <v>1</v>
      </c>
      <c r="N1284" s="2">
        <v>0.45</v>
      </c>
      <c r="O1284" t="s">
        <v>21</v>
      </c>
      <c r="P1284" t="s">
        <v>200</v>
      </c>
      <c r="Q1284" t="s">
        <v>23</v>
      </c>
      <c r="R1284" s="3">
        <v>106.03</v>
      </c>
      <c r="S1284" t="s">
        <v>24</v>
      </c>
      <c r="T1284" t="s">
        <v>23</v>
      </c>
      <c r="U1284" s="3">
        <v>106.03</v>
      </c>
    </row>
    <row r="1285" spans="1:21" hidden="1" x14ac:dyDescent="0.2">
      <c r="A1285" t="s">
        <v>1234</v>
      </c>
      <c r="B1285" t="s">
        <v>1235</v>
      </c>
      <c r="C1285" t="s">
        <v>14</v>
      </c>
      <c r="D1285" t="str">
        <f t="shared" ref="D1285:D1348" si="20">LEFT(E1285, 6)</f>
        <v>LABORI</v>
      </c>
      <c r="E1285" t="s">
        <v>201</v>
      </c>
      <c r="F1285" t="s">
        <v>18</v>
      </c>
      <c r="G1285" t="s">
        <v>18</v>
      </c>
      <c r="I1285" t="s">
        <v>113</v>
      </c>
      <c r="J1285" s="1">
        <v>44842</v>
      </c>
      <c r="K1285" s="2">
        <v>98.88</v>
      </c>
      <c r="L1285" t="s">
        <v>20</v>
      </c>
      <c r="M1285" s="3">
        <v>1</v>
      </c>
      <c r="N1285" s="2">
        <v>1.05</v>
      </c>
      <c r="O1285" t="s">
        <v>21</v>
      </c>
      <c r="P1285" t="s">
        <v>200</v>
      </c>
      <c r="Q1285" t="s">
        <v>23</v>
      </c>
      <c r="R1285" s="3">
        <v>103.82</v>
      </c>
      <c r="S1285" t="s">
        <v>24</v>
      </c>
      <c r="T1285" t="s">
        <v>23</v>
      </c>
      <c r="U1285" s="3">
        <v>103.82</v>
      </c>
    </row>
    <row r="1286" spans="1:21" hidden="1" x14ac:dyDescent="0.2">
      <c r="A1286" t="s">
        <v>1234</v>
      </c>
      <c r="B1286" t="s">
        <v>1235</v>
      </c>
      <c r="C1286" t="s">
        <v>14</v>
      </c>
      <c r="D1286" t="str">
        <f t="shared" si="20"/>
        <v>BK1885</v>
      </c>
      <c r="E1286" t="s">
        <v>528</v>
      </c>
      <c r="F1286" t="s">
        <v>18</v>
      </c>
      <c r="G1286" t="s">
        <v>18</v>
      </c>
      <c r="I1286" t="s">
        <v>113</v>
      </c>
      <c r="J1286" s="1">
        <v>44842</v>
      </c>
      <c r="K1286" s="2">
        <v>1</v>
      </c>
      <c r="L1286" t="s">
        <v>20</v>
      </c>
      <c r="M1286" s="3">
        <v>1</v>
      </c>
      <c r="N1286" s="2">
        <v>0.70475999999999994</v>
      </c>
      <c r="O1286" t="s">
        <v>21</v>
      </c>
      <c r="P1286" t="s">
        <v>22</v>
      </c>
      <c r="Q1286" t="s">
        <v>23</v>
      </c>
      <c r="R1286" s="3">
        <v>0.7</v>
      </c>
      <c r="S1286" t="s">
        <v>24</v>
      </c>
      <c r="T1286" t="s">
        <v>23</v>
      </c>
      <c r="U1286" s="3">
        <v>0.7</v>
      </c>
    </row>
    <row r="1287" spans="1:21" hidden="1" x14ac:dyDescent="0.2">
      <c r="A1287" t="s">
        <v>1234</v>
      </c>
      <c r="B1287" t="s">
        <v>1235</v>
      </c>
      <c r="C1287" t="s">
        <v>14</v>
      </c>
      <c r="D1287" t="str">
        <f t="shared" si="20"/>
        <v>LASO01</v>
      </c>
      <c r="E1287" t="s">
        <v>726</v>
      </c>
      <c r="F1287" t="s">
        <v>18</v>
      </c>
      <c r="G1287" t="s">
        <v>18</v>
      </c>
      <c r="I1287" t="s">
        <v>113</v>
      </c>
      <c r="J1287" s="1">
        <v>44842</v>
      </c>
      <c r="K1287" s="2">
        <v>827.06</v>
      </c>
      <c r="L1287" t="s">
        <v>20</v>
      </c>
      <c r="M1287" s="3">
        <v>1</v>
      </c>
      <c r="N1287" s="2">
        <v>1.393E-2</v>
      </c>
      <c r="O1287" t="s">
        <v>21</v>
      </c>
      <c r="P1287" t="s">
        <v>22</v>
      </c>
      <c r="Q1287" t="s">
        <v>23</v>
      </c>
      <c r="R1287" s="3">
        <v>11.52</v>
      </c>
      <c r="S1287" t="s">
        <v>24</v>
      </c>
      <c r="T1287" t="s">
        <v>23</v>
      </c>
      <c r="U1287" s="3">
        <v>11.52</v>
      </c>
    </row>
    <row r="1288" spans="1:21" hidden="1" x14ac:dyDescent="0.2">
      <c r="A1288" t="s">
        <v>1234</v>
      </c>
      <c r="B1288" t="s">
        <v>1235</v>
      </c>
      <c r="C1288" t="s">
        <v>14</v>
      </c>
      <c r="D1288" t="str">
        <f t="shared" si="20"/>
        <v>MACHIN</v>
      </c>
      <c r="E1288" t="s">
        <v>204</v>
      </c>
      <c r="F1288" t="s">
        <v>18</v>
      </c>
      <c r="G1288" t="s">
        <v>18</v>
      </c>
      <c r="I1288" t="s">
        <v>113</v>
      </c>
      <c r="J1288" s="1">
        <v>44842</v>
      </c>
      <c r="K1288" s="2">
        <v>66</v>
      </c>
      <c r="L1288" t="s">
        <v>20</v>
      </c>
      <c r="M1288" s="3">
        <v>1</v>
      </c>
      <c r="N1288" s="2">
        <v>2.5499999999999998</v>
      </c>
      <c r="O1288" t="s">
        <v>21</v>
      </c>
      <c r="P1288" t="s">
        <v>200</v>
      </c>
      <c r="Q1288" t="s">
        <v>23</v>
      </c>
      <c r="R1288" s="3">
        <v>168.3</v>
      </c>
      <c r="S1288" t="s">
        <v>24</v>
      </c>
      <c r="T1288" t="s">
        <v>23</v>
      </c>
      <c r="U1288" s="3">
        <v>168.3</v>
      </c>
    </row>
    <row r="1289" spans="1:21" hidden="1" x14ac:dyDescent="0.2">
      <c r="A1289" t="s">
        <v>1238</v>
      </c>
      <c r="B1289" t="s">
        <v>1239</v>
      </c>
      <c r="C1289" t="s">
        <v>14</v>
      </c>
      <c r="D1289" t="str">
        <f t="shared" si="20"/>
        <v>GL349-</v>
      </c>
      <c r="E1289" t="s">
        <v>814</v>
      </c>
      <c r="F1289" t="s">
        <v>18</v>
      </c>
      <c r="G1289" t="s">
        <v>18</v>
      </c>
      <c r="I1289" t="s">
        <v>113</v>
      </c>
      <c r="J1289" s="1">
        <v>44842</v>
      </c>
      <c r="K1289" s="2">
        <v>12</v>
      </c>
      <c r="L1289" t="s">
        <v>20</v>
      </c>
      <c r="M1289" s="3">
        <v>1</v>
      </c>
      <c r="N1289" s="2">
        <v>0.49922</v>
      </c>
      <c r="O1289" t="s">
        <v>21</v>
      </c>
      <c r="P1289" t="s">
        <v>22</v>
      </c>
      <c r="Q1289" t="s">
        <v>23</v>
      </c>
      <c r="R1289" s="3">
        <v>5.99</v>
      </c>
      <c r="S1289" t="s">
        <v>24</v>
      </c>
      <c r="T1289" t="s">
        <v>23</v>
      </c>
      <c r="U1289" s="3">
        <v>5.99</v>
      </c>
    </row>
    <row r="1290" spans="1:21" hidden="1" x14ac:dyDescent="0.2">
      <c r="A1290" t="s">
        <v>1240</v>
      </c>
      <c r="B1290" t="s">
        <v>1241</v>
      </c>
      <c r="C1290" t="s">
        <v>14</v>
      </c>
      <c r="D1290" t="str">
        <f t="shared" si="20"/>
        <v>GL349-</v>
      </c>
      <c r="E1290" t="s">
        <v>814</v>
      </c>
      <c r="F1290" t="s">
        <v>18</v>
      </c>
      <c r="G1290" t="s">
        <v>18</v>
      </c>
      <c r="I1290" t="s">
        <v>113</v>
      </c>
      <c r="J1290" s="1">
        <v>44842</v>
      </c>
      <c r="K1290" s="2">
        <v>12.12</v>
      </c>
      <c r="L1290" t="s">
        <v>20</v>
      </c>
      <c r="M1290" s="3">
        <v>1</v>
      </c>
      <c r="N1290" s="2">
        <v>0.49456000000000006</v>
      </c>
      <c r="O1290" t="s">
        <v>21</v>
      </c>
      <c r="P1290" t="s">
        <v>22</v>
      </c>
      <c r="Q1290" t="s">
        <v>23</v>
      </c>
      <c r="R1290" s="3">
        <v>5.99</v>
      </c>
      <c r="S1290" t="s">
        <v>24</v>
      </c>
      <c r="T1290" t="s">
        <v>23</v>
      </c>
      <c r="U1290" s="3">
        <v>5.99</v>
      </c>
    </row>
    <row r="1291" spans="1:21" hidden="1" x14ac:dyDescent="0.2">
      <c r="A1291" t="s">
        <v>1242</v>
      </c>
      <c r="B1291" t="s">
        <v>1243</v>
      </c>
      <c r="C1291" t="s">
        <v>14</v>
      </c>
      <c r="D1291" t="str">
        <f t="shared" si="20"/>
        <v>OG1091</v>
      </c>
      <c r="E1291" t="s">
        <v>444</v>
      </c>
      <c r="F1291" t="s">
        <v>18</v>
      </c>
      <c r="G1291" t="s">
        <v>18</v>
      </c>
      <c r="I1291" t="s">
        <v>113</v>
      </c>
      <c r="J1291" s="1">
        <v>44842</v>
      </c>
      <c r="K1291" s="2">
        <v>396.6</v>
      </c>
      <c r="L1291" t="s">
        <v>46</v>
      </c>
      <c r="M1291" s="3">
        <v>1</v>
      </c>
      <c r="N1291" s="2">
        <v>2.6099599999999996</v>
      </c>
      <c r="O1291" t="s">
        <v>21</v>
      </c>
      <c r="P1291" t="s">
        <v>445</v>
      </c>
      <c r="Q1291" t="s">
        <v>23</v>
      </c>
      <c r="R1291" s="3">
        <v>1035.1099999999999</v>
      </c>
      <c r="S1291" t="s">
        <v>24</v>
      </c>
      <c r="T1291" t="s">
        <v>23</v>
      </c>
      <c r="U1291" s="3">
        <v>1035.1099999999999</v>
      </c>
    </row>
    <row r="1292" spans="1:21" hidden="1" x14ac:dyDescent="0.2">
      <c r="A1292" t="s">
        <v>1244</v>
      </c>
      <c r="B1292" t="s">
        <v>1245</v>
      </c>
      <c r="C1292" t="s">
        <v>14</v>
      </c>
      <c r="D1292" t="str">
        <f t="shared" si="20"/>
        <v>BK1669</v>
      </c>
      <c r="E1292" t="s">
        <v>334</v>
      </c>
      <c r="F1292" t="s">
        <v>18</v>
      </c>
      <c r="G1292" t="s">
        <v>18</v>
      </c>
      <c r="I1292" t="s">
        <v>19</v>
      </c>
      <c r="J1292" s="1">
        <v>44843</v>
      </c>
      <c r="K1292" s="2">
        <v>475</v>
      </c>
      <c r="L1292" t="s">
        <v>46</v>
      </c>
      <c r="M1292" s="3">
        <v>1</v>
      </c>
      <c r="N1292" s="2">
        <v>0.48601</v>
      </c>
      <c r="O1292" t="s">
        <v>21</v>
      </c>
      <c r="P1292" t="s">
        <v>22</v>
      </c>
      <c r="Q1292" t="s">
        <v>23</v>
      </c>
      <c r="R1292" s="3">
        <v>230.85</v>
      </c>
      <c r="S1292" t="s">
        <v>24</v>
      </c>
      <c r="T1292" t="s">
        <v>23</v>
      </c>
      <c r="U1292" s="3">
        <v>230.85</v>
      </c>
    </row>
    <row r="1293" spans="1:21" hidden="1" x14ac:dyDescent="0.2">
      <c r="A1293" t="s">
        <v>1244</v>
      </c>
      <c r="B1293" t="s">
        <v>1245</v>
      </c>
      <c r="C1293" t="s">
        <v>14</v>
      </c>
      <c r="D1293" t="str">
        <f t="shared" si="20"/>
        <v>BK1675</v>
      </c>
      <c r="E1293" t="s">
        <v>307</v>
      </c>
      <c r="F1293" t="s">
        <v>18</v>
      </c>
      <c r="G1293" t="s">
        <v>18</v>
      </c>
      <c r="I1293" t="s">
        <v>19</v>
      </c>
      <c r="J1293" s="1">
        <v>44843</v>
      </c>
      <c r="K1293" s="2">
        <v>-15621.14</v>
      </c>
      <c r="L1293" t="s">
        <v>46</v>
      </c>
      <c r="M1293" s="3">
        <v>1</v>
      </c>
      <c r="N1293" s="2">
        <v>0.16600000000000001</v>
      </c>
      <c r="O1293" t="s">
        <v>21</v>
      </c>
      <c r="P1293" t="s">
        <v>24</v>
      </c>
      <c r="Q1293" t="s">
        <v>23</v>
      </c>
      <c r="R1293" s="3">
        <v>2593.11</v>
      </c>
      <c r="S1293" t="s">
        <v>22</v>
      </c>
      <c r="T1293" t="s">
        <v>23</v>
      </c>
      <c r="U1293" s="3">
        <v>2593.11</v>
      </c>
    </row>
    <row r="1294" spans="1:21" hidden="1" x14ac:dyDescent="0.2">
      <c r="A1294" t="s">
        <v>1244</v>
      </c>
      <c r="B1294" t="s">
        <v>1245</v>
      </c>
      <c r="C1294" t="s">
        <v>14</v>
      </c>
      <c r="D1294" t="str">
        <f t="shared" si="20"/>
        <v>BK1682</v>
      </c>
      <c r="E1294" t="s">
        <v>335</v>
      </c>
      <c r="F1294" t="s">
        <v>18</v>
      </c>
      <c r="G1294" t="s">
        <v>18</v>
      </c>
      <c r="I1294" t="s">
        <v>19</v>
      </c>
      <c r="J1294" s="1">
        <v>44843</v>
      </c>
      <c r="K1294" s="2">
        <v>17209.703999999998</v>
      </c>
      <c r="L1294" t="s">
        <v>46</v>
      </c>
      <c r="M1294" s="3">
        <v>1</v>
      </c>
      <c r="N1294" s="2">
        <v>0.56091000000000002</v>
      </c>
      <c r="O1294" t="s">
        <v>21</v>
      </c>
      <c r="P1294" t="s">
        <v>22</v>
      </c>
      <c r="Q1294" t="s">
        <v>23</v>
      </c>
      <c r="R1294" s="3">
        <v>9653.1</v>
      </c>
      <c r="S1294" t="s">
        <v>24</v>
      </c>
      <c r="T1294" t="s">
        <v>23</v>
      </c>
      <c r="U1294" s="3">
        <v>9653.1</v>
      </c>
    </row>
    <row r="1295" spans="1:21" hidden="1" x14ac:dyDescent="0.2">
      <c r="A1295" t="s">
        <v>1244</v>
      </c>
      <c r="B1295" t="s">
        <v>1245</v>
      </c>
      <c r="C1295" t="s">
        <v>14</v>
      </c>
      <c r="D1295" t="str">
        <f t="shared" si="20"/>
        <v>BK1668</v>
      </c>
      <c r="E1295" t="s">
        <v>616</v>
      </c>
      <c r="F1295" t="s">
        <v>18</v>
      </c>
      <c r="G1295" t="s">
        <v>18</v>
      </c>
      <c r="I1295" t="s">
        <v>19</v>
      </c>
      <c r="J1295" s="1">
        <v>44843</v>
      </c>
      <c r="K1295" s="2">
        <v>-73</v>
      </c>
      <c r="L1295" t="s">
        <v>46</v>
      </c>
      <c r="M1295" s="3">
        <v>1</v>
      </c>
      <c r="N1295" s="2">
        <v>0.45100000000000001</v>
      </c>
      <c r="O1295" t="s">
        <v>21</v>
      </c>
      <c r="P1295" t="s">
        <v>24</v>
      </c>
      <c r="Q1295" t="s">
        <v>23</v>
      </c>
      <c r="R1295" s="3">
        <v>32.92</v>
      </c>
      <c r="S1295" t="s">
        <v>22</v>
      </c>
      <c r="T1295" t="s">
        <v>23</v>
      </c>
      <c r="U1295" s="3">
        <v>32.92</v>
      </c>
    </row>
    <row r="1296" spans="1:21" hidden="1" x14ac:dyDescent="0.2">
      <c r="A1296" t="s">
        <v>1244</v>
      </c>
      <c r="B1296" t="s">
        <v>1245</v>
      </c>
      <c r="C1296" t="s">
        <v>14</v>
      </c>
      <c r="D1296" t="str">
        <f t="shared" si="20"/>
        <v>BK1676</v>
      </c>
      <c r="E1296" t="s">
        <v>312</v>
      </c>
      <c r="F1296" t="s">
        <v>18</v>
      </c>
      <c r="G1296" t="s">
        <v>18</v>
      </c>
      <c r="I1296" t="s">
        <v>19</v>
      </c>
      <c r="J1296" s="1">
        <v>44843</v>
      </c>
      <c r="K1296" s="2">
        <v>69388.448839999997</v>
      </c>
      <c r="L1296" t="s">
        <v>46</v>
      </c>
      <c r="M1296" s="3">
        <v>1</v>
      </c>
      <c r="N1296" s="2">
        <v>0.38500000000000001</v>
      </c>
      <c r="O1296" t="s">
        <v>21</v>
      </c>
      <c r="P1296" t="s">
        <v>22</v>
      </c>
      <c r="Q1296" t="s">
        <v>23</v>
      </c>
      <c r="R1296" s="3">
        <v>26714.55</v>
      </c>
      <c r="S1296" t="s">
        <v>24</v>
      </c>
      <c r="T1296" t="s">
        <v>23</v>
      </c>
      <c r="U1296" s="3">
        <v>26714.55</v>
      </c>
    </row>
    <row r="1297" spans="1:21" hidden="1" x14ac:dyDescent="0.2">
      <c r="A1297" t="s">
        <v>1244</v>
      </c>
      <c r="B1297" t="s">
        <v>1245</v>
      </c>
      <c r="C1297" t="s">
        <v>14</v>
      </c>
      <c r="D1297" t="str">
        <f t="shared" si="20"/>
        <v>BK1678</v>
      </c>
      <c r="E1297" t="s">
        <v>331</v>
      </c>
      <c r="F1297" t="s">
        <v>18</v>
      </c>
      <c r="G1297" t="s">
        <v>18</v>
      </c>
      <c r="I1297" t="s">
        <v>19</v>
      </c>
      <c r="J1297" s="1">
        <v>44843</v>
      </c>
      <c r="K1297" s="2">
        <v>0</v>
      </c>
      <c r="L1297" t="s">
        <v>46</v>
      </c>
      <c r="M1297" s="3">
        <v>1</v>
      </c>
      <c r="N1297" s="2">
        <v>0.60316000000000003</v>
      </c>
      <c r="O1297" t="s">
        <v>21</v>
      </c>
      <c r="P1297" t="s">
        <v>22</v>
      </c>
      <c r="Q1297" t="s">
        <v>23</v>
      </c>
      <c r="R1297" s="3">
        <v>0</v>
      </c>
      <c r="S1297" t="s">
        <v>24</v>
      </c>
      <c r="T1297" t="s">
        <v>23</v>
      </c>
      <c r="U1297" s="3">
        <v>0</v>
      </c>
    </row>
    <row r="1298" spans="1:21" hidden="1" x14ac:dyDescent="0.2">
      <c r="A1298" t="s">
        <v>1244</v>
      </c>
      <c r="B1298" t="s">
        <v>1245</v>
      </c>
      <c r="C1298" t="s">
        <v>14</v>
      </c>
      <c r="D1298" t="str">
        <f t="shared" si="20"/>
        <v>OG1013</v>
      </c>
      <c r="E1298" t="s">
        <v>332</v>
      </c>
      <c r="F1298" t="s">
        <v>18</v>
      </c>
      <c r="G1298" t="s">
        <v>18</v>
      </c>
      <c r="I1298" t="s">
        <v>19</v>
      </c>
      <c r="J1298" s="1">
        <v>44843</v>
      </c>
      <c r="K1298" s="2">
        <v>247.78580000000002</v>
      </c>
      <c r="L1298" t="s">
        <v>46</v>
      </c>
      <c r="M1298" s="3">
        <v>1</v>
      </c>
      <c r="N1298" s="2">
        <v>0.54551000000000005</v>
      </c>
      <c r="O1298" t="s">
        <v>21</v>
      </c>
      <c r="P1298" t="s">
        <v>22</v>
      </c>
      <c r="Q1298" t="s">
        <v>23</v>
      </c>
      <c r="R1298" s="3">
        <v>135.16999999999999</v>
      </c>
      <c r="S1298" t="s">
        <v>24</v>
      </c>
      <c r="T1298" t="s">
        <v>23</v>
      </c>
      <c r="U1298" s="3">
        <v>135.16999999999999</v>
      </c>
    </row>
    <row r="1299" spans="1:21" hidden="1" x14ac:dyDescent="0.2">
      <c r="A1299" t="s">
        <v>1244</v>
      </c>
      <c r="B1299" t="s">
        <v>1245</v>
      </c>
      <c r="C1299" t="s">
        <v>14</v>
      </c>
      <c r="D1299" t="str">
        <f t="shared" si="20"/>
        <v>BK1674</v>
      </c>
      <c r="E1299" t="s">
        <v>336</v>
      </c>
      <c r="F1299" t="s">
        <v>18</v>
      </c>
      <c r="G1299" t="s">
        <v>18</v>
      </c>
      <c r="I1299" t="s">
        <v>19</v>
      </c>
      <c r="J1299" s="1">
        <v>44843</v>
      </c>
      <c r="K1299" s="2">
        <v>5064.3436799999999</v>
      </c>
      <c r="L1299" t="s">
        <v>46</v>
      </c>
      <c r="M1299" s="3">
        <v>1</v>
      </c>
      <c r="N1299" s="2">
        <v>0.308</v>
      </c>
      <c r="O1299" t="s">
        <v>21</v>
      </c>
      <c r="P1299" t="s">
        <v>22</v>
      </c>
      <c r="Q1299" t="s">
        <v>23</v>
      </c>
      <c r="R1299" s="3">
        <v>1559.82</v>
      </c>
      <c r="S1299" t="s">
        <v>24</v>
      </c>
      <c r="T1299" t="s">
        <v>23</v>
      </c>
      <c r="U1299" s="3">
        <v>1559.82</v>
      </c>
    </row>
    <row r="1300" spans="1:21" hidden="1" x14ac:dyDescent="0.2">
      <c r="A1300" t="s">
        <v>1244</v>
      </c>
      <c r="B1300" t="s">
        <v>1245</v>
      </c>
      <c r="C1300" t="s">
        <v>14</v>
      </c>
      <c r="D1300" t="str">
        <f t="shared" si="20"/>
        <v>OG1422</v>
      </c>
      <c r="E1300" t="s">
        <v>337</v>
      </c>
      <c r="F1300" t="s">
        <v>18</v>
      </c>
      <c r="G1300" t="s">
        <v>18</v>
      </c>
      <c r="I1300" t="s">
        <v>19</v>
      </c>
      <c r="J1300" s="1">
        <v>44843</v>
      </c>
      <c r="K1300" s="2">
        <v>0</v>
      </c>
      <c r="L1300" t="s">
        <v>46</v>
      </c>
      <c r="M1300" s="3">
        <v>1</v>
      </c>
      <c r="N1300" s="2">
        <v>0.67</v>
      </c>
      <c r="O1300" t="s">
        <v>21</v>
      </c>
      <c r="P1300" t="s">
        <v>22</v>
      </c>
      <c r="Q1300" t="s">
        <v>23</v>
      </c>
      <c r="R1300" s="3">
        <v>0</v>
      </c>
      <c r="S1300" t="s">
        <v>24</v>
      </c>
      <c r="T1300" t="s">
        <v>23</v>
      </c>
      <c r="U1300" s="3">
        <v>0</v>
      </c>
    </row>
    <row r="1301" spans="1:21" hidden="1" x14ac:dyDescent="0.2">
      <c r="A1301" t="s">
        <v>1244</v>
      </c>
      <c r="B1301" t="s">
        <v>1245</v>
      </c>
      <c r="C1301" t="s">
        <v>14</v>
      </c>
      <c r="D1301" t="str">
        <f t="shared" si="20"/>
        <v>OG1424</v>
      </c>
      <c r="E1301" t="s">
        <v>333</v>
      </c>
      <c r="F1301" t="s">
        <v>18</v>
      </c>
      <c r="G1301" t="s">
        <v>18</v>
      </c>
      <c r="I1301" t="s">
        <v>19</v>
      </c>
      <c r="J1301" s="1">
        <v>44843</v>
      </c>
      <c r="K1301" s="2">
        <v>-368</v>
      </c>
      <c r="L1301" t="s">
        <v>46</v>
      </c>
      <c r="M1301" s="3">
        <v>1</v>
      </c>
      <c r="N1301" s="2">
        <v>0.74929000000000001</v>
      </c>
      <c r="O1301" t="s">
        <v>21</v>
      </c>
      <c r="P1301" t="s">
        <v>24</v>
      </c>
      <c r="Q1301" t="s">
        <v>23</v>
      </c>
      <c r="R1301" s="3">
        <v>275.74</v>
      </c>
      <c r="S1301" t="s">
        <v>22</v>
      </c>
      <c r="T1301" t="s">
        <v>23</v>
      </c>
      <c r="U1301" s="3">
        <v>275.74</v>
      </c>
    </row>
    <row r="1302" spans="1:21" hidden="1" x14ac:dyDescent="0.2">
      <c r="A1302" t="s">
        <v>1246</v>
      </c>
      <c r="B1302" t="s">
        <v>116</v>
      </c>
      <c r="C1302" t="s">
        <v>14</v>
      </c>
      <c r="D1302" t="str">
        <f t="shared" si="20"/>
        <v>GL2446</v>
      </c>
      <c r="E1302" t="s">
        <v>243</v>
      </c>
      <c r="F1302" t="s">
        <v>18</v>
      </c>
      <c r="G1302" t="s">
        <v>18</v>
      </c>
      <c r="J1302" s="1">
        <v>44843</v>
      </c>
      <c r="K1302" s="2">
        <v>-377</v>
      </c>
      <c r="L1302" t="s">
        <v>20</v>
      </c>
      <c r="M1302" s="3">
        <v>1</v>
      </c>
      <c r="N1302" s="2">
        <v>0.29361999999999999</v>
      </c>
      <c r="O1302" t="s">
        <v>21</v>
      </c>
      <c r="P1302" t="s">
        <v>24</v>
      </c>
      <c r="Q1302" t="s">
        <v>23</v>
      </c>
      <c r="R1302" s="3">
        <v>110.69</v>
      </c>
      <c r="S1302" t="s">
        <v>22</v>
      </c>
      <c r="T1302" t="s">
        <v>23</v>
      </c>
      <c r="U1302" s="3">
        <v>110.69</v>
      </c>
    </row>
    <row r="1303" spans="1:21" hidden="1" x14ac:dyDescent="0.2">
      <c r="A1303" t="s">
        <v>1246</v>
      </c>
      <c r="B1303" t="s">
        <v>116</v>
      </c>
      <c r="C1303" t="s">
        <v>14</v>
      </c>
      <c r="D1303" t="str">
        <f t="shared" si="20"/>
        <v>GL2452</v>
      </c>
      <c r="E1303" t="s">
        <v>339</v>
      </c>
      <c r="F1303" t="s">
        <v>18</v>
      </c>
      <c r="G1303" t="s">
        <v>18</v>
      </c>
      <c r="J1303" s="1">
        <v>44843</v>
      </c>
      <c r="K1303" s="2">
        <v>-24540</v>
      </c>
      <c r="L1303" t="s">
        <v>20</v>
      </c>
      <c r="M1303" s="3">
        <v>1</v>
      </c>
      <c r="N1303" s="2">
        <v>0.24449000000000001</v>
      </c>
      <c r="O1303" t="s">
        <v>21</v>
      </c>
      <c r="P1303" t="s">
        <v>24</v>
      </c>
      <c r="Q1303" t="s">
        <v>23</v>
      </c>
      <c r="R1303" s="3">
        <v>5999.78</v>
      </c>
      <c r="S1303" t="s">
        <v>22</v>
      </c>
      <c r="T1303" t="s">
        <v>23</v>
      </c>
      <c r="U1303" s="3">
        <v>5999.78</v>
      </c>
    </row>
    <row r="1304" spans="1:21" hidden="1" x14ac:dyDescent="0.2">
      <c r="A1304" t="s">
        <v>1246</v>
      </c>
      <c r="B1304" t="s">
        <v>116</v>
      </c>
      <c r="C1304" t="s">
        <v>14</v>
      </c>
      <c r="D1304" t="str">
        <f t="shared" si="20"/>
        <v>GL328-</v>
      </c>
      <c r="E1304" t="s">
        <v>33</v>
      </c>
      <c r="F1304" t="s">
        <v>18</v>
      </c>
      <c r="G1304" t="s">
        <v>18</v>
      </c>
      <c r="J1304" s="1">
        <v>44843</v>
      </c>
      <c r="K1304" s="2">
        <v>1098</v>
      </c>
      <c r="L1304" t="s">
        <v>20</v>
      </c>
      <c r="M1304" s="3">
        <v>1</v>
      </c>
      <c r="N1304" s="2">
        <v>0.33997999999999995</v>
      </c>
      <c r="O1304" t="s">
        <v>21</v>
      </c>
      <c r="P1304" t="s">
        <v>22</v>
      </c>
      <c r="Q1304" t="s">
        <v>23</v>
      </c>
      <c r="R1304" s="3">
        <v>373.3</v>
      </c>
      <c r="S1304" t="s">
        <v>24</v>
      </c>
      <c r="T1304" t="s">
        <v>23</v>
      </c>
      <c r="U1304" s="3">
        <v>373.3</v>
      </c>
    </row>
    <row r="1305" spans="1:21" hidden="1" x14ac:dyDescent="0.2">
      <c r="A1305" t="s">
        <v>1246</v>
      </c>
      <c r="B1305" t="s">
        <v>116</v>
      </c>
      <c r="C1305" t="s">
        <v>14</v>
      </c>
      <c r="D1305" t="str">
        <f t="shared" si="20"/>
        <v>GL346-</v>
      </c>
      <c r="E1305" t="s">
        <v>340</v>
      </c>
      <c r="F1305" t="s">
        <v>18</v>
      </c>
      <c r="G1305" t="s">
        <v>18</v>
      </c>
      <c r="J1305" s="1">
        <v>44843</v>
      </c>
      <c r="K1305" s="2">
        <v>1644</v>
      </c>
      <c r="L1305" t="s">
        <v>20</v>
      </c>
      <c r="M1305" s="3">
        <v>1</v>
      </c>
      <c r="N1305" s="2">
        <v>0.33961000000000008</v>
      </c>
      <c r="O1305" t="s">
        <v>21</v>
      </c>
      <c r="P1305" t="s">
        <v>22</v>
      </c>
      <c r="Q1305" t="s">
        <v>23</v>
      </c>
      <c r="R1305" s="3">
        <v>558.32000000000005</v>
      </c>
      <c r="S1305" t="s">
        <v>24</v>
      </c>
      <c r="T1305" t="s">
        <v>23</v>
      </c>
      <c r="U1305" s="3">
        <v>558.32000000000005</v>
      </c>
    </row>
    <row r="1306" spans="1:21" x14ac:dyDescent="0.2">
      <c r="A1306" t="s">
        <v>1246</v>
      </c>
      <c r="B1306" t="s">
        <v>116</v>
      </c>
      <c r="C1306" t="s">
        <v>14</v>
      </c>
      <c r="D1306" t="str">
        <f t="shared" si="20"/>
        <v>GL9074</v>
      </c>
      <c r="E1306" t="s">
        <v>575</v>
      </c>
      <c r="F1306" t="s">
        <v>18</v>
      </c>
      <c r="G1306" t="s">
        <v>18</v>
      </c>
      <c r="J1306" s="1">
        <v>44843</v>
      </c>
      <c r="K1306" s="2">
        <v>19534</v>
      </c>
      <c r="L1306" t="s">
        <v>20</v>
      </c>
      <c r="M1306" s="3">
        <v>1</v>
      </c>
      <c r="N1306" s="2">
        <v>0.26479999999999998</v>
      </c>
      <c r="O1306" t="s">
        <v>21</v>
      </c>
      <c r="P1306" t="s">
        <v>22</v>
      </c>
      <c r="Q1306" t="s">
        <v>23</v>
      </c>
      <c r="R1306" s="3">
        <v>5172.6000000000004</v>
      </c>
      <c r="S1306" t="s">
        <v>24</v>
      </c>
      <c r="T1306" t="s">
        <v>23</v>
      </c>
      <c r="U1306" s="3">
        <v>5172.6000000000004</v>
      </c>
    </row>
    <row r="1307" spans="1:21" hidden="1" x14ac:dyDescent="0.2">
      <c r="A1307" t="s">
        <v>1246</v>
      </c>
      <c r="B1307" t="s">
        <v>116</v>
      </c>
      <c r="C1307" t="s">
        <v>14</v>
      </c>
      <c r="D1307" t="str">
        <f t="shared" si="20"/>
        <v>GL301-</v>
      </c>
      <c r="E1307" t="s">
        <v>175</v>
      </c>
      <c r="F1307" t="s">
        <v>18</v>
      </c>
      <c r="G1307" t="s">
        <v>18</v>
      </c>
      <c r="J1307" s="1">
        <v>44843</v>
      </c>
      <c r="K1307" s="2">
        <v>-2131</v>
      </c>
      <c r="L1307" t="s">
        <v>20</v>
      </c>
      <c r="M1307" s="3">
        <v>1</v>
      </c>
      <c r="N1307" s="2">
        <v>0.43125999999999998</v>
      </c>
      <c r="O1307" t="s">
        <v>21</v>
      </c>
      <c r="P1307" t="s">
        <v>24</v>
      </c>
      <c r="Q1307" t="s">
        <v>23</v>
      </c>
      <c r="R1307" s="3">
        <v>919.02</v>
      </c>
      <c r="S1307" t="s">
        <v>22</v>
      </c>
      <c r="T1307" t="s">
        <v>23</v>
      </c>
      <c r="U1307" s="3">
        <v>919.02</v>
      </c>
    </row>
    <row r="1308" spans="1:21" hidden="1" x14ac:dyDescent="0.2">
      <c r="A1308" t="s">
        <v>1246</v>
      </c>
      <c r="B1308" t="s">
        <v>116</v>
      </c>
      <c r="C1308" t="s">
        <v>14</v>
      </c>
      <c r="D1308" t="str">
        <f t="shared" si="20"/>
        <v>GL2419</v>
      </c>
      <c r="E1308" t="s">
        <v>506</v>
      </c>
      <c r="F1308" t="s">
        <v>18</v>
      </c>
      <c r="G1308" t="s">
        <v>18</v>
      </c>
      <c r="J1308" s="1">
        <v>44843</v>
      </c>
      <c r="K1308" s="2">
        <v>16800</v>
      </c>
      <c r="L1308" t="s">
        <v>20</v>
      </c>
      <c r="M1308" s="3">
        <v>1</v>
      </c>
      <c r="N1308" s="2">
        <v>0.15212999999999999</v>
      </c>
      <c r="O1308" t="s">
        <v>21</v>
      </c>
      <c r="P1308" t="s">
        <v>22</v>
      </c>
      <c r="Q1308" t="s">
        <v>23</v>
      </c>
      <c r="R1308" s="3">
        <v>2555.7800000000002</v>
      </c>
      <c r="S1308" t="s">
        <v>24</v>
      </c>
      <c r="T1308" t="s">
        <v>23</v>
      </c>
      <c r="U1308" s="3">
        <v>2555.7800000000002</v>
      </c>
    </row>
    <row r="1309" spans="1:21" hidden="1" x14ac:dyDescent="0.2">
      <c r="A1309" t="s">
        <v>1247</v>
      </c>
      <c r="B1309" t="s">
        <v>656</v>
      </c>
      <c r="C1309" t="s">
        <v>14</v>
      </c>
      <c r="D1309" t="str">
        <f t="shared" si="20"/>
        <v>MZ3200</v>
      </c>
      <c r="E1309" t="s">
        <v>422</v>
      </c>
      <c r="F1309" t="s">
        <v>18</v>
      </c>
      <c r="G1309" t="s">
        <v>18</v>
      </c>
      <c r="I1309" t="s">
        <v>19</v>
      </c>
      <c r="J1309" s="1">
        <v>44843</v>
      </c>
      <c r="K1309" s="2">
        <v>49.961390000000002</v>
      </c>
      <c r="L1309" t="s">
        <v>46</v>
      </c>
      <c r="M1309" s="3">
        <v>1</v>
      </c>
      <c r="N1309" s="2">
        <v>3.2232099999999999</v>
      </c>
      <c r="O1309" t="s">
        <v>21</v>
      </c>
      <c r="P1309" t="s">
        <v>22</v>
      </c>
      <c r="Q1309" t="s">
        <v>23</v>
      </c>
      <c r="R1309" s="3">
        <v>161.04</v>
      </c>
      <c r="S1309" t="s">
        <v>24</v>
      </c>
      <c r="T1309" t="s">
        <v>23</v>
      </c>
      <c r="U1309" s="3">
        <v>161.04</v>
      </c>
    </row>
    <row r="1310" spans="1:21" hidden="1" x14ac:dyDescent="0.2">
      <c r="A1310" t="s">
        <v>1247</v>
      </c>
      <c r="B1310" t="s">
        <v>656</v>
      </c>
      <c r="C1310" t="s">
        <v>14</v>
      </c>
      <c r="D1310" t="str">
        <f t="shared" si="20"/>
        <v>MZ3900</v>
      </c>
      <c r="E1310" t="s">
        <v>425</v>
      </c>
      <c r="F1310" t="s">
        <v>18</v>
      </c>
      <c r="G1310" t="s">
        <v>18</v>
      </c>
      <c r="I1310" t="s">
        <v>19</v>
      </c>
      <c r="J1310" s="1">
        <v>44843</v>
      </c>
      <c r="K1310" s="2">
        <v>-2607</v>
      </c>
      <c r="L1310" t="s">
        <v>46</v>
      </c>
      <c r="M1310" s="3">
        <v>1</v>
      </c>
      <c r="N1310" s="2">
        <v>0.23999000000000004</v>
      </c>
      <c r="O1310" t="s">
        <v>21</v>
      </c>
      <c r="P1310" t="s">
        <v>24</v>
      </c>
      <c r="Q1310" t="s">
        <v>23</v>
      </c>
      <c r="R1310" s="3">
        <v>625.65</v>
      </c>
      <c r="S1310" t="s">
        <v>22</v>
      </c>
      <c r="T1310" t="s">
        <v>23</v>
      </c>
      <c r="U1310" s="3">
        <v>625.65</v>
      </c>
    </row>
    <row r="1311" spans="1:21" hidden="1" x14ac:dyDescent="0.2">
      <c r="A1311" t="s">
        <v>1247</v>
      </c>
      <c r="B1311" t="s">
        <v>656</v>
      </c>
      <c r="C1311" t="s">
        <v>14</v>
      </c>
      <c r="D1311" t="str">
        <f t="shared" si="20"/>
        <v>722002</v>
      </c>
      <c r="E1311" t="s">
        <v>399</v>
      </c>
      <c r="F1311" t="s">
        <v>18</v>
      </c>
      <c r="G1311" t="s">
        <v>18</v>
      </c>
      <c r="I1311" t="s">
        <v>19</v>
      </c>
      <c r="J1311" s="1">
        <v>44843</v>
      </c>
      <c r="K1311" s="2">
        <v>-398.19285000000002</v>
      </c>
      <c r="L1311" t="s">
        <v>46</v>
      </c>
      <c r="M1311" s="3">
        <v>1</v>
      </c>
      <c r="N1311" s="2">
        <v>0.58782999999999996</v>
      </c>
      <c r="O1311" t="s">
        <v>21</v>
      </c>
      <c r="P1311" t="s">
        <v>24</v>
      </c>
      <c r="Q1311" t="s">
        <v>23</v>
      </c>
      <c r="R1311" s="3">
        <v>234.07</v>
      </c>
      <c r="S1311" t="s">
        <v>22</v>
      </c>
      <c r="T1311" t="s">
        <v>23</v>
      </c>
      <c r="U1311" s="3">
        <v>234.07</v>
      </c>
    </row>
    <row r="1312" spans="1:21" hidden="1" x14ac:dyDescent="0.2">
      <c r="A1312" t="s">
        <v>1247</v>
      </c>
      <c r="B1312" t="s">
        <v>926</v>
      </c>
      <c r="C1312" t="s">
        <v>14</v>
      </c>
      <c r="D1312" t="str">
        <f t="shared" si="20"/>
        <v>OG1027</v>
      </c>
      <c r="E1312" t="s">
        <v>1248</v>
      </c>
      <c r="F1312" t="s">
        <v>18</v>
      </c>
      <c r="G1312" t="s">
        <v>18</v>
      </c>
      <c r="I1312" t="s">
        <v>19</v>
      </c>
      <c r="J1312" s="1">
        <v>44843</v>
      </c>
      <c r="K1312" s="2">
        <v>-29.920010000000001</v>
      </c>
      <c r="L1312" t="s">
        <v>46</v>
      </c>
      <c r="M1312" s="3">
        <v>1</v>
      </c>
      <c r="N1312" s="2">
        <v>11.664960000000001</v>
      </c>
      <c r="O1312" t="s">
        <v>21</v>
      </c>
      <c r="P1312" t="s">
        <v>24</v>
      </c>
      <c r="Q1312" t="s">
        <v>23</v>
      </c>
      <c r="R1312" s="3">
        <v>349.02</v>
      </c>
      <c r="S1312" t="s">
        <v>22</v>
      </c>
      <c r="T1312" t="s">
        <v>23</v>
      </c>
      <c r="U1312" s="3">
        <v>349.02</v>
      </c>
    </row>
    <row r="1313" spans="1:21" hidden="1" x14ac:dyDescent="0.2">
      <c r="A1313" t="s">
        <v>1247</v>
      </c>
      <c r="B1313" t="s">
        <v>1249</v>
      </c>
      <c r="C1313" t="s">
        <v>14</v>
      </c>
      <c r="D1313" t="str">
        <f t="shared" si="20"/>
        <v>LACA04</v>
      </c>
      <c r="E1313" t="s">
        <v>1250</v>
      </c>
      <c r="F1313" t="s">
        <v>18</v>
      </c>
      <c r="G1313" t="s">
        <v>18</v>
      </c>
      <c r="I1313" t="s">
        <v>19</v>
      </c>
      <c r="J1313" s="1">
        <v>44843</v>
      </c>
      <c r="K1313" s="2">
        <v>0.88704000000000005</v>
      </c>
      <c r="L1313" t="s">
        <v>20</v>
      </c>
      <c r="M1313" s="3">
        <v>1</v>
      </c>
      <c r="N1313" s="2">
        <v>0</v>
      </c>
      <c r="O1313" t="s">
        <v>21</v>
      </c>
      <c r="P1313" t="s">
        <v>22</v>
      </c>
      <c r="Q1313" t="s">
        <v>23</v>
      </c>
      <c r="R1313" s="3">
        <v>0</v>
      </c>
      <c r="S1313" t="s">
        <v>24</v>
      </c>
      <c r="T1313" t="s">
        <v>23</v>
      </c>
      <c r="U1313" s="3">
        <v>0</v>
      </c>
    </row>
    <row r="1314" spans="1:21" hidden="1" x14ac:dyDescent="0.2">
      <c r="A1314" t="s">
        <v>1251</v>
      </c>
      <c r="B1314" t="s">
        <v>998</v>
      </c>
      <c r="C1314" t="s">
        <v>14</v>
      </c>
      <c r="D1314" t="str">
        <f t="shared" si="20"/>
        <v>LABJ00</v>
      </c>
      <c r="E1314" t="s">
        <v>495</v>
      </c>
      <c r="F1314" t="s">
        <v>18</v>
      </c>
      <c r="G1314" t="s">
        <v>18</v>
      </c>
      <c r="I1314" t="s">
        <v>19</v>
      </c>
      <c r="J1314" s="1">
        <v>44843</v>
      </c>
      <c r="K1314" s="2">
        <v>18102.939999999999</v>
      </c>
      <c r="L1314" t="s">
        <v>20</v>
      </c>
      <c r="M1314" s="3">
        <v>1</v>
      </c>
      <c r="N1314" s="2">
        <v>1.333E-2</v>
      </c>
      <c r="O1314" t="s">
        <v>21</v>
      </c>
      <c r="P1314" t="s">
        <v>22</v>
      </c>
      <c r="Q1314" t="s">
        <v>23</v>
      </c>
      <c r="R1314" s="3">
        <v>241.31</v>
      </c>
      <c r="S1314" t="s">
        <v>24</v>
      </c>
      <c r="T1314" t="s">
        <v>23</v>
      </c>
      <c r="U1314" s="3">
        <v>241.31</v>
      </c>
    </row>
    <row r="1315" spans="1:21" hidden="1" x14ac:dyDescent="0.2">
      <c r="A1315" t="s">
        <v>1251</v>
      </c>
      <c r="B1315" t="s">
        <v>998</v>
      </c>
      <c r="C1315" t="s">
        <v>14</v>
      </c>
      <c r="D1315" t="str">
        <f t="shared" si="20"/>
        <v>SP1977</v>
      </c>
      <c r="E1315" t="s">
        <v>180</v>
      </c>
      <c r="F1315" t="s">
        <v>18</v>
      </c>
      <c r="G1315" t="s">
        <v>18</v>
      </c>
      <c r="I1315" t="s">
        <v>19</v>
      </c>
      <c r="J1315" s="1">
        <v>44843</v>
      </c>
      <c r="K1315" s="2">
        <v>-4828.76</v>
      </c>
      <c r="L1315" t="s">
        <v>46</v>
      </c>
      <c r="M1315" s="3">
        <v>1</v>
      </c>
      <c r="N1315" s="2">
        <v>1.9545600000000001</v>
      </c>
      <c r="O1315" t="s">
        <v>21</v>
      </c>
      <c r="P1315" t="s">
        <v>24</v>
      </c>
      <c r="Q1315" t="s">
        <v>23</v>
      </c>
      <c r="R1315" s="3">
        <v>9438.1</v>
      </c>
      <c r="S1315" t="s">
        <v>22</v>
      </c>
      <c r="T1315" t="s">
        <v>23</v>
      </c>
      <c r="U1315" s="3">
        <v>9438.1</v>
      </c>
    </row>
    <row r="1316" spans="1:21" hidden="1" x14ac:dyDescent="0.2">
      <c r="A1316" t="s">
        <v>1251</v>
      </c>
      <c r="B1316" t="s">
        <v>139</v>
      </c>
      <c r="C1316" t="s">
        <v>14</v>
      </c>
      <c r="D1316" t="str">
        <f t="shared" si="20"/>
        <v>LAWM05</v>
      </c>
      <c r="E1316" t="s">
        <v>1252</v>
      </c>
      <c r="F1316" t="s">
        <v>18</v>
      </c>
      <c r="G1316" t="s">
        <v>18</v>
      </c>
      <c r="I1316" t="s">
        <v>19</v>
      </c>
      <c r="J1316" s="1">
        <v>44843</v>
      </c>
      <c r="K1316" s="2">
        <v>-1881</v>
      </c>
      <c r="L1316" t="s">
        <v>20</v>
      </c>
      <c r="M1316" s="3">
        <v>1</v>
      </c>
      <c r="N1316" s="2">
        <v>9.7099999999999999E-3</v>
      </c>
      <c r="O1316" t="s">
        <v>21</v>
      </c>
      <c r="P1316" t="s">
        <v>24</v>
      </c>
      <c r="Q1316" t="s">
        <v>23</v>
      </c>
      <c r="R1316" s="3">
        <v>18.260000000000002</v>
      </c>
      <c r="S1316" t="s">
        <v>22</v>
      </c>
      <c r="T1316" t="s">
        <v>23</v>
      </c>
      <c r="U1316" s="3">
        <v>18.260000000000002</v>
      </c>
    </row>
    <row r="1317" spans="1:21" hidden="1" x14ac:dyDescent="0.2">
      <c r="A1317" t="s">
        <v>1251</v>
      </c>
      <c r="B1317" t="s">
        <v>139</v>
      </c>
      <c r="C1317" t="s">
        <v>14</v>
      </c>
      <c r="D1317" t="str">
        <f t="shared" si="20"/>
        <v>LAWM05</v>
      </c>
      <c r="E1317" t="s">
        <v>1253</v>
      </c>
      <c r="F1317" t="s">
        <v>18</v>
      </c>
      <c r="G1317" t="s">
        <v>18</v>
      </c>
      <c r="I1317" t="s">
        <v>19</v>
      </c>
      <c r="J1317" s="1">
        <v>44843</v>
      </c>
      <c r="K1317" s="2">
        <v>4081.91</v>
      </c>
      <c r="L1317" t="s">
        <v>20</v>
      </c>
      <c r="M1317" s="3">
        <v>1</v>
      </c>
      <c r="N1317" s="2">
        <v>1.0710000000000003E-2</v>
      </c>
      <c r="O1317" t="s">
        <v>21</v>
      </c>
      <c r="P1317" t="s">
        <v>22</v>
      </c>
      <c r="Q1317" t="s">
        <v>23</v>
      </c>
      <c r="R1317" s="3">
        <v>43.72</v>
      </c>
      <c r="S1317" t="s">
        <v>24</v>
      </c>
      <c r="T1317" t="s">
        <v>23</v>
      </c>
      <c r="U1317" s="3">
        <v>43.72</v>
      </c>
    </row>
    <row r="1318" spans="1:21" hidden="1" x14ac:dyDescent="0.2">
      <c r="A1318" t="s">
        <v>1254</v>
      </c>
      <c r="B1318" t="s">
        <v>98</v>
      </c>
      <c r="C1318" t="s">
        <v>14</v>
      </c>
      <c r="D1318" t="str">
        <f t="shared" si="20"/>
        <v>FJ1706</v>
      </c>
      <c r="E1318" t="s">
        <v>1255</v>
      </c>
      <c r="F1318" t="s">
        <v>18</v>
      </c>
      <c r="G1318" t="s">
        <v>18</v>
      </c>
      <c r="J1318" s="1">
        <v>44841</v>
      </c>
      <c r="K1318" s="2">
        <v>-169</v>
      </c>
      <c r="L1318" t="s">
        <v>46</v>
      </c>
      <c r="M1318" s="3">
        <v>1</v>
      </c>
      <c r="N1318" s="2">
        <v>2.94678</v>
      </c>
      <c r="O1318" t="s">
        <v>21</v>
      </c>
      <c r="P1318" t="s">
        <v>24</v>
      </c>
      <c r="Q1318" t="s">
        <v>23</v>
      </c>
      <c r="R1318" s="3">
        <v>498.01</v>
      </c>
      <c r="S1318" t="s">
        <v>22</v>
      </c>
      <c r="T1318" t="s">
        <v>23</v>
      </c>
      <c r="U1318" s="3">
        <v>498.01</v>
      </c>
    </row>
    <row r="1319" spans="1:21" hidden="1" x14ac:dyDescent="0.2">
      <c r="A1319" t="s">
        <v>1256</v>
      </c>
      <c r="B1319" t="s">
        <v>98</v>
      </c>
      <c r="C1319" t="s">
        <v>14</v>
      </c>
      <c r="D1319" t="str">
        <f t="shared" si="20"/>
        <v>BK1693</v>
      </c>
      <c r="E1319" t="s">
        <v>1257</v>
      </c>
      <c r="F1319" t="s">
        <v>18</v>
      </c>
      <c r="G1319" t="s">
        <v>18</v>
      </c>
      <c r="J1319" s="1">
        <v>44844</v>
      </c>
      <c r="K1319" s="2">
        <v>-46</v>
      </c>
      <c r="L1319" t="s">
        <v>46</v>
      </c>
      <c r="M1319" s="3">
        <v>1</v>
      </c>
      <c r="N1319" s="2">
        <v>4.9573099999999997</v>
      </c>
      <c r="O1319" t="s">
        <v>21</v>
      </c>
      <c r="P1319" t="s">
        <v>24</v>
      </c>
      <c r="Q1319" t="s">
        <v>23</v>
      </c>
      <c r="R1319" s="3">
        <v>228.04</v>
      </c>
      <c r="S1319" t="s">
        <v>22</v>
      </c>
      <c r="T1319" t="s">
        <v>23</v>
      </c>
      <c r="U1319" s="3">
        <v>228.04</v>
      </c>
    </row>
    <row r="1320" spans="1:21" hidden="1" x14ac:dyDescent="0.2">
      <c r="A1320" t="s">
        <v>1258</v>
      </c>
      <c r="B1320" t="s">
        <v>26</v>
      </c>
      <c r="C1320" t="s">
        <v>14</v>
      </c>
      <c r="D1320" t="str">
        <f t="shared" si="20"/>
        <v>GL2422</v>
      </c>
      <c r="E1320" t="s">
        <v>118</v>
      </c>
      <c r="F1320" t="s">
        <v>262</v>
      </c>
      <c r="G1320" t="s">
        <v>262</v>
      </c>
      <c r="J1320" s="1">
        <v>44844</v>
      </c>
      <c r="K1320" s="2">
        <v>5966.16</v>
      </c>
      <c r="L1320" t="s">
        <v>20</v>
      </c>
      <c r="M1320" s="3">
        <v>1</v>
      </c>
      <c r="N1320" s="2">
        <v>0.25207000000000002</v>
      </c>
      <c r="O1320" t="s">
        <v>21</v>
      </c>
      <c r="P1320" t="s">
        <v>22</v>
      </c>
      <c r="Q1320" t="s">
        <v>23</v>
      </c>
      <c r="R1320" s="3">
        <v>1503.89</v>
      </c>
      <c r="S1320" t="s">
        <v>24</v>
      </c>
      <c r="T1320" t="s">
        <v>23</v>
      </c>
      <c r="U1320" s="3">
        <v>1503.89</v>
      </c>
    </row>
    <row r="1321" spans="1:21" hidden="1" x14ac:dyDescent="0.2">
      <c r="A1321" t="s">
        <v>1259</v>
      </c>
      <c r="B1321" t="s">
        <v>98</v>
      </c>
      <c r="C1321" t="s">
        <v>14</v>
      </c>
      <c r="D1321" t="str">
        <f t="shared" si="20"/>
        <v>281231</v>
      </c>
      <c r="E1321" t="s">
        <v>722</v>
      </c>
      <c r="F1321" t="s">
        <v>18</v>
      </c>
      <c r="G1321" t="s">
        <v>18</v>
      </c>
      <c r="J1321" s="1">
        <v>44844</v>
      </c>
      <c r="K1321" s="2">
        <v>-1622.91</v>
      </c>
      <c r="L1321" t="s">
        <v>46</v>
      </c>
      <c r="M1321" s="3">
        <v>1</v>
      </c>
      <c r="N1321" s="2">
        <v>1.54741</v>
      </c>
      <c r="O1321" t="s">
        <v>21</v>
      </c>
      <c r="P1321" t="s">
        <v>24</v>
      </c>
      <c r="Q1321" t="s">
        <v>23</v>
      </c>
      <c r="R1321" s="3">
        <v>2511.31</v>
      </c>
      <c r="S1321" t="s">
        <v>22</v>
      </c>
      <c r="T1321" t="s">
        <v>23</v>
      </c>
      <c r="U1321" s="3">
        <v>2511.31</v>
      </c>
    </row>
    <row r="1322" spans="1:21" hidden="1" x14ac:dyDescent="0.2">
      <c r="A1322" t="s">
        <v>1260</v>
      </c>
      <c r="B1322" t="s">
        <v>650</v>
      </c>
      <c r="C1322" t="s">
        <v>14</v>
      </c>
      <c r="D1322" t="str">
        <f t="shared" si="20"/>
        <v>LASS01</v>
      </c>
      <c r="E1322" t="s">
        <v>1261</v>
      </c>
      <c r="F1322" t="s">
        <v>18</v>
      </c>
      <c r="G1322" t="s">
        <v>18</v>
      </c>
      <c r="I1322" t="s">
        <v>19</v>
      </c>
      <c r="J1322" s="1">
        <v>44844</v>
      </c>
      <c r="K1322" s="2">
        <v>-15485.310980000002</v>
      </c>
      <c r="L1322" t="s">
        <v>20</v>
      </c>
      <c r="M1322" s="3">
        <v>1</v>
      </c>
      <c r="N1322" s="2">
        <v>0.14305999999999999</v>
      </c>
      <c r="O1322" t="s">
        <v>21</v>
      </c>
      <c r="P1322" t="s">
        <v>24</v>
      </c>
      <c r="Q1322" t="s">
        <v>23</v>
      </c>
      <c r="R1322" s="3">
        <v>2215.33</v>
      </c>
      <c r="S1322" t="s">
        <v>22</v>
      </c>
      <c r="T1322" t="s">
        <v>23</v>
      </c>
      <c r="U1322" s="3">
        <v>2215.33</v>
      </c>
    </row>
    <row r="1323" spans="1:21" hidden="1" x14ac:dyDescent="0.2">
      <c r="A1323" t="s">
        <v>1260</v>
      </c>
      <c r="B1323" t="s">
        <v>656</v>
      </c>
      <c r="C1323" t="s">
        <v>14</v>
      </c>
      <c r="D1323" t="str">
        <f t="shared" si="20"/>
        <v>MZ3750</v>
      </c>
      <c r="E1323" t="s">
        <v>415</v>
      </c>
      <c r="F1323" t="s">
        <v>18</v>
      </c>
      <c r="G1323" t="s">
        <v>18</v>
      </c>
      <c r="I1323" t="s">
        <v>19</v>
      </c>
      <c r="J1323" s="1">
        <v>44844</v>
      </c>
      <c r="K1323" s="2">
        <v>12.103440000000001</v>
      </c>
      <c r="L1323" t="s">
        <v>46</v>
      </c>
      <c r="M1323" s="3">
        <v>1</v>
      </c>
      <c r="N1323" s="2">
        <v>4.1451399999999996</v>
      </c>
      <c r="O1323" t="s">
        <v>21</v>
      </c>
      <c r="P1323" t="s">
        <v>22</v>
      </c>
      <c r="Q1323" t="s">
        <v>23</v>
      </c>
      <c r="R1323" s="3">
        <v>50.17</v>
      </c>
      <c r="S1323" t="s">
        <v>24</v>
      </c>
      <c r="T1323" t="s">
        <v>23</v>
      </c>
      <c r="U1323" s="3">
        <v>50.17</v>
      </c>
    </row>
    <row r="1324" spans="1:21" hidden="1" x14ac:dyDescent="0.2">
      <c r="A1324" t="s">
        <v>1260</v>
      </c>
      <c r="B1324" t="s">
        <v>656</v>
      </c>
      <c r="C1324" t="s">
        <v>14</v>
      </c>
      <c r="D1324" t="str">
        <f t="shared" si="20"/>
        <v>MZ4261</v>
      </c>
      <c r="E1324" t="s">
        <v>428</v>
      </c>
      <c r="F1324" t="s">
        <v>18</v>
      </c>
      <c r="G1324" t="s">
        <v>18</v>
      </c>
      <c r="I1324" t="s">
        <v>19</v>
      </c>
      <c r="J1324" s="1">
        <v>44844</v>
      </c>
      <c r="K1324" s="2">
        <v>72.403440000000003</v>
      </c>
      <c r="L1324" t="s">
        <v>46</v>
      </c>
      <c r="M1324" s="3">
        <v>1</v>
      </c>
      <c r="N1324" s="2">
        <v>1.5822799999999999</v>
      </c>
      <c r="O1324" t="s">
        <v>21</v>
      </c>
      <c r="P1324" t="s">
        <v>22</v>
      </c>
      <c r="Q1324" t="s">
        <v>23</v>
      </c>
      <c r="R1324" s="3">
        <v>114.56</v>
      </c>
      <c r="S1324" t="s">
        <v>24</v>
      </c>
      <c r="T1324" t="s">
        <v>23</v>
      </c>
      <c r="U1324" s="3">
        <v>114.56</v>
      </c>
    </row>
    <row r="1325" spans="1:21" hidden="1" x14ac:dyDescent="0.2">
      <c r="A1325" t="s">
        <v>1260</v>
      </c>
      <c r="B1325" t="s">
        <v>656</v>
      </c>
      <c r="C1325" t="s">
        <v>14</v>
      </c>
      <c r="D1325" t="str">
        <f t="shared" si="20"/>
        <v>LAHB02</v>
      </c>
      <c r="E1325" t="s">
        <v>1118</v>
      </c>
      <c r="F1325" t="s">
        <v>18</v>
      </c>
      <c r="G1325" t="s">
        <v>18</v>
      </c>
      <c r="I1325" t="s">
        <v>19</v>
      </c>
      <c r="J1325" s="1">
        <v>44844</v>
      </c>
      <c r="K1325" s="2">
        <v>-1000</v>
      </c>
      <c r="L1325" t="s">
        <v>20</v>
      </c>
      <c r="M1325" s="3">
        <v>1</v>
      </c>
      <c r="N1325" s="2">
        <v>1.137E-2</v>
      </c>
      <c r="O1325" t="s">
        <v>21</v>
      </c>
      <c r="P1325" t="s">
        <v>24</v>
      </c>
      <c r="Q1325" t="s">
        <v>23</v>
      </c>
      <c r="R1325" s="3">
        <v>11.37</v>
      </c>
      <c r="S1325" t="s">
        <v>22</v>
      </c>
      <c r="T1325" t="s">
        <v>23</v>
      </c>
      <c r="U1325" s="3">
        <v>11.37</v>
      </c>
    </row>
    <row r="1326" spans="1:21" hidden="1" x14ac:dyDescent="0.2">
      <c r="A1326" t="s">
        <v>1260</v>
      </c>
      <c r="B1326" t="s">
        <v>926</v>
      </c>
      <c r="C1326" t="s">
        <v>14</v>
      </c>
      <c r="D1326" t="str">
        <f t="shared" si="20"/>
        <v>712001</v>
      </c>
      <c r="E1326" t="s">
        <v>819</v>
      </c>
      <c r="F1326" t="s">
        <v>18</v>
      </c>
      <c r="G1326" t="s">
        <v>18</v>
      </c>
      <c r="I1326" t="s">
        <v>19</v>
      </c>
      <c r="J1326" s="1">
        <v>44844</v>
      </c>
      <c r="K1326" s="2">
        <v>-16.600000000000001</v>
      </c>
      <c r="L1326" t="s">
        <v>46</v>
      </c>
      <c r="M1326" s="3">
        <v>1</v>
      </c>
      <c r="N1326" s="2">
        <v>4.3</v>
      </c>
      <c r="O1326" t="s">
        <v>21</v>
      </c>
      <c r="P1326" t="s">
        <v>24</v>
      </c>
      <c r="Q1326" t="s">
        <v>23</v>
      </c>
      <c r="R1326" s="3">
        <v>71.38</v>
      </c>
      <c r="S1326" t="s">
        <v>22</v>
      </c>
      <c r="T1326" t="s">
        <v>23</v>
      </c>
      <c r="U1326" s="3">
        <v>71.38</v>
      </c>
    </row>
    <row r="1327" spans="1:21" hidden="1" x14ac:dyDescent="0.2">
      <c r="A1327" t="s">
        <v>1260</v>
      </c>
      <c r="B1327" t="s">
        <v>926</v>
      </c>
      <c r="C1327" t="s">
        <v>14</v>
      </c>
      <c r="D1327" t="str">
        <f t="shared" si="20"/>
        <v>712003</v>
      </c>
      <c r="E1327" t="s">
        <v>181</v>
      </c>
      <c r="F1327" t="s">
        <v>18</v>
      </c>
      <c r="G1327" t="s">
        <v>18</v>
      </c>
      <c r="I1327" t="s">
        <v>19</v>
      </c>
      <c r="J1327" s="1">
        <v>44844</v>
      </c>
      <c r="K1327" s="2">
        <v>22.9</v>
      </c>
      <c r="L1327" t="s">
        <v>46</v>
      </c>
      <c r="M1327" s="3">
        <v>1</v>
      </c>
      <c r="N1327" s="2">
        <v>2.51919</v>
      </c>
      <c r="O1327" t="s">
        <v>21</v>
      </c>
      <c r="P1327" t="s">
        <v>22</v>
      </c>
      <c r="Q1327" t="s">
        <v>23</v>
      </c>
      <c r="R1327" s="3">
        <v>57.69</v>
      </c>
      <c r="S1327" t="s">
        <v>24</v>
      </c>
      <c r="T1327" t="s">
        <v>23</v>
      </c>
      <c r="U1327" s="3">
        <v>57.69</v>
      </c>
    </row>
    <row r="1328" spans="1:21" hidden="1" x14ac:dyDescent="0.2">
      <c r="A1328" t="s">
        <v>1260</v>
      </c>
      <c r="B1328" t="s">
        <v>926</v>
      </c>
      <c r="C1328" t="s">
        <v>14</v>
      </c>
      <c r="D1328" t="str">
        <f t="shared" si="20"/>
        <v>MZ2000</v>
      </c>
      <c r="E1328" t="s">
        <v>423</v>
      </c>
      <c r="F1328" t="s">
        <v>18</v>
      </c>
      <c r="G1328" t="s">
        <v>18</v>
      </c>
      <c r="I1328" t="s">
        <v>19</v>
      </c>
      <c r="J1328" s="1">
        <v>44844</v>
      </c>
      <c r="K1328" s="2">
        <v>-123.60057999999998</v>
      </c>
      <c r="L1328" t="s">
        <v>46</v>
      </c>
      <c r="M1328" s="3">
        <v>1</v>
      </c>
      <c r="N1328" s="2">
        <v>2.0911300000000002</v>
      </c>
      <c r="O1328" t="s">
        <v>21</v>
      </c>
      <c r="P1328" t="s">
        <v>24</v>
      </c>
      <c r="Q1328" t="s">
        <v>23</v>
      </c>
      <c r="R1328" s="3">
        <v>258.45999999999998</v>
      </c>
      <c r="S1328" t="s">
        <v>22</v>
      </c>
      <c r="T1328" t="s">
        <v>23</v>
      </c>
      <c r="U1328" s="3">
        <v>258.45999999999998</v>
      </c>
    </row>
    <row r="1329" spans="1:21" hidden="1" x14ac:dyDescent="0.2">
      <c r="A1329" t="s">
        <v>1260</v>
      </c>
      <c r="B1329" t="s">
        <v>926</v>
      </c>
      <c r="C1329" t="s">
        <v>14</v>
      </c>
      <c r="D1329" t="str">
        <f t="shared" si="20"/>
        <v>LASO00</v>
      </c>
      <c r="E1329" t="s">
        <v>1262</v>
      </c>
      <c r="F1329" t="s">
        <v>18</v>
      </c>
      <c r="G1329" t="s">
        <v>18</v>
      </c>
      <c r="I1329" t="s">
        <v>19</v>
      </c>
      <c r="J1329" s="1">
        <v>44844</v>
      </c>
      <c r="K1329" s="2">
        <v>3597.1287499999999</v>
      </c>
      <c r="L1329" t="s">
        <v>20</v>
      </c>
      <c r="M1329" s="3">
        <v>1</v>
      </c>
      <c r="N1329" s="2">
        <v>0.23835999999999999</v>
      </c>
      <c r="O1329" t="s">
        <v>21</v>
      </c>
      <c r="P1329" t="s">
        <v>22</v>
      </c>
      <c r="Q1329" t="s">
        <v>23</v>
      </c>
      <c r="R1329" s="3">
        <v>857.41</v>
      </c>
      <c r="S1329" t="s">
        <v>24</v>
      </c>
      <c r="T1329" t="s">
        <v>23</v>
      </c>
      <c r="U1329" s="3">
        <v>857.41</v>
      </c>
    </row>
    <row r="1330" spans="1:21" hidden="1" x14ac:dyDescent="0.2">
      <c r="A1330" t="s">
        <v>1260</v>
      </c>
      <c r="B1330" t="s">
        <v>926</v>
      </c>
      <c r="C1330" t="s">
        <v>14</v>
      </c>
      <c r="D1330" t="str">
        <f t="shared" si="20"/>
        <v>LASS01</v>
      </c>
      <c r="E1330" t="s">
        <v>1263</v>
      </c>
      <c r="F1330" t="s">
        <v>18</v>
      </c>
      <c r="G1330" t="s">
        <v>18</v>
      </c>
      <c r="I1330" t="s">
        <v>19</v>
      </c>
      <c r="J1330" s="1">
        <v>44844</v>
      </c>
      <c r="K1330" s="2">
        <v>-2636.375</v>
      </c>
      <c r="L1330" t="s">
        <v>20</v>
      </c>
      <c r="M1330" s="3">
        <v>1</v>
      </c>
      <c r="N1330" s="2">
        <v>1.4659999999999999E-2</v>
      </c>
      <c r="O1330" t="s">
        <v>21</v>
      </c>
      <c r="P1330" t="s">
        <v>24</v>
      </c>
      <c r="Q1330" t="s">
        <v>23</v>
      </c>
      <c r="R1330" s="3">
        <v>38.65</v>
      </c>
      <c r="S1330" t="s">
        <v>22</v>
      </c>
      <c r="T1330" t="s">
        <v>23</v>
      </c>
      <c r="U1330" s="3">
        <v>38.65</v>
      </c>
    </row>
    <row r="1331" spans="1:21" hidden="1" x14ac:dyDescent="0.2">
      <c r="A1331" t="s">
        <v>1260</v>
      </c>
      <c r="B1331" t="s">
        <v>926</v>
      </c>
      <c r="C1331" t="s">
        <v>14</v>
      </c>
      <c r="D1331" t="str">
        <f t="shared" si="20"/>
        <v>718000</v>
      </c>
      <c r="E1331" t="s">
        <v>159</v>
      </c>
      <c r="F1331" t="s">
        <v>18</v>
      </c>
      <c r="G1331" t="s">
        <v>18</v>
      </c>
      <c r="I1331" t="s">
        <v>19</v>
      </c>
      <c r="J1331" s="1">
        <v>44844</v>
      </c>
      <c r="K1331" s="2">
        <v>-22</v>
      </c>
      <c r="L1331" t="s">
        <v>46</v>
      </c>
      <c r="M1331" s="3">
        <v>1</v>
      </c>
      <c r="N1331" s="2">
        <v>1.0315399999999999</v>
      </c>
      <c r="O1331" t="s">
        <v>21</v>
      </c>
      <c r="P1331" t="s">
        <v>24</v>
      </c>
      <c r="Q1331" t="s">
        <v>23</v>
      </c>
      <c r="R1331" s="3">
        <v>22.69</v>
      </c>
      <c r="S1331" t="s">
        <v>22</v>
      </c>
      <c r="T1331" t="s">
        <v>23</v>
      </c>
      <c r="U1331" s="3">
        <v>22.69</v>
      </c>
    </row>
    <row r="1332" spans="1:21" hidden="1" x14ac:dyDescent="0.2">
      <c r="A1332" t="s">
        <v>1264</v>
      </c>
      <c r="B1332" t="s">
        <v>139</v>
      </c>
      <c r="C1332" t="s">
        <v>14</v>
      </c>
      <c r="D1332" t="str">
        <f t="shared" si="20"/>
        <v>726000</v>
      </c>
      <c r="E1332" t="s">
        <v>1119</v>
      </c>
      <c r="F1332" t="s">
        <v>18</v>
      </c>
      <c r="G1332" t="s">
        <v>18</v>
      </c>
      <c r="I1332" t="s">
        <v>19</v>
      </c>
      <c r="J1332" s="1">
        <v>44844</v>
      </c>
      <c r="K1332" s="2">
        <v>-16736</v>
      </c>
      <c r="L1332" t="s">
        <v>46</v>
      </c>
      <c r="M1332" s="3">
        <v>1</v>
      </c>
      <c r="N1332" s="2">
        <v>0.66795000000000004</v>
      </c>
      <c r="O1332" t="s">
        <v>21</v>
      </c>
      <c r="P1332" t="s">
        <v>24</v>
      </c>
      <c r="Q1332" t="s">
        <v>23</v>
      </c>
      <c r="R1332" s="3">
        <v>11178.81</v>
      </c>
      <c r="S1332" t="s">
        <v>22</v>
      </c>
      <c r="T1332" t="s">
        <v>23</v>
      </c>
      <c r="U1332" s="3">
        <v>11178.81</v>
      </c>
    </row>
    <row r="1333" spans="1:21" hidden="1" x14ac:dyDescent="0.2">
      <c r="A1333" t="s">
        <v>1265</v>
      </c>
      <c r="B1333" t="s">
        <v>116</v>
      </c>
      <c r="C1333" t="s">
        <v>14</v>
      </c>
      <c r="D1333" t="str">
        <f t="shared" si="20"/>
        <v>GL2419</v>
      </c>
      <c r="E1333" t="s">
        <v>506</v>
      </c>
      <c r="F1333" t="s">
        <v>18</v>
      </c>
      <c r="G1333" t="s">
        <v>18</v>
      </c>
      <c r="J1333" s="1">
        <v>44844</v>
      </c>
      <c r="K1333" s="2">
        <v>-3426</v>
      </c>
      <c r="L1333" t="s">
        <v>20</v>
      </c>
      <c r="M1333" s="3">
        <v>1</v>
      </c>
      <c r="N1333" s="2">
        <v>0.16544</v>
      </c>
      <c r="O1333" t="s">
        <v>21</v>
      </c>
      <c r="P1333" t="s">
        <v>24</v>
      </c>
      <c r="Q1333" t="s">
        <v>23</v>
      </c>
      <c r="R1333" s="3">
        <v>566.79999999999995</v>
      </c>
      <c r="S1333" t="s">
        <v>22</v>
      </c>
      <c r="T1333" t="s">
        <v>23</v>
      </c>
      <c r="U1333" s="3">
        <v>566.79999999999995</v>
      </c>
    </row>
    <row r="1334" spans="1:21" hidden="1" x14ac:dyDescent="0.2">
      <c r="A1334" t="s">
        <v>1265</v>
      </c>
      <c r="B1334" t="s">
        <v>116</v>
      </c>
      <c r="C1334" t="s">
        <v>14</v>
      </c>
      <c r="D1334" t="str">
        <f t="shared" si="20"/>
        <v>GL2446</v>
      </c>
      <c r="E1334" t="s">
        <v>243</v>
      </c>
      <c r="F1334" t="s">
        <v>18</v>
      </c>
      <c r="G1334" t="s">
        <v>18</v>
      </c>
      <c r="J1334" s="1">
        <v>44844</v>
      </c>
      <c r="K1334" s="2">
        <v>-4529</v>
      </c>
      <c r="L1334" t="s">
        <v>20</v>
      </c>
      <c r="M1334" s="3">
        <v>1</v>
      </c>
      <c r="N1334" s="2">
        <v>0.29361999999999999</v>
      </c>
      <c r="O1334" t="s">
        <v>21</v>
      </c>
      <c r="P1334" t="s">
        <v>24</v>
      </c>
      <c r="Q1334" t="s">
        <v>23</v>
      </c>
      <c r="R1334" s="3">
        <v>1329.8</v>
      </c>
      <c r="S1334" t="s">
        <v>22</v>
      </c>
      <c r="T1334" t="s">
        <v>23</v>
      </c>
      <c r="U1334" s="3">
        <v>1329.8</v>
      </c>
    </row>
    <row r="1335" spans="1:21" hidden="1" x14ac:dyDescent="0.2">
      <c r="A1335" t="s">
        <v>1265</v>
      </c>
      <c r="B1335" t="s">
        <v>116</v>
      </c>
      <c r="C1335" t="s">
        <v>14</v>
      </c>
      <c r="D1335" t="str">
        <f t="shared" si="20"/>
        <v>GL262-</v>
      </c>
      <c r="E1335" t="s">
        <v>177</v>
      </c>
      <c r="F1335" t="s">
        <v>18</v>
      </c>
      <c r="G1335" t="s">
        <v>18</v>
      </c>
      <c r="J1335" s="1">
        <v>44844</v>
      </c>
      <c r="K1335" s="2">
        <v>-3397</v>
      </c>
      <c r="L1335" t="s">
        <v>20</v>
      </c>
      <c r="M1335" s="3">
        <v>1</v>
      </c>
      <c r="N1335" s="2">
        <v>0.27235999999999999</v>
      </c>
      <c r="O1335" t="s">
        <v>21</v>
      </c>
      <c r="P1335" t="s">
        <v>24</v>
      </c>
      <c r="Q1335" t="s">
        <v>23</v>
      </c>
      <c r="R1335" s="3">
        <v>925.21</v>
      </c>
      <c r="S1335" t="s">
        <v>22</v>
      </c>
      <c r="T1335" t="s">
        <v>23</v>
      </c>
      <c r="U1335" s="3">
        <v>925.21</v>
      </c>
    </row>
    <row r="1336" spans="1:21" hidden="1" x14ac:dyDescent="0.2">
      <c r="A1336" t="s">
        <v>1265</v>
      </c>
      <c r="B1336" t="s">
        <v>116</v>
      </c>
      <c r="C1336" t="s">
        <v>14</v>
      </c>
      <c r="D1336" t="str">
        <f t="shared" si="20"/>
        <v>GL0282</v>
      </c>
      <c r="E1336" t="s">
        <v>1266</v>
      </c>
      <c r="F1336" t="s">
        <v>18</v>
      </c>
      <c r="G1336" t="s">
        <v>18</v>
      </c>
      <c r="J1336" s="1">
        <v>44844</v>
      </c>
      <c r="K1336" s="2">
        <v>-1728</v>
      </c>
      <c r="L1336" t="s">
        <v>20</v>
      </c>
      <c r="M1336" s="3">
        <v>1</v>
      </c>
      <c r="N1336" s="2">
        <v>0.4824</v>
      </c>
      <c r="O1336" t="s">
        <v>21</v>
      </c>
      <c r="P1336" t="s">
        <v>24</v>
      </c>
      <c r="Q1336" t="s">
        <v>23</v>
      </c>
      <c r="R1336" s="3">
        <v>833.59</v>
      </c>
      <c r="S1336" t="s">
        <v>22</v>
      </c>
      <c r="T1336" t="s">
        <v>23</v>
      </c>
      <c r="U1336" s="3">
        <v>833.59</v>
      </c>
    </row>
    <row r="1337" spans="1:21" x14ac:dyDescent="0.2">
      <c r="A1337" t="s">
        <v>1265</v>
      </c>
      <c r="B1337" t="s">
        <v>116</v>
      </c>
      <c r="C1337" t="s">
        <v>14</v>
      </c>
      <c r="D1337" t="str">
        <f t="shared" si="20"/>
        <v>GL9074</v>
      </c>
      <c r="E1337" t="s">
        <v>575</v>
      </c>
      <c r="F1337" t="s">
        <v>18</v>
      </c>
      <c r="G1337" t="s">
        <v>18</v>
      </c>
      <c r="J1337" s="1">
        <v>44844</v>
      </c>
      <c r="K1337" s="2">
        <v>-2273</v>
      </c>
      <c r="L1337" t="s">
        <v>20</v>
      </c>
      <c r="M1337" s="3">
        <v>1</v>
      </c>
      <c r="N1337" s="2">
        <v>0.26479999999999998</v>
      </c>
      <c r="O1337" t="s">
        <v>21</v>
      </c>
      <c r="P1337" t="s">
        <v>24</v>
      </c>
      <c r="Q1337" t="s">
        <v>23</v>
      </c>
      <c r="R1337" s="3">
        <v>601.89</v>
      </c>
      <c r="S1337" t="s">
        <v>22</v>
      </c>
      <c r="T1337" t="s">
        <v>23</v>
      </c>
      <c r="U1337" s="3">
        <v>601.89</v>
      </c>
    </row>
    <row r="1338" spans="1:21" hidden="1" x14ac:dyDescent="0.2">
      <c r="A1338" t="s">
        <v>1265</v>
      </c>
      <c r="B1338" t="s">
        <v>116</v>
      </c>
      <c r="C1338" t="s">
        <v>14</v>
      </c>
      <c r="D1338" t="str">
        <f t="shared" si="20"/>
        <v>GL346-</v>
      </c>
      <c r="E1338" t="s">
        <v>340</v>
      </c>
      <c r="F1338" t="s">
        <v>18</v>
      </c>
      <c r="G1338" t="s">
        <v>18</v>
      </c>
      <c r="J1338" s="1">
        <v>44844</v>
      </c>
      <c r="K1338" s="2">
        <v>-3825</v>
      </c>
      <c r="L1338" t="s">
        <v>20</v>
      </c>
      <c r="M1338" s="3">
        <v>1</v>
      </c>
      <c r="N1338" s="2">
        <v>0.33961000000000008</v>
      </c>
      <c r="O1338" t="s">
        <v>21</v>
      </c>
      <c r="P1338" t="s">
        <v>24</v>
      </c>
      <c r="Q1338" t="s">
        <v>23</v>
      </c>
      <c r="R1338" s="3">
        <v>1299.01</v>
      </c>
      <c r="S1338" t="s">
        <v>22</v>
      </c>
      <c r="T1338" t="s">
        <v>23</v>
      </c>
      <c r="U1338" s="3">
        <v>1299.01</v>
      </c>
    </row>
    <row r="1339" spans="1:21" hidden="1" x14ac:dyDescent="0.2">
      <c r="A1339" t="s">
        <v>1265</v>
      </c>
      <c r="B1339" t="s">
        <v>116</v>
      </c>
      <c r="C1339" t="s">
        <v>14</v>
      </c>
      <c r="D1339" t="str">
        <f t="shared" si="20"/>
        <v>GL328-</v>
      </c>
      <c r="E1339" t="s">
        <v>33</v>
      </c>
      <c r="F1339" t="s">
        <v>18</v>
      </c>
      <c r="G1339" t="s">
        <v>18</v>
      </c>
      <c r="J1339" s="1">
        <v>44844</v>
      </c>
      <c r="K1339" s="2">
        <v>-79</v>
      </c>
      <c r="L1339" t="s">
        <v>20</v>
      </c>
      <c r="M1339" s="3">
        <v>1</v>
      </c>
      <c r="N1339" s="2">
        <v>0.33997999999999995</v>
      </c>
      <c r="O1339" t="s">
        <v>21</v>
      </c>
      <c r="P1339" t="s">
        <v>24</v>
      </c>
      <c r="Q1339" t="s">
        <v>23</v>
      </c>
      <c r="R1339" s="3">
        <v>26.86</v>
      </c>
      <c r="S1339" t="s">
        <v>22</v>
      </c>
      <c r="T1339" t="s">
        <v>23</v>
      </c>
      <c r="U1339" s="3">
        <v>26.86</v>
      </c>
    </row>
    <row r="1340" spans="1:21" hidden="1" x14ac:dyDescent="0.2">
      <c r="A1340" t="s">
        <v>1265</v>
      </c>
      <c r="B1340" t="s">
        <v>116</v>
      </c>
      <c r="C1340" t="s">
        <v>14</v>
      </c>
      <c r="D1340" t="str">
        <f t="shared" si="20"/>
        <v>GL482-</v>
      </c>
      <c r="E1340" t="s">
        <v>247</v>
      </c>
      <c r="F1340" t="s">
        <v>18</v>
      </c>
      <c r="G1340" t="s">
        <v>18</v>
      </c>
      <c r="J1340" s="1">
        <v>44844</v>
      </c>
      <c r="K1340" s="2">
        <v>-705</v>
      </c>
      <c r="L1340" t="s">
        <v>20</v>
      </c>
      <c r="M1340" s="3">
        <v>1</v>
      </c>
      <c r="N1340" s="2">
        <v>0.52049000000000001</v>
      </c>
      <c r="O1340" t="s">
        <v>21</v>
      </c>
      <c r="P1340" t="s">
        <v>24</v>
      </c>
      <c r="Q1340" t="s">
        <v>23</v>
      </c>
      <c r="R1340" s="3">
        <v>366.95</v>
      </c>
      <c r="S1340" t="s">
        <v>22</v>
      </c>
      <c r="T1340" t="s">
        <v>23</v>
      </c>
      <c r="U1340" s="3">
        <v>366.95</v>
      </c>
    </row>
    <row r="1341" spans="1:21" hidden="1" x14ac:dyDescent="0.2">
      <c r="A1341" t="s">
        <v>1265</v>
      </c>
      <c r="B1341" t="s">
        <v>116</v>
      </c>
      <c r="C1341" t="s">
        <v>14</v>
      </c>
      <c r="D1341" t="str">
        <f t="shared" si="20"/>
        <v>GL9074</v>
      </c>
      <c r="E1341" t="s">
        <v>174</v>
      </c>
      <c r="F1341" t="s">
        <v>18</v>
      </c>
      <c r="G1341" t="s">
        <v>18</v>
      </c>
      <c r="J1341" s="1">
        <v>44844</v>
      </c>
      <c r="K1341" s="2">
        <v>-799</v>
      </c>
      <c r="L1341" t="s">
        <v>20</v>
      </c>
      <c r="M1341" s="3">
        <v>1</v>
      </c>
      <c r="N1341" s="2">
        <v>0.25873000000000002</v>
      </c>
      <c r="O1341" t="s">
        <v>21</v>
      </c>
      <c r="P1341" t="s">
        <v>24</v>
      </c>
      <c r="Q1341" t="s">
        <v>23</v>
      </c>
      <c r="R1341" s="3">
        <v>206.73</v>
      </c>
      <c r="S1341" t="s">
        <v>22</v>
      </c>
      <c r="T1341" t="s">
        <v>23</v>
      </c>
      <c r="U1341" s="3">
        <v>206.73</v>
      </c>
    </row>
    <row r="1342" spans="1:21" hidden="1" x14ac:dyDescent="0.2">
      <c r="A1342" t="s">
        <v>1265</v>
      </c>
      <c r="B1342" t="s">
        <v>116</v>
      </c>
      <c r="C1342" t="s">
        <v>14</v>
      </c>
      <c r="D1342" t="str">
        <f t="shared" si="20"/>
        <v>GL328-</v>
      </c>
      <c r="E1342" t="s">
        <v>119</v>
      </c>
      <c r="F1342" t="s">
        <v>18</v>
      </c>
      <c r="G1342" t="s">
        <v>18</v>
      </c>
      <c r="J1342" s="1">
        <v>44844</v>
      </c>
      <c r="K1342" s="2">
        <v>-3806</v>
      </c>
      <c r="L1342" t="s">
        <v>20</v>
      </c>
      <c r="M1342" s="3">
        <v>1</v>
      </c>
      <c r="N1342" s="2">
        <v>0.29438999999999999</v>
      </c>
      <c r="O1342" t="s">
        <v>21</v>
      </c>
      <c r="P1342" t="s">
        <v>24</v>
      </c>
      <c r="Q1342" t="s">
        <v>23</v>
      </c>
      <c r="R1342" s="3">
        <v>1120.45</v>
      </c>
      <c r="S1342" t="s">
        <v>22</v>
      </c>
      <c r="T1342" t="s">
        <v>23</v>
      </c>
      <c r="U1342" s="3">
        <v>1120.45</v>
      </c>
    </row>
    <row r="1343" spans="1:21" hidden="1" x14ac:dyDescent="0.2">
      <c r="A1343" t="s">
        <v>1267</v>
      </c>
      <c r="B1343" t="s">
        <v>98</v>
      </c>
      <c r="C1343" t="s">
        <v>14</v>
      </c>
      <c r="D1343" t="str">
        <f t="shared" si="20"/>
        <v>DV1904</v>
      </c>
      <c r="E1343" t="s">
        <v>681</v>
      </c>
      <c r="F1343" t="s">
        <v>18</v>
      </c>
      <c r="G1343" t="s">
        <v>18</v>
      </c>
      <c r="J1343" s="1">
        <v>44845</v>
      </c>
      <c r="K1343" s="2">
        <v>-231.12539000000001</v>
      </c>
      <c r="L1343" t="s">
        <v>46</v>
      </c>
      <c r="M1343" s="3">
        <v>1</v>
      </c>
      <c r="N1343" s="2">
        <v>1.9760800000000001</v>
      </c>
      <c r="O1343" t="s">
        <v>21</v>
      </c>
      <c r="P1343" t="s">
        <v>24</v>
      </c>
      <c r="Q1343" t="s">
        <v>23</v>
      </c>
      <c r="R1343" s="3">
        <v>456.72</v>
      </c>
      <c r="S1343" t="s">
        <v>22</v>
      </c>
      <c r="T1343" t="s">
        <v>23</v>
      </c>
      <c r="U1343" s="3">
        <v>456.72</v>
      </c>
    </row>
    <row r="1344" spans="1:21" hidden="1" x14ac:dyDescent="0.2">
      <c r="A1344" t="s">
        <v>1268</v>
      </c>
      <c r="B1344" t="s">
        <v>98</v>
      </c>
      <c r="C1344" t="s">
        <v>14</v>
      </c>
      <c r="D1344" t="str">
        <f t="shared" si="20"/>
        <v>BK6032</v>
      </c>
      <c r="E1344" t="s">
        <v>380</v>
      </c>
      <c r="F1344" t="s">
        <v>18</v>
      </c>
      <c r="G1344" t="s">
        <v>18</v>
      </c>
      <c r="J1344" s="1">
        <v>44845</v>
      </c>
      <c r="K1344" s="2">
        <v>-568</v>
      </c>
      <c r="L1344" t="s">
        <v>20</v>
      </c>
      <c r="M1344" s="3">
        <v>1</v>
      </c>
      <c r="N1344" s="2">
        <v>0.59521999999999997</v>
      </c>
      <c r="O1344" t="s">
        <v>21</v>
      </c>
      <c r="P1344" t="s">
        <v>24</v>
      </c>
      <c r="Q1344" t="s">
        <v>23</v>
      </c>
      <c r="R1344" s="3">
        <v>338.08</v>
      </c>
      <c r="S1344" t="s">
        <v>22</v>
      </c>
      <c r="T1344" t="s">
        <v>23</v>
      </c>
      <c r="U1344" s="3">
        <v>338.08</v>
      </c>
    </row>
    <row r="1345" spans="1:21" hidden="1" x14ac:dyDescent="0.2">
      <c r="A1345" t="s">
        <v>1269</v>
      </c>
      <c r="B1345" t="s">
        <v>472</v>
      </c>
      <c r="C1345" t="s">
        <v>14</v>
      </c>
      <c r="D1345" t="str">
        <f t="shared" si="20"/>
        <v>CT9330</v>
      </c>
      <c r="E1345" t="s">
        <v>1270</v>
      </c>
      <c r="F1345" t="s">
        <v>262</v>
      </c>
      <c r="G1345" t="s">
        <v>262</v>
      </c>
      <c r="I1345" t="s">
        <v>472</v>
      </c>
      <c r="J1345" s="1">
        <v>44844</v>
      </c>
      <c r="K1345" s="2">
        <v>98</v>
      </c>
      <c r="L1345" t="s">
        <v>197</v>
      </c>
      <c r="M1345" s="3">
        <v>1</v>
      </c>
      <c r="N1345" s="2">
        <v>6.2685399999999989</v>
      </c>
      <c r="O1345" t="s">
        <v>21</v>
      </c>
      <c r="P1345" t="s">
        <v>198</v>
      </c>
      <c r="Q1345" t="s">
        <v>23</v>
      </c>
      <c r="R1345" s="3">
        <v>614.32000000000005</v>
      </c>
      <c r="S1345" t="s">
        <v>474</v>
      </c>
      <c r="T1345" t="s">
        <v>23</v>
      </c>
      <c r="U1345" s="3">
        <v>614.32000000000005</v>
      </c>
    </row>
    <row r="1346" spans="1:21" hidden="1" x14ac:dyDescent="0.2">
      <c r="A1346" t="s">
        <v>1271</v>
      </c>
      <c r="B1346" t="s">
        <v>472</v>
      </c>
      <c r="C1346" t="s">
        <v>14</v>
      </c>
      <c r="D1346" t="str">
        <f t="shared" si="20"/>
        <v>CS3562</v>
      </c>
      <c r="E1346" t="s">
        <v>1272</v>
      </c>
      <c r="F1346" t="s">
        <v>262</v>
      </c>
      <c r="G1346" t="s">
        <v>262</v>
      </c>
      <c r="J1346" s="1">
        <v>44844</v>
      </c>
      <c r="K1346" s="2">
        <v>4</v>
      </c>
      <c r="L1346" t="s">
        <v>197</v>
      </c>
      <c r="M1346" s="3">
        <v>1</v>
      </c>
      <c r="N1346" s="2">
        <v>9.8517299999999999</v>
      </c>
      <c r="O1346" t="s">
        <v>21</v>
      </c>
      <c r="P1346" t="s">
        <v>198</v>
      </c>
      <c r="Q1346" t="s">
        <v>23</v>
      </c>
      <c r="R1346" s="3">
        <v>39.409999999999997</v>
      </c>
      <c r="S1346" t="s">
        <v>24</v>
      </c>
      <c r="T1346" t="s">
        <v>23</v>
      </c>
      <c r="U1346" s="3">
        <v>39.409999999999997</v>
      </c>
    </row>
    <row r="1347" spans="1:21" hidden="1" x14ac:dyDescent="0.2">
      <c r="A1347" t="s">
        <v>1273</v>
      </c>
      <c r="B1347" t="s">
        <v>98</v>
      </c>
      <c r="C1347" t="s">
        <v>14</v>
      </c>
      <c r="D1347" t="str">
        <f t="shared" si="20"/>
        <v>DV1916</v>
      </c>
      <c r="E1347" t="s">
        <v>1274</v>
      </c>
      <c r="F1347" t="s">
        <v>18</v>
      </c>
      <c r="G1347" t="s">
        <v>18</v>
      </c>
      <c r="J1347" s="1">
        <v>44845</v>
      </c>
      <c r="K1347" s="2">
        <v>-54</v>
      </c>
      <c r="L1347" t="s">
        <v>46</v>
      </c>
      <c r="M1347" s="3">
        <v>1</v>
      </c>
      <c r="N1347" s="2">
        <v>0.83081000000000005</v>
      </c>
      <c r="O1347" t="s">
        <v>21</v>
      </c>
      <c r="P1347" t="s">
        <v>24</v>
      </c>
      <c r="Q1347" t="s">
        <v>23</v>
      </c>
      <c r="R1347" s="3">
        <v>44.86</v>
      </c>
      <c r="S1347" t="s">
        <v>22</v>
      </c>
      <c r="T1347" t="s">
        <v>23</v>
      </c>
      <c r="U1347" s="3">
        <v>44.86</v>
      </c>
    </row>
    <row r="1348" spans="1:21" hidden="1" x14ac:dyDescent="0.2">
      <c r="A1348" t="s">
        <v>1275</v>
      </c>
      <c r="B1348" t="s">
        <v>98</v>
      </c>
      <c r="C1348" t="s">
        <v>14</v>
      </c>
      <c r="D1348" t="str">
        <f t="shared" si="20"/>
        <v>LAMT00</v>
      </c>
      <c r="E1348" t="s">
        <v>1276</v>
      </c>
      <c r="F1348" t="s">
        <v>18</v>
      </c>
      <c r="G1348" t="s">
        <v>18</v>
      </c>
      <c r="J1348" s="1">
        <v>44845</v>
      </c>
      <c r="K1348" s="2">
        <v>-16604</v>
      </c>
      <c r="L1348" t="s">
        <v>20</v>
      </c>
      <c r="M1348" s="3">
        <v>1</v>
      </c>
      <c r="N1348" s="2">
        <v>3.9480000000000001E-2</v>
      </c>
      <c r="O1348" t="s">
        <v>21</v>
      </c>
      <c r="P1348" t="s">
        <v>24</v>
      </c>
      <c r="Q1348" t="s">
        <v>23</v>
      </c>
      <c r="R1348" s="3">
        <v>655.53</v>
      </c>
      <c r="S1348" t="s">
        <v>22</v>
      </c>
      <c r="T1348" t="s">
        <v>23</v>
      </c>
      <c r="U1348" s="3">
        <v>655.53</v>
      </c>
    </row>
    <row r="1349" spans="1:21" hidden="1" x14ac:dyDescent="0.2">
      <c r="A1349" t="s">
        <v>1277</v>
      </c>
      <c r="B1349" t="s">
        <v>98</v>
      </c>
      <c r="C1349" t="s">
        <v>14</v>
      </c>
      <c r="D1349" t="str">
        <f t="shared" ref="D1349:D1412" si="21">LEFT(E1349, 6)</f>
        <v>253257</v>
      </c>
      <c r="E1349" t="s">
        <v>719</v>
      </c>
      <c r="F1349" t="s">
        <v>18</v>
      </c>
      <c r="G1349" t="s">
        <v>18</v>
      </c>
      <c r="J1349" s="1">
        <v>44845</v>
      </c>
      <c r="K1349" s="2">
        <v>21.76</v>
      </c>
      <c r="L1349" t="s">
        <v>46</v>
      </c>
      <c r="M1349" s="3">
        <v>1</v>
      </c>
      <c r="N1349" s="2">
        <v>11.10576</v>
      </c>
      <c r="O1349" t="s">
        <v>21</v>
      </c>
      <c r="P1349" t="s">
        <v>22</v>
      </c>
      <c r="Q1349" t="s">
        <v>23</v>
      </c>
      <c r="R1349" s="3">
        <v>241.66</v>
      </c>
      <c r="S1349" t="s">
        <v>24</v>
      </c>
      <c r="T1349" t="s">
        <v>23</v>
      </c>
      <c r="U1349" s="3">
        <v>241.66</v>
      </c>
    </row>
    <row r="1350" spans="1:21" hidden="1" x14ac:dyDescent="0.2">
      <c r="A1350" t="s">
        <v>1278</v>
      </c>
      <c r="B1350" t="s">
        <v>285</v>
      </c>
      <c r="C1350" t="s">
        <v>14</v>
      </c>
      <c r="D1350" t="str">
        <f t="shared" si="21"/>
        <v>LAAN00</v>
      </c>
      <c r="E1350" t="s">
        <v>1279</v>
      </c>
      <c r="F1350" t="s">
        <v>18</v>
      </c>
      <c r="G1350" t="s">
        <v>18</v>
      </c>
      <c r="I1350" t="s">
        <v>19</v>
      </c>
      <c r="J1350" s="1">
        <v>44845</v>
      </c>
      <c r="K1350" s="2">
        <v>-29500.79</v>
      </c>
      <c r="L1350" t="s">
        <v>20</v>
      </c>
      <c r="M1350" s="3">
        <v>1</v>
      </c>
      <c r="N1350" s="2">
        <v>1.5389999999999999E-2</v>
      </c>
      <c r="O1350" t="s">
        <v>21</v>
      </c>
      <c r="P1350" t="s">
        <v>24</v>
      </c>
      <c r="Q1350" t="s">
        <v>23</v>
      </c>
      <c r="R1350" s="3">
        <v>454.02</v>
      </c>
      <c r="S1350" t="s">
        <v>22</v>
      </c>
      <c r="T1350" t="s">
        <v>23</v>
      </c>
      <c r="U1350" s="3">
        <v>454.02</v>
      </c>
    </row>
    <row r="1351" spans="1:21" hidden="1" x14ac:dyDescent="0.2">
      <c r="A1351" t="s">
        <v>1278</v>
      </c>
      <c r="B1351" t="s">
        <v>285</v>
      </c>
      <c r="C1351" t="s">
        <v>14</v>
      </c>
      <c r="D1351" t="str">
        <f t="shared" si="21"/>
        <v>LAAN00</v>
      </c>
      <c r="E1351" t="s">
        <v>1280</v>
      </c>
      <c r="F1351" t="s">
        <v>18</v>
      </c>
      <c r="G1351" t="s">
        <v>18</v>
      </c>
      <c r="I1351" t="s">
        <v>19</v>
      </c>
      <c r="J1351" s="1">
        <v>44845</v>
      </c>
      <c r="K1351" s="2">
        <v>-32052.79</v>
      </c>
      <c r="L1351" t="s">
        <v>20</v>
      </c>
      <c r="M1351" s="3">
        <v>1</v>
      </c>
      <c r="N1351" s="2">
        <v>1.7770000000000001E-2</v>
      </c>
      <c r="O1351" t="s">
        <v>21</v>
      </c>
      <c r="P1351" t="s">
        <v>24</v>
      </c>
      <c r="Q1351" t="s">
        <v>23</v>
      </c>
      <c r="R1351" s="3">
        <v>569.58000000000004</v>
      </c>
      <c r="S1351" t="s">
        <v>22</v>
      </c>
      <c r="T1351" t="s">
        <v>23</v>
      </c>
      <c r="U1351" s="3">
        <v>569.58000000000004</v>
      </c>
    </row>
    <row r="1352" spans="1:21" hidden="1" x14ac:dyDescent="0.2">
      <c r="A1352" t="s">
        <v>1281</v>
      </c>
      <c r="B1352" t="s">
        <v>524</v>
      </c>
      <c r="C1352" t="s">
        <v>14</v>
      </c>
      <c r="D1352" t="str">
        <f t="shared" si="21"/>
        <v>OG1016</v>
      </c>
      <c r="E1352" t="s">
        <v>1282</v>
      </c>
      <c r="F1352" t="s">
        <v>18</v>
      </c>
      <c r="G1352" t="s">
        <v>18</v>
      </c>
      <c r="I1352" t="s">
        <v>19</v>
      </c>
      <c r="J1352" s="1">
        <v>44845</v>
      </c>
      <c r="K1352" s="2">
        <v>-279.68088999999992</v>
      </c>
      <c r="L1352" t="s">
        <v>46</v>
      </c>
      <c r="M1352" s="3">
        <v>1</v>
      </c>
      <c r="N1352" s="2">
        <v>4.9239100000000002</v>
      </c>
      <c r="O1352" t="s">
        <v>21</v>
      </c>
      <c r="P1352" t="s">
        <v>24</v>
      </c>
      <c r="Q1352" t="s">
        <v>23</v>
      </c>
      <c r="R1352" s="3">
        <v>1377.12</v>
      </c>
      <c r="S1352" t="s">
        <v>22</v>
      </c>
      <c r="T1352" t="s">
        <v>23</v>
      </c>
      <c r="U1352" s="3">
        <v>1377.12</v>
      </c>
    </row>
    <row r="1353" spans="1:21" hidden="1" x14ac:dyDescent="0.2">
      <c r="A1353" t="s">
        <v>1283</v>
      </c>
      <c r="B1353" t="s">
        <v>1284</v>
      </c>
      <c r="C1353" t="s">
        <v>14</v>
      </c>
      <c r="D1353" t="str">
        <f t="shared" si="21"/>
        <v>MZ2212</v>
      </c>
      <c r="E1353" t="s">
        <v>224</v>
      </c>
      <c r="F1353" t="s">
        <v>18</v>
      </c>
      <c r="G1353" t="s">
        <v>18</v>
      </c>
      <c r="J1353" s="1">
        <v>44845</v>
      </c>
      <c r="K1353" s="2">
        <v>805</v>
      </c>
      <c r="L1353" t="s">
        <v>46</v>
      </c>
      <c r="M1353" s="3">
        <v>1</v>
      </c>
      <c r="N1353" s="2">
        <v>3.09998</v>
      </c>
      <c r="O1353" t="s">
        <v>21</v>
      </c>
      <c r="P1353" t="s">
        <v>22</v>
      </c>
      <c r="Q1353" t="s">
        <v>23</v>
      </c>
      <c r="R1353" s="3">
        <v>2495.48</v>
      </c>
      <c r="S1353" t="s">
        <v>24</v>
      </c>
      <c r="T1353" t="s">
        <v>23</v>
      </c>
      <c r="U1353" s="3">
        <v>2495.48</v>
      </c>
    </row>
    <row r="1354" spans="1:21" hidden="1" x14ac:dyDescent="0.2">
      <c r="A1354" t="s">
        <v>1285</v>
      </c>
      <c r="B1354" t="s">
        <v>472</v>
      </c>
      <c r="C1354" t="s">
        <v>14</v>
      </c>
      <c r="D1354" t="str">
        <f t="shared" si="21"/>
        <v>CS0682</v>
      </c>
      <c r="E1354" t="s">
        <v>1286</v>
      </c>
      <c r="F1354" t="s">
        <v>262</v>
      </c>
      <c r="G1354" t="s">
        <v>262</v>
      </c>
      <c r="J1354" s="1">
        <v>44844</v>
      </c>
      <c r="K1354" s="2">
        <v>462</v>
      </c>
      <c r="L1354" t="s">
        <v>197</v>
      </c>
      <c r="M1354" s="3">
        <v>1</v>
      </c>
      <c r="N1354" s="2">
        <v>20.526620000000001</v>
      </c>
      <c r="O1354" t="s">
        <v>21</v>
      </c>
      <c r="P1354" t="s">
        <v>198</v>
      </c>
      <c r="Q1354" t="s">
        <v>23</v>
      </c>
      <c r="R1354" s="3">
        <v>9483.2999999999993</v>
      </c>
      <c r="S1354" t="s">
        <v>24</v>
      </c>
      <c r="T1354" t="s">
        <v>23</v>
      </c>
      <c r="U1354" s="3">
        <v>9483.2999999999993</v>
      </c>
    </row>
    <row r="1355" spans="1:21" hidden="1" x14ac:dyDescent="0.2">
      <c r="A1355" t="s">
        <v>1285</v>
      </c>
      <c r="B1355" t="s">
        <v>472</v>
      </c>
      <c r="C1355" t="s">
        <v>14</v>
      </c>
      <c r="D1355" t="str">
        <f t="shared" si="21"/>
        <v>CT4982</v>
      </c>
      <c r="E1355" t="s">
        <v>1287</v>
      </c>
      <c r="F1355" t="s">
        <v>262</v>
      </c>
      <c r="G1355" t="s">
        <v>262</v>
      </c>
      <c r="J1355" s="1">
        <v>44844</v>
      </c>
      <c r="K1355" s="2">
        <v>924</v>
      </c>
      <c r="L1355" t="s">
        <v>197</v>
      </c>
      <c r="M1355" s="3">
        <v>1</v>
      </c>
      <c r="N1355" s="2">
        <v>20.815760000000001</v>
      </c>
      <c r="O1355" t="s">
        <v>21</v>
      </c>
      <c r="P1355" t="s">
        <v>198</v>
      </c>
      <c r="Q1355" t="s">
        <v>23</v>
      </c>
      <c r="R1355" s="3">
        <v>19233.759999999998</v>
      </c>
      <c r="S1355" t="s">
        <v>24</v>
      </c>
      <c r="T1355" t="s">
        <v>23</v>
      </c>
      <c r="U1355" s="3">
        <v>19233.759999999998</v>
      </c>
    </row>
    <row r="1356" spans="1:21" hidden="1" x14ac:dyDescent="0.2">
      <c r="A1356" t="s">
        <v>1288</v>
      </c>
      <c r="B1356" t="s">
        <v>150</v>
      </c>
      <c r="C1356" t="s">
        <v>14</v>
      </c>
      <c r="D1356" t="str">
        <f t="shared" si="21"/>
        <v>MZ4139</v>
      </c>
      <c r="E1356" t="s">
        <v>154</v>
      </c>
      <c r="F1356" t="s">
        <v>18</v>
      </c>
      <c r="G1356" t="s">
        <v>18</v>
      </c>
      <c r="I1356" t="s">
        <v>19</v>
      </c>
      <c r="J1356" s="1">
        <v>44845</v>
      </c>
      <c r="K1356" s="2">
        <v>-275.78642000000002</v>
      </c>
      <c r="L1356" t="s">
        <v>46</v>
      </c>
      <c r="M1356" s="3">
        <v>1</v>
      </c>
      <c r="N1356" s="2">
        <v>1.1000099999999999</v>
      </c>
      <c r="O1356" t="s">
        <v>21</v>
      </c>
      <c r="P1356" t="s">
        <v>24</v>
      </c>
      <c r="Q1356" t="s">
        <v>23</v>
      </c>
      <c r="R1356" s="3">
        <v>303.37</v>
      </c>
      <c r="S1356" t="s">
        <v>22</v>
      </c>
      <c r="T1356" t="s">
        <v>23</v>
      </c>
      <c r="U1356" s="3">
        <v>303.37</v>
      </c>
    </row>
    <row r="1357" spans="1:21" hidden="1" x14ac:dyDescent="0.2">
      <c r="A1357" t="s">
        <v>1288</v>
      </c>
      <c r="B1357" t="s">
        <v>150</v>
      </c>
      <c r="C1357" t="s">
        <v>14</v>
      </c>
      <c r="D1357" t="str">
        <f t="shared" si="21"/>
        <v>LAKR00</v>
      </c>
      <c r="E1357" t="s">
        <v>78</v>
      </c>
      <c r="F1357" t="s">
        <v>18</v>
      </c>
      <c r="G1357" t="s">
        <v>18</v>
      </c>
      <c r="I1357" t="s">
        <v>19</v>
      </c>
      <c r="J1357" s="1">
        <v>44845</v>
      </c>
      <c r="K1357" s="2">
        <v>0</v>
      </c>
      <c r="L1357" t="s">
        <v>20</v>
      </c>
      <c r="M1357" s="3">
        <v>1</v>
      </c>
      <c r="N1357" s="2">
        <v>0.01</v>
      </c>
      <c r="O1357" t="s">
        <v>21</v>
      </c>
      <c r="P1357" t="s">
        <v>22</v>
      </c>
      <c r="Q1357" t="s">
        <v>23</v>
      </c>
      <c r="R1357" s="3">
        <v>0</v>
      </c>
      <c r="S1357" t="s">
        <v>24</v>
      </c>
      <c r="T1357" t="s">
        <v>23</v>
      </c>
      <c r="U1357" s="3">
        <v>0</v>
      </c>
    </row>
    <row r="1358" spans="1:21" hidden="1" x14ac:dyDescent="0.2">
      <c r="A1358" t="s">
        <v>1288</v>
      </c>
      <c r="B1358" t="s">
        <v>150</v>
      </c>
      <c r="C1358" t="s">
        <v>14</v>
      </c>
      <c r="D1358" t="str">
        <f t="shared" si="21"/>
        <v>OG1335</v>
      </c>
      <c r="E1358" t="s">
        <v>728</v>
      </c>
      <c r="F1358" t="s">
        <v>18</v>
      </c>
      <c r="G1358" t="s">
        <v>18</v>
      </c>
      <c r="I1358" t="s">
        <v>19</v>
      </c>
      <c r="J1358" s="1">
        <v>44845</v>
      </c>
      <c r="K1358" s="2">
        <v>-76</v>
      </c>
      <c r="L1358" t="s">
        <v>46</v>
      </c>
      <c r="M1358" s="3">
        <v>1</v>
      </c>
      <c r="N1358" s="2">
        <v>3.9114</v>
      </c>
      <c r="O1358" t="s">
        <v>21</v>
      </c>
      <c r="P1358" t="s">
        <v>24</v>
      </c>
      <c r="Q1358" t="s">
        <v>23</v>
      </c>
      <c r="R1358" s="3">
        <v>297.27</v>
      </c>
      <c r="S1358" t="s">
        <v>22</v>
      </c>
      <c r="T1358" t="s">
        <v>23</v>
      </c>
      <c r="U1358" s="3">
        <v>297.27</v>
      </c>
    </row>
    <row r="1359" spans="1:21" hidden="1" x14ac:dyDescent="0.2">
      <c r="A1359" t="s">
        <v>1288</v>
      </c>
      <c r="B1359" t="s">
        <v>150</v>
      </c>
      <c r="C1359" t="s">
        <v>14</v>
      </c>
      <c r="D1359" t="str">
        <f t="shared" si="21"/>
        <v>713000</v>
      </c>
      <c r="E1359" t="s">
        <v>1098</v>
      </c>
      <c r="F1359" t="s">
        <v>18</v>
      </c>
      <c r="G1359" t="s">
        <v>18</v>
      </c>
      <c r="I1359" t="s">
        <v>19</v>
      </c>
      <c r="J1359" s="1">
        <v>44845</v>
      </c>
      <c r="K1359" s="2">
        <v>50.602330000000002</v>
      </c>
      <c r="L1359" t="s">
        <v>46</v>
      </c>
      <c r="M1359" s="3">
        <v>1</v>
      </c>
      <c r="N1359" s="2">
        <v>1.8115899999999998</v>
      </c>
      <c r="O1359" t="s">
        <v>21</v>
      </c>
      <c r="P1359" t="s">
        <v>22</v>
      </c>
      <c r="Q1359" t="s">
        <v>23</v>
      </c>
      <c r="R1359" s="3">
        <v>91.67</v>
      </c>
      <c r="S1359" t="s">
        <v>24</v>
      </c>
      <c r="T1359" t="s">
        <v>23</v>
      </c>
      <c r="U1359" s="3">
        <v>91.67</v>
      </c>
    </row>
    <row r="1360" spans="1:21" hidden="1" x14ac:dyDescent="0.2">
      <c r="A1360" t="s">
        <v>1288</v>
      </c>
      <c r="B1360" t="s">
        <v>150</v>
      </c>
      <c r="C1360" t="s">
        <v>14</v>
      </c>
      <c r="D1360" t="str">
        <f t="shared" si="21"/>
        <v>DV2078</v>
      </c>
      <c r="E1360" t="s">
        <v>482</v>
      </c>
      <c r="F1360" t="s">
        <v>18</v>
      </c>
      <c r="G1360" t="s">
        <v>18</v>
      </c>
      <c r="I1360" t="s">
        <v>19</v>
      </c>
      <c r="J1360" s="1">
        <v>44845</v>
      </c>
      <c r="K1360" s="2">
        <v>1512</v>
      </c>
      <c r="L1360" t="s">
        <v>46</v>
      </c>
      <c r="M1360" s="3">
        <v>1</v>
      </c>
      <c r="N1360" s="2">
        <v>1.2750699999999999</v>
      </c>
      <c r="O1360" t="s">
        <v>21</v>
      </c>
      <c r="P1360" t="s">
        <v>22</v>
      </c>
      <c r="Q1360" t="s">
        <v>23</v>
      </c>
      <c r="R1360" s="3">
        <v>1927.91</v>
      </c>
      <c r="S1360" t="s">
        <v>24</v>
      </c>
      <c r="T1360" t="s">
        <v>23</v>
      </c>
      <c r="U1360" s="3">
        <v>1927.91</v>
      </c>
    </row>
    <row r="1361" spans="1:21" hidden="1" x14ac:dyDescent="0.2">
      <c r="A1361" t="s">
        <v>1288</v>
      </c>
      <c r="B1361" t="s">
        <v>158</v>
      </c>
      <c r="C1361" t="s">
        <v>14</v>
      </c>
      <c r="D1361" t="str">
        <f t="shared" si="21"/>
        <v>LATJ01</v>
      </c>
      <c r="E1361" t="s">
        <v>1125</v>
      </c>
      <c r="F1361" t="s">
        <v>18</v>
      </c>
      <c r="G1361" t="s">
        <v>18</v>
      </c>
      <c r="I1361" t="s">
        <v>19</v>
      </c>
      <c r="J1361" s="1">
        <v>44845</v>
      </c>
      <c r="K1361" s="2">
        <v>-1100</v>
      </c>
      <c r="L1361" t="s">
        <v>20</v>
      </c>
      <c r="M1361" s="3">
        <v>1</v>
      </c>
      <c r="N1361" s="2">
        <v>0.10424</v>
      </c>
      <c r="O1361" t="s">
        <v>21</v>
      </c>
      <c r="P1361" t="s">
        <v>24</v>
      </c>
      <c r="Q1361" t="s">
        <v>23</v>
      </c>
      <c r="R1361" s="3">
        <v>114.66</v>
      </c>
      <c r="S1361" t="s">
        <v>22</v>
      </c>
      <c r="T1361" t="s">
        <v>23</v>
      </c>
      <c r="U1361" s="3">
        <v>114.66</v>
      </c>
    </row>
    <row r="1362" spans="1:21" hidden="1" x14ac:dyDescent="0.2">
      <c r="A1362" t="s">
        <v>1288</v>
      </c>
      <c r="B1362" t="s">
        <v>158</v>
      </c>
      <c r="C1362" t="s">
        <v>14</v>
      </c>
      <c r="D1362" t="str">
        <f t="shared" si="21"/>
        <v>LAAI04</v>
      </c>
      <c r="E1362" t="s">
        <v>271</v>
      </c>
      <c r="F1362" t="s">
        <v>18</v>
      </c>
      <c r="G1362" t="s">
        <v>18</v>
      </c>
      <c r="I1362" t="s">
        <v>19</v>
      </c>
      <c r="J1362" s="1">
        <v>44845</v>
      </c>
      <c r="K1362" s="2">
        <v>14488.1975</v>
      </c>
      <c r="L1362" t="s">
        <v>20</v>
      </c>
      <c r="M1362" s="3">
        <v>1</v>
      </c>
      <c r="N1362" s="2">
        <v>1.218E-2</v>
      </c>
      <c r="O1362" t="s">
        <v>21</v>
      </c>
      <c r="P1362" t="s">
        <v>22</v>
      </c>
      <c r="Q1362" t="s">
        <v>23</v>
      </c>
      <c r="R1362" s="3">
        <v>176.47</v>
      </c>
      <c r="S1362" t="s">
        <v>24</v>
      </c>
      <c r="T1362" t="s">
        <v>23</v>
      </c>
      <c r="U1362" s="3">
        <v>176.47</v>
      </c>
    </row>
    <row r="1363" spans="1:21" hidden="1" x14ac:dyDescent="0.2">
      <c r="A1363" t="s">
        <v>1288</v>
      </c>
      <c r="B1363" t="s">
        <v>158</v>
      </c>
      <c r="C1363" t="s">
        <v>14</v>
      </c>
      <c r="D1363" t="str">
        <f t="shared" si="21"/>
        <v>LAAN02</v>
      </c>
      <c r="E1363" t="s">
        <v>1289</v>
      </c>
      <c r="F1363" t="s">
        <v>18</v>
      </c>
      <c r="G1363" t="s">
        <v>18</v>
      </c>
      <c r="I1363" t="s">
        <v>19</v>
      </c>
      <c r="J1363" s="1">
        <v>44845</v>
      </c>
      <c r="K1363" s="2">
        <v>2109.91867</v>
      </c>
      <c r="L1363" t="s">
        <v>20</v>
      </c>
      <c r="M1363" s="3">
        <v>1</v>
      </c>
      <c r="N1363" s="2">
        <v>1.5779999999999999E-2</v>
      </c>
      <c r="O1363" t="s">
        <v>21</v>
      </c>
      <c r="P1363" t="s">
        <v>22</v>
      </c>
      <c r="Q1363" t="s">
        <v>23</v>
      </c>
      <c r="R1363" s="3">
        <v>33.29</v>
      </c>
      <c r="S1363" t="s">
        <v>24</v>
      </c>
      <c r="T1363" t="s">
        <v>23</v>
      </c>
      <c r="U1363" s="3">
        <v>33.29</v>
      </c>
    </row>
    <row r="1364" spans="1:21" hidden="1" x14ac:dyDescent="0.2">
      <c r="A1364" t="s">
        <v>1288</v>
      </c>
      <c r="B1364" t="s">
        <v>158</v>
      </c>
      <c r="C1364" t="s">
        <v>14</v>
      </c>
      <c r="D1364" t="str">
        <f t="shared" si="21"/>
        <v>LAWG00</v>
      </c>
      <c r="E1364" t="s">
        <v>1290</v>
      </c>
      <c r="F1364" t="s">
        <v>18</v>
      </c>
      <c r="G1364" t="s">
        <v>18</v>
      </c>
      <c r="I1364" t="s">
        <v>19</v>
      </c>
      <c r="J1364" s="1">
        <v>44845</v>
      </c>
      <c r="K1364" s="2">
        <v>706.15625</v>
      </c>
      <c r="L1364" t="s">
        <v>20</v>
      </c>
      <c r="M1364" s="3">
        <v>1</v>
      </c>
      <c r="N1364" s="2">
        <v>1.0970000000000001E-2</v>
      </c>
      <c r="O1364" t="s">
        <v>21</v>
      </c>
      <c r="P1364" t="s">
        <v>22</v>
      </c>
      <c r="Q1364" t="s">
        <v>23</v>
      </c>
      <c r="R1364" s="3">
        <v>7.75</v>
      </c>
      <c r="S1364" t="s">
        <v>24</v>
      </c>
      <c r="T1364" t="s">
        <v>23</v>
      </c>
      <c r="U1364" s="3">
        <v>7.75</v>
      </c>
    </row>
    <row r="1365" spans="1:21" hidden="1" x14ac:dyDescent="0.2">
      <c r="A1365" t="s">
        <v>1288</v>
      </c>
      <c r="B1365" t="s">
        <v>101</v>
      </c>
      <c r="C1365" t="s">
        <v>14</v>
      </c>
      <c r="D1365" t="str">
        <f t="shared" si="21"/>
        <v>CP2217</v>
      </c>
      <c r="E1365" t="s">
        <v>162</v>
      </c>
      <c r="F1365" t="s">
        <v>18</v>
      </c>
      <c r="G1365" t="s">
        <v>18</v>
      </c>
      <c r="I1365" t="s">
        <v>19</v>
      </c>
      <c r="J1365" s="1">
        <v>44845</v>
      </c>
      <c r="K1365" s="2">
        <v>-5921.48</v>
      </c>
      <c r="L1365" t="s">
        <v>20</v>
      </c>
      <c r="M1365" s="3">
        <v>1</v>
      </c>
      <c r="N1365" s="2">
        <v>8.0479999999999996E-2</v>
      </c>
      <c r="O1365" t="s">
        <v>21</v>
      </c>
      <c r="P1365" t="s">
        <v>24</v>
      </c>
      <c r="Q1365" t="s">
        <v>23</v>
      </c>
      <c r="R1365" s="3">
        <v>476.56</v>
      </c>
      <c r="S1365" t="s">
        <v>22</v>
      </c>
      <c r="T1365" t="s">
        <v>23</v>
      </c>
      <c r="U1365" s="3">
        <v>476.56</v>
      </c>
    </row>
    <row r="1366" spans="1:21" hidden="1" x14ac:dyDescent="0.2">
      <c r="A1366" t="s">
        <v>1288</v>
      </c>
      <c r="B1366" t="s">
        <v>101</v>
      </c>
      <c r="C1366" t="s">
        <v>14</v>
      </c>
      <c r="D1366" t="str">
        <f t="shared" si="21"/>
        <v>LAWM00</v>
      </c>
      <c r="E1366" t="s">
        <v>733</v>
      </c>
      <c r="F1366" t="s">
        <v>18</v>
      </c>
      <c r="G1366" t="s">
        <v>18</v>
      </c>
      <c r="I1366" t="s">
        <v>19</v>
      </c>
      <c r="J1366" s="1">
        <v>44845</v>
      </c>
      <c r="K1366" s="2">
        <v>1150</v>
      </c>
      <c r="L1366" t="s">
        <v>20</v>
      </c>
      <c r="M1366" s="3">
        <v>1</v>
      </c>
      <c r="N1366" s="2">
        <v>5.3699999999999998E-2</v>
      </c>
      <c r="O1366" t="s">
        <v>21</v>
      </c>
      <c r="P1366" t="s">
        <v>22</v>
      </c>
      <c r="Q1366" t="s">
        <v>23</v>
      </c>
      <c r="R1366" s="3">
        <v>61.76</v>
      </c>
      <c r="S1366" t="s">
        <v>24</v>
      </c>
      <c r="T1366" t="s">
        <v>23</v>
      </c>
      <c r="U1366" s="3">
        <v>61.76</v>
      </c>
    </row>
    <row r="1367" spans="1:21" hidden="1" x14ac:dyDescent="0.2">
      <c r="A1367" t="s">
        <v>1288</v>
      </c>
      <c r="B1367" t="s">
        <v>101</v>
      </c>
      <c r="C1367" t="s">
        <v>14</v>
      </c>
      <c r="D1367" t="str">
        <f t="shared" si="21"/>
        <v>MZ3410</v>
      </c>
      <c r="E1367" t="s">
        <v>414</v>
      </c>
      <c r="F1367" t="s">
        <v>18</v>
      </c>
      <c r="G1367" t="s">
        <v>18</v>
      </c>
      <c r="I1367" t="s">
        <v>19</v>
      </c>
      <c r="J1367" s="1">
        <v>44845</v>
      </c>
      <c r="K1367" s="2">
        <v>-1.7098800000000001</v>
      </c>
      <c r="L1367" t="s">
        <v>46</v>
      </c>
      <c r="M1367" s="3">
        <v>1</v>
      </c>
      <c r="N1367" s="2">
        <v>4.0652600000000003</v>
      </c>
      <c r="O1367" t="s">
        <v>21</v>
      </c>
      <c r="P1367" t="s">
        <v>24</v>
      </c>
      <c r="Q1367" t="s">
        <v>23</v>
      </c>
      <c r="R1367" s="3">
        <v>6.95</v>
      </c>
      <c r="S1367" t="s">
        <v>22</v>
      </c>
      <c r="T1367" t="s">
        <v>23</v>
      </c>
      <c r="U1367" s="3">
        <v>6.95</v>
      </c>
    </row>
    <row r="1368" spans="1:21" hidden="1" x14ac:dyDescent="0.2">
      <c r="A1368" t="s">
        <v>1288</v>
      </c>
      <c r="B1368" t="s">
        <v>101</v>
      </c>
      <c r="C1368" t="s">
        <v>14</v>
      </c>
      <c r="D1368" t="str">
        <f t="shared" si="21"/>
        <v>BK6033</v>
      </c>
      <c r="E1368" t="s">
        <v>1291</v>
      </c>
      <c r="F1368" t="s">
        <v>18</v>
      </c>
      <c r="G1368" t="s">
        <v>18</v>
      </c>
      <c r="I1368" t="s">
        <v>19</v>
      </c>
      <c r="J1368" s="1">
        <v>44845</v>
      </c>
      <c r="K1368" s="2">
        <v>500</v>
      </c>
      <c r="L1368" t="s">
        <v>20</v>
      </c>
      <c r="M1368" s="3">
        <v>1</v>
      </c>
      <c r="N1368" s="2">
        <v>0.29477999999999999</v>
      </c>
      <c r="O1368" t="s">
        <v>21</v>
      </c>
      <c r="P1368" t="s">
        <v>22</v>
      </c>
      <c r="Q1368" t="s">
        <v>23</v>
      </c>
      <c r="R1368" s="3">
        <v>147.38999999999999</v>
      </c>
      <c r="S1368" t="s">
        <v>24</v>
      </c>
      <c r="T1368" t="s">
        <v>23</v>
      </c>
      <c r="U1368" s="3">
        <v>147.38999999999999</v>
      </c>
    </row>
    <row r="1369" spans="1:21" hidden="1" x14ac:dyDescent="0.2">
      <c r="A1369" t="s">
        <v>1288</v>
      </c>
      <c r="B1369" t="s">
        <v>156</v>
      </c>
      <c r="C1369" t="s">
        <v>14</v>
      </c>
      <c r="D1369" t="str">
        <f t="shared" si="21"/>
        <v>LATC00</v>
      </c>
      <c r="E1369" t="s">
        <v>965</v>
      </c>
      <c r="F1369" t="s">
        <v>18</v>
      </c>
      <c r="G1369" t="s">
        <v>18</v>
      </c>
      <c r="I1369" t="s">
        <v>19</v>
      </c>
      <c r="J1369" s="1">
        <v>44845</v>
      </c>
      <c r="K1369" s="2">
        <v>-1</v>
      </c>
      <c r="L1369" t="s">
        <v>20</v>
      </c>
      <c r="M1369" s="3">
        <v>1</v>
      </c>
      <c r="N1369" s="2">
        <v>0.04</v>
      </c>
      <c r="O1369" t="s">
        <v>21</v>
      </c>
      <c r="P1369" t="s">
        <v>24</v>
      </c>
      <c r="Q1369" t="s">
        <v>23</v>
      </c>
      <c r="R1369" s="3">
        <v>0.04</v>
      </c>
      <c r="S1369" t="s">
        <v>22</v>
      </c>
      <c r="T1369" t="s">
        <v>23</v>
      </c>
      <c r="U1369" s="3">
        <v>0.04</v>
      </c>
    </row>
    <row r="1370" spans="1:21" hidden="1" x14ac:dyDescent="0.2">
      <c r="A1370" t="s">
        <v>1288</v>
      </c>
      <c r="B1370" t="s">
        <v>156</v>
      </c>
      <c r="C1370" t="s">
        <v>14</v>
      </c>
      <c r="D1370" t="str">
        <f t="shared" si="21"/>
        <v>MZ1920</v>
      </c>
      <c r="E1370" t="s">
        <v>225</v>
      </c>
      <c r="F1370" t="s">
        <v>18</v>
      </c>
      <c r="G1370" t="s">
        <v>18</v>
      </c>
      <c r="I1370" t="s">
        <v>19</v>
      </c>
      <c r="J1370" s="1">
        <v>44845</v>
      </c>
      <c r="K1370" s="2">
        <v>-73</v>
      </c>
      <c r="L1370" t="s">
        <v>46</v>
      </c>
      <c r="M1370" s="3">
        <v>1</v>
      </c>
      <c r="N1370" s="2">
        <v>1.1999599999999999</v>
      </c>
      <c r="O1370" t="s">
        <v>21</v>
      </c>
      <c r="P1370" t="s">
        <v>24</v>
      </c>
      <c r="Q1370" t="s">
        <v>23</v>
      </c>
      <c r="R1370" s="3">
        <v>87.6</v>
      </c>
      <c r="S1370" t="s">
        <v>22</v>
      </c>
      <c r="T1370" t="s">
        <v>23</v>
      </c>
      <c r="U1370" s="3">
        <v>87.6</v>
      </c>
    </row>
    <row r="1371" spans="1:21" hidden="1" x14ac:dyDescent="0.2">
      <c r="A1371" t="s">
        <v>1288</v>
      </c>
      <c r="B1371" t="s">
        <v>156</v>
      </c>
      <c r="C1371" t="s">
        <v>14</v>
      </c>
      <c r="D1371" t="str">
        <f t="shared" si="21"/>
        <v>LATC00</v>
      </c>
      <c r="E1371" t="s">
        <v>967</v>
      </c>
      <c r="F1371" t="s">
        <v>18</v>
      </c>
      <c r="G1371" t="s">
        <v>18</v>
      </c>
      <c r="I1371" t="s">
        <v>19</v>
      </c>
      <c r="J1371" s="1">
        <v>44845</v>
      </c>
      <c r="K1371" s="2">
        <v>0</v>
      </c>
      <c r="L1371" t="s">
        <v>20</v>
      </c>
      <c r="M1371" s="3">
        <v>1</v>
      </c>
      <c r="N1371" s="2">
        <v>0.04</v>
      </c>
      <c r="O1371" t="s">
        <v>21</v>
      </c>
      <c r="P1371" t="s">
        <v>22</v>
      </c>
      <c r="Q1371" t="s">
        <v>23</v>
      </c>
      <c r="R1371" s="3">
        <v>0</v>
      </c>
      <c r="S1371" t="s">
        <v>24</v>
      </c>
      <c r="T1371" t="s">
        <v>23</v>
      </c>
      <c r="U1371" s="3">
        <v>0</v>
      </c>
    </row>
    <row r="1372" spans="1:21" hidden="1" x14ac:dyDescent="0.2">
      <c r="A1372" t="s">
        <v>1292</v>
      </c>
      <c r="B1372" t="s">
        <v>1293</v>
      </c>
      <c r="C1372" t="s">
        <v>14</v>
      </c>
      <c r="D1372" t="str">
        <f t="shared" si="21"/>
        <v>604604</v>
      </c>
      <c r="E1372" t="s">
        <v>1294</v>
      </c>
      <c r="F1372" t="s">
        <v>262</v>
      </c>
      <c r="G1372" t="s">
        <v>262</v>
      </c>
      <c r="I1372" t="s">
        <v>472</v>
      </c>
      <c r="J1372" s="1">
        <v>44844</v>
      </c>
      <c r="K1372" s="2">
        <v>-4158</v>
      </c>
      <c r="L1372" t="s">
        <v>197</v>
      </c>
      <c r="M1372" s="3">
        <v>1</v>
      </c>
      <c r="N1372" s="2">
        <v>15.965020000000003</v>
      </c>
      <c r="O1372" t="s">
        <v>21</v>
      </c>
      <c r="P1372" t="s">
        <v>474</v>
      </c>
      <c r="Q1372" t="s">
        <v>23</v>
      </c>
      <c r="R1372" s="3">
        <v>66382.55</v>
      </c>
      <c r="S1372" t="s">
        <v>198</v>
      </c>
      <c r="T1372" t="s">
        <v>23</v>
      </c>
      <c r="U1372" s="3">
        <v>66382.55</v>
      </c>
    </row>
    <row r="1373" spans="1:21" hidden="1" x14ac:dyDescent="0.2">
      <c r="A1373" t="s">
        <v>1292</v>
      </c>
      <c r="B1373" t="s">
        <v>1293</v>
      </c>
      <c r="C1373" t="s">
        <v>14</v>
      </c>
      <c r="D1373" t="str">
        <f t="shared" si="21"/>
        <v>604604</v>
      </c>
      <c r="E1373" t="s">
        <v>1294</v>
      </c>
      <c r="F1373" t="s">
        <v>262</v>
      </c>
      <c r="G1373" t="s">
        <v>262</v>
      </c>
      <c r="I1373" t="s">
        <v>472</v>
      </c>
      <c r="J1373" s="1">
        <v>44844</v>
      </c>
      <c r="K1373" s="2">
        <v>4158</v>
      </c>
      <c r="L1373" t="s">
        <v>197</v>
      </c>
      <c r="M1373" s="3">
        <v>1</v>
      </c>
      <c r="N1373" s="2">
        <v>23.4</v>
      </c>
      <c r="O1373" t="s">
        <v>21</v>
      </c>
      <c r="P1373" t="s">
        <v>198</v>
      </c>
      <c r="Q1373" t="s">
        <v>23</v>
      </c>
      <c r="R1373" s="3">
        <v>97297.2</v>
      </c>
      <c r="S1373" t="s">
        <v>474</v>
      </c>
      <c r="T1373" t="s">
        <v>23</v>
      </c>
      <c r="U1373" s="3">
        <v>97297.2</v>
      </c>
    </row>
    <row r="1374" spans="1:21" hidden="1" x14ac:dyDescent="0.2">
      <c r="A1374" t="s">
        <v>1295</v>
      </c>
      <c r="B1374" t="s">
        <v>447</v>
      </c>
      <c r="C1374" t="s">
        <v>14</v>
      </c>
      <c r="D1374" t="str">
        <f t="shared" si="21"/>
        <v>CV0951</v>
      </c>
      <c r="E1374" t="s">
        <v>1296</v>
      </c>
      <c r="F1374" t="s">
        <v>262</v>
      </c>
      <c r="G1374" t="s">
        <v>262</v>
      </c>
      <c r="I1374" t="s">
        <v>123</v>
      </c>
      <c r="J1374" s="1">
        <v>44844</v>
      </c>
      <c r="K1374" s="2">
        <v>1</v>
      </c>
      <c r="L1374" t="s">
        <v>197</v>
      </c>
      <c r="M1374" s="3">
        <v>1</v>
      </c>
      <c r="N1374" s="2">
        <v>22.36</v>
      </c>
      <c r="O1374" t="s">
        <v>21</v>
      </c>
      <c r="P1374" t="s">
        <v>198</v>
      </c>
      <c r="Q1374" t="s">
        <v>23</v>
      </c>
      <c r="R1374" s="3">
        <v>22.36</v>
      </c>
      <c r="S1374" t="s">
        <v>24</v>
      </c>
      <c r="T1374" t="s">
        <v>23</v>
      </c>
      <c r="U1374" s="3">
        <v>22.36</v>
      </c>
    </row>
    <row r="1375" spans="1:21" hidden="1" x14ac:dyDescent="0.2">
      <c r="A1375" t="s">
        <v>1295</v>
      </c>
      <c r="B1375" t="s">
        <v>447</v>
      </c>
      <c r="C1375" t="s">
        <v>14</v>
      </c>
      <c r="D1375" t="str">
        <f t="shared" si="21"/>
        <v>CV0951</v>
      </c>
      <c r="E1375" t="s">
        <v>1296</v>
      </c>
      <c r="F1375" t="s">
        <v>18</v>
      </c>
      <c r="G1375" t="s">
        <v>18</v>
      </c>
      <c r="I1375" t="s">
        <v>123</v>
      </c>
      <c r="J1375" s="1">
        <v>44844</v>
      </c>
      <c r="K1375" s="2">
        <v>1</v>
      </c>
      <c r="L1375" t="s">
        <v>197</v>
      </c>
      <c r="M1375" s="3">
        <v>1</v>
      </c>
      <c r="N1375" s="2">
        <v>22.36</v>
      </c>
      <c r="O1375" t="s">
        <v>21</v>
      </c>
      <c r="P1375" t="s">
        <v>198</v>
      </c>
      <c r="Q1375" t="s">
        <v>23</v>
      </c>
      <c r="R1375" s="3">
        <v>22.36</v>
      </c>
      <c r="S1375" t="s">
        <v>24</v>
      </c>
      <c r="T1375" t="s">
        <v>23</v>
      </c>
      <c r="U1375" s="3">
        <v>22.36</v>
      </c>
    </row>
    <row r="1376" spans="1:21" hidden="1" x14ac:dyDescent="0.2">
      <c r="A1376" t="s">
        <v>1295</v>
      </c>
      <c r="B1376" t="s">
        <v>447</v>
      </c>
      <c r="C1376" t="s">
        <v>14</v>
      </c>
      <c r="D1376" t="str">
        <f t="shared" si="21"/>
        <v>CV1051</v>
      </c>
      <c r="E1376" t="s">
        <v>1297</v>
      </c>
      <c r="F1376" t="s">
        <v>262</v>
      </c>
      <c r="G1376" t="s">
        <v>262</v>
      </c>
      <c r="I1376" t="s">
        <v>123</v>
      </c>
      <c r="J1376" s="1">
        <v>44844</v>
      </c>
      <c r="K1376" s="2">
        <v>1</v>
      </c>
      <c r="L1376" t="s">
        <v>197</v>
      </c>
      <c r="M1376" s="3">
        <v>1</v>
      </c>
      <c r="N1376" s="2">
        <v>21.41</v>
      </c>
      <c r="O1376" t="s">
        <v>21</v>
      </c>
      <c r="P1376" t="s">
        <v>198</v>
      </c>
      <c r="Q1376" t="s">
        <v>23</v>
      </c>
      <c r="R1376" s="3">
        <v>21.41</v>
      </c>
      <c r="S1376" t="s">
        <v>24</v>
      </c>
      <c r="T1376" t="s">
        <v>23</v>
      </c>
      <c r="U1376" s="3">
        <v>21.41</v>
      </c>
    </row>
    <row r="1377" spans="1:21" hidden="1" x14ac:dyDescent="0.2">
      <c r="A1377" t="s">
        <v>1295</v>
      </c>
      <c r="B1377" t="s">
        <v>447</v>
      </c>
      <c r="C1377" t="s">
        <v>14</v>
      </c>
      <c r="D1377" t="str">
        <f t="shared" si="21"/>
        <v>CV1051</v>
      </c>
      <c r="E1377" t="s">
        <v>1297</v>
      </c>
      <c r="F1377" t="s">
        <v>18</v>
      </c>
      <c r="G1377" t="s">
        <v>18</v>
      </c>
      <c r="I1377" t="s">
        <v>123</v>
      </c>
      <c r="J1377" s="1">
        <v>44844</v>
      </c>
      <c r="K1377" s="2">
        <v>1</v>
      </c>
      <c r="L1377" t="s">
        <v>197</v>
      </c>
      <c r="M1377" s="3">
        <v>1</v>
      </c>
      <c r="N1377" s="2">
        <v>21.41</v>
      </c>
      <c r="O1377" t="s">
        <v>21</v>
      </c>
      <c r="P1377" t="s">
        <v>198</v>
      </c>
      <c r="Q1377" t="s">
        <v>23</v>
      </c>
      <c r="R1377" s="3">
        <v>21.41</v>
      </c>
      <c r="S1377" t="s">
        <v>24</v>
      </c>
      <c r="T1377" t="s">
        <v>23</v>
      </c>
      <c r="U1377" s="3">
        <v>21.41</v>
      </c>
    </row>
    <row r="1378" spans="1:21" hidden="1" x14ac:dyDescent="0.2">
      <c r="A1378" t="s">
        <v>1298</v>
      </c>
      <c r="B1378" t="s">
        <v>447</v>
      </c>
      <c r="C1378" t="s">
        <v>14</v>
      </c>
      <c r="D1378" t="str">
        <f t="shared" si="21"/>
        <v>CV1051</v>
      </c>
      <c r="E1378" t="s">
        <v>1297</v>
      </c>
      <c r="F1378" t="s">
        <v>262</v>
      </c>
      <c r="G1378" t="s">
        <v>262</v>
      </c>
      <c r="I1378" t="s">
        <v>123</v>
      </c>
      <c r="J1378" s="1">
        <v>44844</v>
      </c>
      <c r="K1378" s="2">
        <v>-1</v>
      </c>
      <c r="L1378" t="s">
        <v>197</v>
      </c>
      <c r="M1378" s="3">
        <v>1</v>
      </c>
      <c r="N1378" s="2">
        <v>21.41</v>
      </c>
      <c r="O1378" t="s">
        <v>21</v>
      </c>
      <c r="P1378" t="s">
        <v>24</v>
      </c>
      <c r="Q1378" t="s">
        <v>23</v>
      </c>
      <c r="R1378" s="3">
        <v>21.41</v>
      </c>
      <c r="S1378" t="s">
        <v>198</v>
      </c>
      <c r="T1378" t="s">
        <v>23</v>
      </c>
      <c r="U1378" s="3">
        <v>21.41</v>
      </c>
    </row>
    <row r="1379" spans="1:21" hidden="1" x14ac:dyDescent="0.2">
      <c r="A1379" t="s">
        <v>1298</v>
      </c>
      <c r="B1379" t="s">
        <v>447</v>
      </c>
      <c r="C1379" t="s">
        <v>14</v>
      </c>
      <c r="D1379" t="str">
        <f t="shared" si="21"/>
        <v>CV1051</v>
      </c>
      <c r="E1379" t="s">
        <v>1297</v>
      </c>
      <c r="F1379" t="s">
        <v>18</v>
      </c>
      <c r="G1379" t="s">
        <v>18</v>
      </c>
      <c r="I1379" t="s">
        <v>123</v>
      </c>
      <c r="J1379" s="1">
        <v>44844</v>
      </c>
      <c r="K1379" s="2">
        <v>-1</v>
      </c>
      <c r="L1379" t="s">
        <v>197</v>
      </c>
      <c r="M1379" s="3">
        <v>1</v>
      </c>
      <c r="N1379" s="2">
        <v>21.41</v>
      </c>
      <c r="O1379" t="s">
        <v>21</v>
      </c>
      <c r="P1379" t="s">
        <v>24</v>
      </c>
      <c r="Q1379" t="s">
        <v>23</v>
      </c>
      <c r="R1379" s="3">
        <v>21.41</v>
      </c>
      <c r="S1379" t="s">
        <v>198</v>
      </c>
      <c r="T1379" t="s">
        <v>23</v>
      </c>
      <c r="U1379" s="3">
        <v>21.41</v>
      </c>
    </row>
    <row r="1380" spans="1:21" hidden="1" x14ac:dyDescent="0.2">
      <c r="A1380" t="s">
        <v>1298</v>
      </c>
      <c r="B1380" t="s">
        <v>447</v>
      </c>
      <c r="C1380" t="s">
        <v>14</v>
      </c>
      <c r="D1380" t="str">
        <f t="shared" si="21"/>
        <v>CV0951</v>
      </c>
      <c r="E1380" t="s">
        <v>1296</v>
      </c>
      <c r="F1380" t="s">
        <v>18</v>
      </c>
      <c r="G1380" t="s">
        <v>18</v>
      </c>
      <c r="I1380" t="s">
        <v>123</v>
      </c>
      <c r="J1380" s="1">
        <v>44844</v>
      </c>
      <c r="K1380" s="2">
        <v>-1</v>
      </c>
      <c r="L1380" t="s">
        <v>197</v>
      </c>
      <c r="M1380" s="3">
        <v>1</v>
      </c>
      <c r="N1380" s="2">
        <v>22.36</v>
      </c>
      <c r="O1380" t="s">
        <v>21</v>
      </c>
      <c r="P1380" t="s">
        <v>24</v>
      </c>
      <c r="Q1380" t="s">
        <v>23</v>
      </c>
      <c r="R1380" s="3">
        <v>22.36</v>
      </c>
      <c r="S1380" t="s">
        <v>198</v>
      </c>
      <c r="T1380" t="s">
        <v>23</v>
      </c>
      <c r="U1380" s="3">
        <v>22.36</v>
      </c>
    </row>
    <row r="1381" spans="1:21" hidden="1" x14ac:dyDescent="0.2">
      <c r="A1381" t="s">
        <v>1298</v>
      </c>
      <c r="B1381" t="s">
        <v>447</v>
      </c>
      <c r="C1381" t="s">
        <v>14</v>
      </c>
      <c r="D1381" t="str">
        <f t="shared" si="21"/>
        <v>CV0951</v>
      </c>
      <c r="E1381" t="s">
        <v>1296</v>
      </c>
      <c r="F1381" t="s">
        <v>262</v>
      </c>
      <c r="G1381" t="s">
        <v>262</v>
      </c>
      <c r="I1381" t="s">
        <v>123</v>
      </c>
      <c r="J1381" s="1">
        <v>44844</v>
      </c>
      <c r="K1381" s="2">
        <v>-1</v>
      </c>
      <c r="L1381" t="s">
        <v>197</v>
      </c>
      <c r="M1381" s="3">
        <v>1</v>
      </c>
      <c r="N1381" s="2">
        <v>22.36</v>
      </c>
      <c r="O1381" t="s">
        <v>21</v>
      </c>
      <c r="P1381" t="s">
        <v>24</v>
      </c>
      <c r="Q1381" t="s">
        <v>23</v>
      </c>
      <c r="R1381" s="3">
        <v>22.36</v>
      </c>
      <c r="S1381" t="s">
        <v>198</v>
      </c>
      <c r="T1381" t="s">
        <v>23</v>
      </c>
      <c r="U1381" s="3">
        <v>22.36</v>
      </c>
    </row>
    <row r="1382" spans="1:21" hidden="1" x14ac:dyDescent="0.2">
      <c r="A1382" t="s">
        <v>1299</v>
      </c>
      <c r="B1382" t="s">
        <v>1300</v>
      </c>
      <c r="C1382" t="s">
        <v>14</v>
      </c>
      <c r="D1382" t="str">
        <f t="shared" si="21"/>
        <v>BK1645</v>
      </c>
      <c r="E1382" t="s">
        <v>427</v>
      </c>
      <c r="F1382" t="s">
        <v>18</v>
      </c>
      <c r="G1382" t="s">
        <v>18</v>
      </c>
      <c r="I1382" t="s">
        <v>113</v>
      </c>
      <c r="J1382" s="1">
        <v>44846</v>
      </c>
      <c r="K1382" s="2">
        <v>2048.39</v>
      </c>
      <c r="L1382" t="s">
        <v>46</v>
      </c>
      <c r="M1382" s="3">
        <v>1</v>
      </c>
      <c r="N1382" s="2">
        <v>0.76749000000000001</v>
      </c>
      <c r="O1382" t="s">
        <v>21</v>
      </c>
      <c r="P1382" t="s">
        <v>22</v>
      </c>
      <c r="Q1382" t="s">
        <v>23</v>
      </c>
      <c r="R1382" s="3">
        <v>1572.12</v>
      </c>
      <c r="S1382" t="s">
        <v>24</v>
      </c>
      <c r="T1382" t="s">
        <v>23</v>
      </c>
      <c r="U1382" s="3">
        <v>1572.12</v>
      </c>
    </row>
    <row r="1383" spans="1:21" hidden="1" x14ac:dyDescent="0.2">
      <c r="A1383" t="s">
        <v>1301</v>
      </c>
      <c r="B1383" t="s">
        <v>650</v>
      </c>
      <c r="C1383" t="s">
        <v>14</v>
      </c>
      <c r="D1383" t="str">
        <f t="shared" si="21"/>
        <v>LACH00</v>
      </c>
      <c r="E1383" t="s">
        <v>551</v>
      </c>
      <c r="F1383" t="s">
        <v>18</v>
      </c>
      <c r="G1383" t="s">
        <v>18</v>
      </c>
      <c r="I1383" t="s">
        <v>19</v>
      </c>
      <c r="J1383" s="1">
        <v>44846</v>
      </c>
      <c r="K1383" s="2">
        <v>-7402.64</v>
      </c>
      <c r="L1383" t="s">
        <v>20</v>
      </c>
      <c r="M1383" s="3">
        <v>1</v>
      </c>
      <c r="N1383" s="2">
        <v>1.0540000000000001E-2</v>
      </c>
      <c r="O1383" t="s">
        <v>21</v>
      </c>
      <c r="P1383" t="s">
        <v>24</v>
      </c>
      <c r="Q1383" t="s">
        <v>23</v>
      </c>
      <c r="R1383" s="3">
        <v>78.02</v>
      </c>
      <c r="S1383" t="s">
        <v>22</v>
      </c>
      <c r="T1383" t="s">
        <v>23</v>
      </c>
      <c r="U1383" s="3">
        <v>78.02</v>
      </c>
    </row>
    <row r="1384" spans="1:21" hidden="1" x14ac:dyDescent="0.2">
      <c r="A1384" t="s">
        <v>1301</v>
      </c>
      <c r="B1384" t="s">
        <v>650</v>
      </c>
      <c r="C1384" t="s">
        <v>14</v>
      </c>
      <c r="D1384" t="str">
        <f t="shared" si="21"/>
        <v>LAMT01</v>
      </c>
      <c r="E1384" t="s">
        <v>226</v>
      </c>
      <c r="F1384" t="s">
        <v>18</v>
      </c>
      <c r="G1384" t="s">
        <v>18</v>
      </c>
      <c r="I1384" t="s">
        <v>19</v>
      </c>
      <c r="J1384" s="1">
        <v>44846</v>
      </c>
      <c r="K1384" s="2">
        <v>-1814.87598</v>
      </c>
      <c r="L1384" t="s">
        <v>20</v>
      </c>
      <c r="M1384" s="3">
        <v>1</v>
      </c>
      <c r="N1384" s="2">
        <v>3.1859999999999999E-2</v>
      </c>
      <c r="O1384" t="s">
        <v>21</v>
      </c>
      <c r="P1384" t="s">
        <v>24</v>
      </c>
      <c r="Q1384" t="s">
        <v>23</v>
      </c>
      <c r="R1384" s="3">
        <v>57.82</v>
      </c>
      <c r="S1384" t="s">
        <v>22</v>
      </c>
      <c r="T1384" t="s">
        <v>23</v>
      </c>
      <c r="U1384" s="3">
        <v>57.82</v>
      </c>
    </row>
    <row r="1385" spans="1:21" hidden="1" x14ac:dyDescent="0.2">
      <c r="A1385" t="s">
        <v>1301</v>
      </c>
      <c r="B1385" t="s">
        <v>650</v>
      </c>
      <c r="C1385" t="s">
        <v>14</v>
      </c>
      <c r="D1385" t="str">
        <f t="shared" si="21"/>
        <v>LATC01</v>
      </c>
      <c r="E1385" t="s">
        <v>662</v>
      </c>
      <c r="F1385" t="s">
        <v>18</v>
      </c>
      <c r="G1385" t="s">
        <v>18</v>
      </c>
      <c r="I1385" t="s">
        <v>19</v>
      </c>
      <c r="J1385" s="1">
        <v>44846</v>
      </c>
      <c r="K1385" s="2">
        <v>-1000</v>
      </c>
      <c r="L1385" t="s">
        <v>20</v>
      </c>
      <c r="M1385" s="3">
        <v>1</v>
      </c>
      <c r="N1385" s="2">
        <v>1.282E-2</v>
      </c>
      <c r="O1385" t="s">
        <v>21</v>
      </c>
      <c r="P1385" t="s">
        <v>24</v>
      </c>
      <c r="Q1385" t="s">
        <v>23</v>
      </c>
      <c r="R1385" s="3">
        <v>12.82</v>
      </c>
      <c r="S1385" t="s">
        <v>22</v>
      </c>
      <c r="T1385" t="s">
        <v>23</v>
      </c>
      <c r="U1385" s="3">
        <v>12.82</v>
      </c>
    </row>
    <row r="1386" spans="1:21" hidden="1" x14ac:dyDescent="0.2">
      <c r="A1386" t="s">
        <v>1301</v>
      </c>
      <c r="B1386" t="s">
        <v>650</v>
      </c>
      <c r="C1386" t="s">
        <v>14</v>
      </c>
      <c r="D1386" t="str">
        <f t="shared" si="21"/>
        <v>OG1017</v>
      </c>
      <c r="E1386" t="s">
        <v>532</v>
      </c>
      <c r="F1386" t="s">
        <v>18</v>
      </c>
      <c r="G1386" t="s">
        <v>18</v>
      </c>
      <c r="I1386" t="s">
        <v>19</v>
      </c>
      <c r="J1386" s="1">
        <v>44846</v>
      </c>
      <c r="K1386" s="2">
        <v>-4.7249999999999996</v>
      </c>
      <c r="L1386" t="s">
        <v>46</v>
      </c>
      <c r="M1386" s="3">
        <v>1</v>
      </c>
      <c r="N1386" s="2">
        <v>2.1591499999999999</v>
      </c>
      <c r="O1386" t="s">
        <v>21</v>
      </c>
      <c r="P1386" t="s">
        <v>24</v>
      </c>
      <c r="Q1386" t="s">
        <v>23</v>
      </c>
      <c r="R1386" s="3">
        <v>10.199999999999999</v>
      </c>
      <c r="S1386" t="s">
        <v>22</v>
      </c>
      <c r="T1386" t="s">
        <v>23</v>
      </c>
      <c r="U1386" s="3">
        <v>10.199999999999999</v>
      </c>
    </row>
    <row r="1387" spans="1:21" hidden="1" x14ac:dyDescent="0.2">
      <c r="A1387" t="s">
        <v>1302</v>
      </c>
      <c r="B1387" t="s">
        <v>116</v>
      </c>
      <c r="C1387" t="s">
        <v>14</v>
      </c>
      <c r="D1387" t="str">
        <f t="shared" si="21"/>
        <v>GL482-</v>
      </c>
      <c r="E1387" t="s">
        <v>247</v>
      </c>
      <c r="F1387" t="s">
        <v>18</v>
      </c>
      <c r="G1387" t="s">
        <v>18</v>
      </c>
      <c r="J1387" s="1">
        <v>44846</v>
      </c>
      <c r="K1387" s="2">
        <v>9240</v>
      </c>
      <c r="L1387" t="s">
        <v>20</v>
      </c>
      <c r="M1387" s="3">
        <v>1</v>
      </c>
      <c r="N1387" s="2">
        <v>0.52051999999999998</v>
      </c>
      <c r="O1387" t="s">
        <v>21</v>
      </c>
      <c r="P1387" t="s">
        <v>22</v>
      </c>
      <c r="Q1387" t="s">
        <v>23</v>
      </c>
      <c r="R1387" s="3">
        <v>4809.6000000000004</v>
      </c>
      <c r="S1387" t="s">
        <v>24</v>
      </c>
      <c r="T1387" t="s">
        <v>23</v>
      </c>
      <c r="U1387" s="3">
        <v>4809.6000000000004</v>
      </c>
    </row>
    <row r="1388" spans="1:21" hidden="1" x14ac:dyDescent="0.2">
      <c r="A1388" t="s">
        <v>1302</v>
      </c>
      <c r="B1388" t="s">
        <v>116</v>
      </c>
      <c r="C1388" t="s">
        <v>14</v>
      </c>
      <c r="D1388" t="str">
        <f t="shared" si="21"/>
        <v>GL2419</v>
      </c>
      <c r="E1388" t="s">
        <v>506</v>
      </c>
      <c r="F1388" t="s">
        <v>18</v>
      </c>
      <c r="G1388" t="s">
        <v>18</v>
      </c>
      <c r="J1388" s="1">
        <v>44846</v>
      </c>
      <c r="K1388" s="2">
        <v>-22626</v>
      </c>
      <c r="L1388" t="s">
        <v>20</v>
      </c>
      <c r="M1388" s="3">
        <v>1</v>
      </c>
      <c r="N1388" s="2">
        <v>0.16977999999999999</v>
      </c>
      <c r="O1388" t="s">
        <v>21</v>
      </c>
      <c r="P1388" t="s">
        <v>24</v>
      </c>
      <c r="Q1388" t="s">
        <v>23</v>
      </c>
      <c r="R1388" s="3">
        <v>3841.44</v>
      </c>
      <c r="S1388" t="s">
        <v>22</v>
      </c>
      <c r="T1388" t="s">
        <v>23</v>
      </c>
      <c r="U1388" s="3">
        <v>3841.44</v>
      </c>
    </row>
    <row r="1389" spans="1:21" hidden="1" x14ac:dyDescent="0.2">
      <c r="A1389" t="s">
        <v>1302</v>
      </c>
      <c r="B1389" t="s">
        <v>116</v>
      </c>
      <c r="C1389" t="s">
        <v>14</v>
      </c>
      <c r="D1389" t="str">
        <f t="shared" si="21"/>
        <v>GL2446</v>
      </c>
      <c r="E1389" t="s">
        <v>243</v>
      </c>
      <c r="F1389" t="s">
        <v>18</v>
      </c>
      <c r="G1389" t="s">
        <v>18</v>
      </c>
      <c r="J1389" s="1">
        <v>44846</v>
      </c>
      <c r="K1389" s="2">
        <v>-2523</v>
      </c>
      <c r="L1389" t="s">
        <v>20</v>
      </c>
      <c r="M1389" s="3">
        <v>1</v>
      </c>
      <c r="N1389" s="2">
        <v>0.29361999999999999</v>
      </c>
      <c r="O1389" t="s">
        <v>21</v>
      </c>
      <c r="P1389" t="s">
        <v>24</v>
      </c>
      <c r="Q1389" t="s">
        <v>23</v>
      </c>
      <c r="R1389" s="3">
        <v>740.8</v>
      </c>
      <c r="S1389" t="s">
        <v>22</v>
      </c>
      <c r="T1389" t="s">
        <v>23</v>
      </c>
      <c r="U1389" s="3">
        <v>740.8</v>
      </c>
    </row>
    <row r="1390" spans="1:21" hidden="1" x14ac:dyDescent="0.2">
      <c r="A1390" t="s">
        <v>1302</v>
      </c>
      <c r="B1390" t="s">
        <v>116</v>
      </c>
      <c r="C1390" t="s">
        <v>14</v>
      </c>
      <c r="D1390" t="str">
        <f t="shared" si="21"/>
        <v>GL262-</v>
      </c>
      <c r="E1390" t="s">
        <v>177</v>
      </c>
      <c r="F1390" t="s">
        <v>18</v>
      </c>
      <c r="G1390" t="s">
        <v>18</v>
      </c>
      <c r="J1390" s="1">
        <v>44846</v>
      </c>
      <c r="K1390" s="2">
        <v>-80</v>
      </c>
      <c r="L1390" t="s">
        <v>20</v>
      </c>
      <c r="M1390" s="3">
        <v>1</v>
      </c>
      <c r="N1390" s="2">
        <v>0.27235999999999999</v>
      </c>
      <c r="O1390" t="s">
        <v>21</v>
      </c>
      <c r="P1390" t="s">
        <v>24</v>
      </c>
      <c r="Q1390" t="s">
        <v>23</v>
      </c>
      <c r="R1390" s="3">
        <v>21.79</v>
      </c>
      <c r="S1390" t="s">
        <v>22</v>
      </c>
      <c r="T1390" t="s">
        <v>23</v>
      </c>
      <c r="U1390" s="3">
        <v>21.79</v>
      </c>
    </row>
    <row r="1391" spans="1:21" hidden="1" x14ac:dyDescent="0.2">
      <c r="A1391" t="s">
        <v>1302</v>
      </c>
      <c r="B1391" t="s">
        <v>116</v>
      </c>
      <c r="C1391" t="s">
        <v>14</v>
      </c>
      <c r="D1391" t="str">
        <f t="shared" si="21"/>
        <v>GL2418</v>
      </c>
      <c r="E1391" t="s">
        <v>1303</v>
      </c>
      <c r="F1391" t="s">
        <v>18</v>
      </c>
      <c r="G1391" t="s">
        <v>18</v>
      </c>
      <c r="J1391" s="1">
        <v>44846</v>
      </c>
      <c r="K1391" s="2">
        <v>-2612</v>
      </c>
      <c r="L1391" t="s">
        <v>20</v>
      </c>
      <c r="M1391" s="3">
        <v>1</v>
      </c>
      <c r="N1391" s="2">
        <v>0.26051000000000002</v>
      </c>
      <c r="O1391" t="s">
        <v>21</v>
      </c>
      <c r="P1391" t="s">
        <v>24</v>
      </c>
      <c r="Q1391" t="s">
        <v>23</v>
      </c>
      <c r="R1391" s="3">
        <v>680.45</v>
      </c>
      <c r="S1391" t="s">
        <v>22</v>
      </c>
      <c r="T1391" t="s">
        <v>23</v>
      </c>
      <c r="U1391" s="3">
        <v>680.45</v>
      </c>
    </row>
    <row r="1392" spans="1:21" hidden="1" x14ac:dyDescent="0.2">
      <c r="A1392" t="s">
        <v>1302</v>
      </c>
      <c r="B1392" t="s">
        <v>116</v>
      </c>
      <c r="C1392" t="s">
        <v>14</v>
      </c>
      <c r="D1392" t="str">
        <f t="shared" si="21"/>
        <v>GL328-</v>
      </c>
      <c r="E1392" t="s">
        <v>119</v>
      </c>
      <c r="F1392" t="s">
        <v>18</v>
      </c>
      <c r="G1392" t="s">
        <v>18</v>
      </c>
      <c r="J1392" s="1">
        <v>44846</v>
      </c>
      <c r="K1392" s="2">
        <v>2112</v>
      </c>
      <c r="L1392" t="s">
        <v>20</v>
      </c>
      <c r="M1392" s="3">
        <v>1</v>
      </c>
      <c r="N1392" s="2">
        <v>0.29438999999999999</v>
      </c>
      <c r="O1392" t="s">
        <v>21</v>
      </c>
      <c r="P1392" t="s">
        <v>22</v>
      </c>
      <c r="Q1392" t="s">
        <v>23</v>
      </c>
      <c r="R1392" s="3">
        <v>621.75</v>
      </c>
      <c r="S1392" t="s">
        <v>24</v>
      </c>
      <c r="T1392" t="s">
        <v>23</v>
      </c>
      <c r="U1392" s="3">
        <v>621.75</v>
      </c>
    </row>
    <row r="1393" spans="1:21" hidden="1" x14ac:dyDescent="0.2">
      <c r="A1393" t="s">
        <v>1302</v>
      </c>
      <c r="B1393" t="s">
        <v>116</v>
      </c>
      <c r="C1393" t="s">
        <v>14</v>
      </c>
      <c r="D1393" t="str">
        <f t="shared" si="21"/>
        <v>GL429-</v>
      </c>
      <c r="E1393" t="s">
        <v>1304</v>
      </c>
      <c r="F1393" t="s">
        <v>18</v>
      </c>
      <c r="G1393" t="s">
        <v>18</v>
      </c>
      <c r="J1393" s="1">
        <v>44846</v>
      </c>
      <c r="K1393" s="2">
        <v>-2574</v>
      </c>
      <c r="L1393" t="s">
        <v>20</v>
      </c>
      <c r="M1393" s="3">
        <v>1</v>
      </c>
      <c r="N1393" s="2">
        <v>0.33302999999999999</v>
      </c>
      <c r="O1393" t="s">
        <v>21</v>
      </c>
      <c r="P1393" t="s">
        <v>24</v>
      </c>
      <c r="Q1393" t="s">
        <v>23</v>
      </c>
      <c r="R1393" s="3">
        <v>857.21</v>
      </c>
      <c r="S1393" t="s">
        <v>22</v>
      </c>
      <c r="T1393" t="s">
        <v>23</v>
      </c>
      <c r="U1393" s="3">
        <v>857.21</v>
      </c>
    </row>
    <row r="1394" spans="1:21" hidden="1" x14ac:dyDescent="0.2">
      <c r="A1394" t="s">
        <v>1305</v>
      </c>
      <c r="B1394" t="s">
        <v>1306</v>
      </c>
      <c r="C1394" t="s">
        <v>14</v>
      </c>
      <c r="D1394" t="str">
        <f t="shared" si="21"/>
        <v>GL2446</v>
      </c>
      <c r="E1394" t="s">
        <v>243</v>
      </c>
      <c r="F1394" t="s">
        <v>18</v>
      </c>
      <c r="G1394" t="s">
        <v>18</v>
      </c>
      <c r="I1394" t="s">
        <v>113</v>
      </c>
      <c r="J1394" s="1">
        <v>44846</v>
      </c>
      <c r="K1394" s="2">
        <v>799.92</v>
      </c>
      <c r="L1394" t="s">
        <v>20</v>
      </c>
      <c r="M1394" s="3">
        <v>1</v>
      </c>
      <c r="N1394" s="2">
        <v>0.29361999999999999</v>
      </c>
      <c r="O1394" t="s">
        <v>21</v>
      </c>
      <c r="P1394" t="s">
        <v>22</v>
      </c>
      <c r="Q1394" t="s">
        <v>23</v>
      </c>
      <c r="R1394" s="3">
        <v>234.87</v>
      </c>
      <c r="S1394" t="s">
        <v>24</v>
      </c>
      <c r="T1394" t="s">
        <v>23</v>
      </c>
      <c r="U1394" s="3">
        <v>234.87</v>
      </c>
    </row>
    <row r="1395" spans="1:21" hidden="1" x14ac:dyDescent="0.2">
      <c r="A1395" t="s">
        <v>1305</v>
      </c>
      <c r="B1395" t="s">
        <v>1306</v>
      </c>
      <c r="C1395" t="s">
        <v>14</v>
      </c>
      <c r="D1395" t="str">
        <f t="shared" si="21"/>
        <v>LAGV00</v>
      </c>
      <c r="E1395" t="s">
        <v>920</v>
      </c>
      <c r="F1395" t="s">
        <v>18</v>
      </c>
      <c r="G1395" t="s">
        <v>18</v>
      </c>
      <c r="I1395" t="s">
        <v>113</v>
      </c>
      <c r="J1395" s="1">
        <v>44846</v>
      </c>
      <c r="K1395" s="2">
        <v>827.06</v>
      </c>
      <c r="L1395" t="s">
        <v>20</v>
      </c>
      <c r="M1395" s="3">
        <v>1</v>
      </c>
      <c r="N1395" s="2">
        <v>1.8200000000000001E-2</v>
      </c>
      <c r="O1395" t="s">
        <v>21</v>
      </c>
      <c r="P1395" t="s">
        <v>22</v>
      </c>
      <c r="Q1395" t="s">
        <v>23</v>
      </c>
      <c r="R1395" s="3">
        <v>15.05</v>
      </c>
      <c r="S1395" t="s">
        <v>24</v>
      </c>
      <c r="T1395" t="s">
        <v>23</v>
      </c>
      <c r="U1395" s="3">
        <v>15.05</v>
      </c>
    </row>
    <row r="1396" spans="1:21" hidden="1" x14ac:dyDescent="0.2">
      <c r="A1396" t="s">
        <v>1305</v>
      </c>
      <c r="B1396" t="s">
        <v>1306</v>
      </c>
      <c r="C1396" t="s">
        <v>14</v>
      </c>
      <c r="D1396" t="str">
        <f t="shared" si="21"/>
        <v>FREIGH</v>
      </c>
      <c r="E1396" t="s">
        <v>199</v>
      </c>
      <c r="F1396" t="s">
        <v>18</v>
      </c>
      <c r="G1396" t="s">
        <v>18</v>
      </c>
      <c r="I1396" t="s">
        <v>113</v>
      </c>
      <c r="J1396" s="1">
        <v>44846</v>
      </c>
      <c r="K1396" s="2">
        <v>204.08</v>
      </c>
      <c r="L1396" t="s">
        <v>20</v>
      </c>
      <c r="M1396" s="3">
        <v>1</v>
      </c>
      <c r="N1396" s="2">
        <v>0.45</v>
      </c>
      <c r="O1396" t="s">
        <v>21</v>
      </c>
      <c r="P1396" t="s">
        <v>200</v>
      </c>
      <c r="Q1396" t="s">
        <v>23</v>
      </c>
      <c r="R1396" s="3">
        <v>91.84</v>
      </c>
      <c r="S1396" t="s">
        <v>24</v>
      </c>
      <c r="T1396" t="s">
        <v>23</v>
      </c>
      <c r="U1396" s="3">
        <v>91.84</v>
      </c>
    </row>
    <row r="1397" spans="1:21" hidden="1" x14ac:dyDescent="0.2">
      <c r="A1397" t="s">
        <v>1305</v>
      </c>
      <c r="B1397" t="s">
        <v>1306</v>
      </c>
      <c r="C1397" t="s">
        <v>14</v>
      </c>
      <c r="D1397" t="str">
        <f t="shared" si="21"/>
        <v>LABORI</v>
      </c>
      <c r="E1397" t="s">
        <v>201</v>
      </c>
      <c r="F1397" t="s">
        <v>18</v>
      </c>
      <c r="G1397" t="s">
        <v>18</v>
      </c>
      <c r="I1397" t="s">
        <v>113</v>
      </c>
      <c r="J1397" s="1">
        <v>44846</v>
      </c>
      <c r="K1397" s="2">
        <v>132.21</v>
      </c>
      <c r="L1397" t="s">
        <v>20</v>
      </c>
      <c r="M1397" s="3">
        <v>1</v>
      </c>
      <c r="N1397" s="2">
        <v>1.05</v>
      </c>
      <c r="O1397" t="s">
        <v>21</v>
      </c>
      <c r="P1397" t="s">
        <v>200</v>
      </c>
      <c r="Q1397" t="s">
        <v>23</v>
      </c>
      <c r="R1397" s="3">
        <v>138.82</v>
      </c>
      <c r="S1397" t="s">
        <v>24</v>
      </c>
      <c r="T1397" t="s">
        <v>23</v>
      </c>
      <c r="U1397" s="3">
        <v>138.82</v>
      </c>
    </row>
    <row r="1398" spans="1:21" hidden="1" x14ac:dyDescent="0.2">
      <c r="A1398" t="s">
        <v>1305</v>
      </c>
      <c r="B1398" t="s">
        <v>1306</v>
      </c>
      <c r="C1398" t="s">
        <v>14</v>
      </c>
      <c r="D1398" t="str">
        <f t="shared" si="21"/>
        <v>MACHIN</v>
      </c>
      <c r="E1398" t="s">
        <v>204</v>
      </c>
      <c r="F1398" t="s">
        <v>18</v>
      </c>
      <c r="G1398" t="s">
        <v>18</v>
      </c>
      <c r="I1398" t="s">
        <v>113</v>
      </c>
      <c r="J1398" s="1">
        <v>44846</v>
      </c>
      <c r="K1398" s="2">
        <v>66</v>
      </c>
      <c r="L1398" t="s">
        <v>20</v>
      </c>
      <c r="M1398" s="3">
        <v>1</v>
      </c>
      <c r="N1398" s="2">
        <v>2.5499999999999998</v>
      </c>
      <c r="O1398" t="s">
        <v>21</v>
      </c>
      <c r="P1398" t="s">
        <v>200</v>
      </c>
      <c r="Q1398" t="s">
        <v>23</v>
      </c>
      <c r="R1398" s="3">
        <v>168.3</v>
      </c>
      <c r="S1398" t="s">
        <v>24</v>
      </c>
      <c r="T1398" t="s">
        <v>23</v>
      </c>
      <c r="U1398" s="3">
        <v>168.3</v>
      </c>
    </row>
    <row r="1399" spans="1:21" hidden="1" x14ac:dyDescent="0.2">
      <c r="A1399" t="s">
        <v>1305</v>
      </c>
      <c r="B1399" t="s">
        <v>1306</v>
      </c>
      <c r="C1399" t="s">
        <v>14</v>
      </c>
      <c r="D1399" t="str">
        <f t="shared" si="21"/>
        <v>OC5745</v>
      </c>
      <c r="E1399" t="s">
        <v>1307</v>
      </c>
      <c r="F1399" t="s">
        <v>18</v>
      </c>
      <c r="G1399" t="s">
        <v>18</v>
      </c>
      <c r="I1399" t="s">
        <v>113</v>
      </c>
      <c r="J1399" s="1">
        <v>44846</v>
      </c>
      <c r="K1399" s="2">
        <v>-66</v>
      </c>
      <c r="L1399" t="s">
        <v>197</v>
      </c>
      <c r="M1399" s="3">
        <v>1</v>
      </c>
      <c r="N1399" s="2">
        <v>15.67258</v>
      </c>
      <c r="O1399" t="s">
        <v>21</v>
      </c>
      <c r="P1399" t="s">
        <v>24</v>
      </c>
      <c r="Q1399" t="s">
        <v>23</v>
      </c>
      <c r="R1399" s="3">
        <v>1034.3900000000001</v>
      </c>
      <c r="S1399" t="s">
        <v>198</v>
      </c>
      <c r="T1399" t="s">
        <v>23</v>
      </c>
      <c r="U1399" s="3">
        <v>1034.3900000000001</v>
      </c>
    </row>
    <row r="1400" spans="1:21" hidden="1" x14ac:dyDescent="0.2">
      <c r="A1400" t="s">
        <v>1305</v>
      </c>
      <c r="B1400" t="s">
        <v>1306</v>
      </c>
      <c r="C1400" t="s">
        <v>14</v>
      </c>
      <c r="D1400" t="str">
        <f t="shared" si="21"/>
        <v>CP2282</v>
      </c>
      <c r="E1400" t="s">
        <v>925</v>
      </c>
      <c r="F1400" t="s">
        <v>18</v>
      </c>
      <c r="G1400" t="s">
        <v>18</v>
      </c>
      <c r="I1400" t="s">
        <v>113</v>
      </c>
      <c r="J1400" s="1">
        <v>44846</v>
      </c>
      <c r="K1400" s="2">
        <v>799.92</v>
      </c>
      <c r="L1400" t="s">
        <v>20</v>
      </c>
      <c r="M1400" s="3">
        <v>1</v>
      </c>
      <c r="N1400" s="2">
        <v>6.7659999999999998E-2</v>
      </c>
      <c r="O1400" t="s">
        <v>21</v>
      </c>
      <c r="P1400" t="s">
        <v>22</v>
      </c>
      <c r="Q1400" t="s">
        <v>23</v>
      </c>
      <c r="R1400" s="3">
        <v>54.12</v>
      </c>
      <c r="S1400" t="s">
        <v>24</v>
      </c>
      <c r="T1400" t="s">
        <v>23</v>
      </c>
      <c r="U1400" s="3">
        <v>54.12</v>
      </c>
    </row>
    <row r="1401" spans="1:21" hidden="1" x14ac:dyDescent="0.2">
      <c r="A1401" t="s">
        <v>1308</v>
      </c>
      <c r="B1401" t="s">
        <v>998</v>
      </c>
      <c r="C1401" t="s">
        <v>14</v>
      </c>
      <c r="D1401" t="str">
        <f t="shared" si="21"/>
        <v>CP2275</v>
      </c>
      <c r="E1401" t="s">
        <v>322</v>
      </c>
      <c r="F1401" t="s">
        <v>18</v>
      </c>
      <c r="G1401" t="s">
        <v>18</v>
      </c>
      <c r="I1401" t="s">
        <v>19</v>
      </c>
      <c r="J1401" s="1">
        <v>44846</v>
      </c>
      <c r="K1401" s="2">
        <v>-153111.34</v>
      </c>
      <c r="L1401" t="s">
        <v>20</v>
      </c>
      <c r="M1401" s="3">
        <v>1</v>
      </c>
      <c r="N1401" s="2">
        <v>9.8650000000000002E-2</v>
      </c>
      <c r="O1401" t="s">
        <v>21</v>
      </c>
      <c r="P1401" t="s">
        <v>24</v>
      </c>
      <c r="Q1401" t="s">
        <v>23</v>
      </c>
      <c r="R1401" s="3">
        <v>15104.43</v>
      </c>
      <c r="S1401" t="s">
        <v>22</v>
      </c>
      <c r="T1401" t="s">
        <v>23</v>
      </c>
      <c r="U1401" s="3">
        <v>15104.43</v>
      </c>
    </row>
    <row r="1402" spans="1:21" hidden="1" x14ac:dyDescent="0.2">
      <c r="A1402" t="s">
        <v>1308</v>
      </c>
      <c r="B1402" t="s">
        <v>139</v>
      </c>
      <c r="C1402" t="s">
        <v>14</v>
      </c>
      <c r="D1402" t="str">
        <f t="shared" si="21"/>
        <v>LAKR04</v>
      </c>
      <c r="E1402" t="s">
        <v>86</v>
      </c>
      <c r="F1402" t="s">
        <v>18</v>
      </c>
      <c r="G1402" t="s">
        <v>18</v>
      </c>
      <c r="I1402" t="s">
        <v>19</v>
      </c>
      <c r="J1402" s="1">
        <v>44846</v>
      </c>
      <c r="K1402" s="2">
        <v>-82207.59</v>
      </c>
      <c r="L1402" t="s">
        <v>20</v>
      </c>
      <c r="M1402" s="3">
        <v>1</v>
      </c>
      <c r="N1402" s="2">
        <v>0.01</v>
      </c>
      <c r="O1402" t="s">
        <v>21</v>
      </c>
      <c r="P1402" t="s">
        <v>24</v>
      </c>
      <c r="Q1402" t="s">
        <v>23</v>
      </c>
      <c r="R1402" s="3">
        <v>822.08</v>
      </c>
      <c r="S1402" t="s">
        <v>22</v>
      </c>
      <c r="T1402" t="s">
        <v>23</v>
      </c>
      <c r="U1402" s="3">
        <v>822.08</v>
      </c>
    </row>
    <row r="1403" spans="1:21" hidden="1" x14ac:dyDescent="0.2">
      <c r="A1403" t="s">
        <v>1309</v>
      </c>
      <c r="B1403" t="s">
        <v>98</v>
      </c>
      <c r="C1403" t="s">
        <v>14</v>
      </c>
      <c r="D1403" t="str">
        <f t="shared" si="21"/>
        <v>CE3285</v>
      </c>
      <c r="E1403" t="s">
        <v>1310</v>
      </c>
      <c r="F1403" t="s">
        <v>18</v>
      </c>
      <c r="G1403" t="s">
        <v>18</v>
      </c>
      <c r="J1403" s="1">
        <v>44846</v>
      </c>
      <c r="K1403" s="2">
        <v>-87560.5</v>
      </c>
      <c r="L1403" t="s">
        <v>20</v>
      </c>
      <c r="M1403" s="3">
        <v>1</v>
      </c>
      <c r="N1403" s="2">
        <v>1.9470000000000001E-2</v>
      </c>
      <c r="O1403" t="s">
        <v>21</v>
      </c>
      <c r="P1403" t="s">
        <v>24</v>
      </c>
      <c r="Q1403" t="s">
        <v>23</v>
      </c>
      <c r="R1403" s="3">
        <v>1704.8</v>
      </c>
      <c r="S1403" t="s">
        <v>22</v>
      </c>
      <c r="T1403" t="s">
        <v>23</v>
      </c>
      <c r="U1403" s="3">
        <v>1704.8</v>
      </c>
    </row>
    <row r="1404" spans="1:21" hidden="1" x14ac:dyDescent="0.2">
      <c r="A1404" t="s">
        <v>1311</v>
      </c>
      <c r="B1404" t="s">
        <v>1312</v>
      </c>
      <c r="C1404" t="s">
        <v>14</v>
      </c>
      <c r="D1404" t="str">
        <f t="shared" si="21"/>
        <v>722001</v>
      </c>
      <c r="E1404" t="s">
        <v>1313</v>
      </c>
      <c r="F1404" t="s">
        <v>18</v>
      </c>
      <c r="G1404" t="s">
        <v>18</v>
      </c>
      <c r="I1404" t="s">
        <v>19</v>
      </c>
      <c r="J1404" s="1">
        <v>44846</v>
      </c>
      <c r="K1404" s="2">
        <v>53.6</v>
      </c>
      <c r="L1404" t="s">
        <v>46</v>
      </c>
      <c r="M1404" s="3">
        <v>1</v>
      </c>
      <c r="N1404" s="2">
        <v>15.95002</v>
      </c>
      <c r="O1404" t="s">
        <v>21</v>
      </c>
      <c r="P1404" t="s">
        <v>22</v>
      </c>
      <c r="Q1404" t="s">
        <v>23</v>
      </c>
      <c r="R1404" s="3">
        <v>854.92</v>
      </c>
      <c r="S1404" t="s">
        <v>24</v>
      </c>
      <c r="T1404" t="s">
        <v>23</v>
      </c>
      <c r="U1404" s="3">
        <v>854.92</v>
      </c>
    </row>
    <row r="1405" spans="1:21" hidden="1" x14ac:dyDescent="0.2">
      <c r="A1405" t="s">
        <v>1311</v>
      </c>
      <c r="B1405" t="s">
        <v>1312</v>
      </c>
      <c r="C1405" t="s">
        <v>14</v>
      </c>
      <c r="D1405" t="str">
        <f t="shared" si="21"/>
        <v>712002</v>
      </c>
      <c r="E1405" t="s">
        <v>1314</v>
      </c>
      <c r="F1405" t="s">
        <v>18</v>
      </c>
      <c r="G1405" t="s">
        <v>18</v>
      </c>
      <c r="I1405" t="s">
        <v>19</v>
      </c>
      <c r="J1405" s="1">
        <v>44846</v>
      </c>
      <c r="K1405" s="2">
        <v>111.2</v>
      </c>
      <c r="L1405" t="s">
        <v>46</v>
      </c>
      <c r="M1405" s="3">
        <v>1</v>
      </c>
      <c r="N1405" s="2">
        <v>4.1952199999999999</v>
      </c>
      <c r="O1405" t="s">
        <v>21</v>
      </c>
      <c r="P1405" t="s">
        <v>22</v>
      </c>
      <c r="Q1405" t="s">
        <v>23</v>
      </c>
      <c r="R1405" s="3">
        <v>466.51</v>
      </c>
      <c r="S1405" t="s">
        <v>24</v>
      </c>
      <c r="T1405" t="s">
        <v>23</v>
      </c>
      <c r="U1405" s="3">
        <v>466.51</v>
      </c>
    </row>
    <row r="1406" spans="1:21" hidden="1" x14ac:dyDescent="0.2">
      <c r="A1406" t="s">
        <v>1311</v>
      </c>
      <c r="B1406" t="s">
        <v>1312</v>
      </c>
      <c r="C1406" t="s">
        <v>14</v>
      </c>
      <c r="D1406" t="str">
        <f t="shared" si="21"/>
        <v>LA1039</v>
      </c>
      <c r="E1406" t="s">
        <v>748</v>
      </c>
      <c r="F1406" t="s">
        <v>18</v>
      </c>
      <c r="G1406" t="s">
        <v>18</v>
      </c>
      <c r="I1406" t="s">
        <v>19</v>
      </c>
      <c r="J1406" s="1">
        <v>44846</v>
      </c>
      <c r="K1406" s="2">
        <v>2777</v>
      </c>
      <c r="L1406" t="s">
        <v>20</v>
      </c>
      <c r="M1406" s="3">
        <v>1</v>
      </c>
      <c r="N1406" s="2">
        <v>1.593E-2</v>
      </c>
      <c r="O1406" t="s">
        <v>21</v>
      </c>
      <c r="P1406" t="s">
        <v>22</v>
      </c>
      <c r="Q1406" t="s">
        <v>23</v>
      </c>
      <c r="R1406" s="3">
        <v>44.24</v>
      </c>
      <c r="S1406" t="s">
        <v>24</v>
      </c>
      <c r="T1406" t="s">
        <v>23</v>
      </c>
      <c r="U1406" s="3">
        <v>44.24</v>
      </c>
    </row>
    <row r="1407" spans="1:21" hidden="1" x14ac:dyDescent="0.2">
      <c r="A1407" t="s">
        <v>1311</v>
      </c>
      <c r="B1407" t="s">
        <v>1312</v>
      </c>
      <c r="C1407" t="s">
        <v>14</v>
      </c>
      <c r="D1407" t="str">
        <f t="shared" si="21"/>
        <v>730002</v>
      </c>
      <c r="E1407" t="s">
        <v>1315</v>
      </c>
      <c r="F1407" t="s">
        <v>18</v>
      </c>
      <c r="G1407" t="s">
        <v>18</v>
      </c>
      <c r="I1407" t="s">
        <v>19</v>
      </c>
      <c r="J1407" s="1">
        <v>44846</v>
      </c>
      <c r="K1407" s="2">
        <v>-35</v>
      </c>
      <c r="L1407" t="s">
        <v>46</v>
      </c>
      <c r="M1407" s="3">
        <v>1</v>
      </c>
      <c r="N1407" s="2">
        <v>3.84613</v>
      </c>
      <c r="O1407" t="s">
        <v>21</v>
      </c>
      <c r="P1407" t="s">
        <v>24</v>
      </c>
      <c r="Q1407" t="s">
        <v>23</v>
      </c>
      <c r="R1407" s="3">
        <v>134.61000000000001</v>
      </c>
      <c r="S1407" t="s">
        <v>22</v>
      </c>
      <c r="T1407" t="s">
        <v>23</v>
      </c>
      <c r="U1407" s="3">
        <v>134.61000000000001</v>
      </c>
    </row>
    <row r="1408" spans="1:21" hidden="1" x14ac:dyDescent="0.2">
      <c r="A1408" t="s">
        <v>1311</v>
      </c>
      <c r="B1408" t="s">
        <v>1312</v>
      </c>
      <c r="C1408" t="s">
        <v>14</v>
      </c>
      <c r="D1408" t="str">
        <f t="shared" si="21"/>
        <v>712004</v>
      </c>
      <c r="E1408" t="s">
        <v>1316</v>
      </c>
      <c r="F1408" t="s">
        <v>18</v>
      </c>
      <c r="G1408" t="s">
        <v>18</v>
      </c>
      <c r="I1408" t="s">
        <v>19</v>
      </c>
      <c r="J1408" s="1">
        <v>44846</v>
      </c>
      <c r="K1408" s="2">
        <v>75</v>
      </c>
      <c r="L1408" t="s">
        <v>46</v>
      </c>
      <c r="M1408" s="3">
        <v>1</v>
      </c>
      <c r="N1408" s="2">
        <v>3.34</v>
      </c>
      <c r="O1408" t="s">
        <v>21</v>
      </c>
      <c r="P1408" t="s">
        <v>22</v>
      </c>
      <c r="Q1408" t="s">
        <v>23</v>
      </c>
      <c r="R1408" s="3">
        <v>250.5</v>
      </c>
      <c r="S1408" t="s">
        <v>24</v>
      </c>
      <c r="T1408" t="s">
        <v>23</v>
      </c>
      <c r="U1408" s="3">
        <v>250.5</v>
      </c>
    </row>
    <row r="1409" spans="1:21" hidden="1" x14ac:dyDescent="0.2">
      <c r="A1409" t="s">
        <v>1311</v>
      </c>
      <c r="B1409" t="s">
        <v>1312</v>
      </c>
      <c r="C1409" t="s">
        <v>14</v>
      </c>
      <c r="D1409" t="str">
        <f t="shared" si="21"/>
        <v>722001</v>
      </c>
      <c r="E1409" t="s">
        <v>1317</v>
      </c>
      <c r="F1409" t="s">
        <v>18</v>
      </c>
      <c r="G1409" t="s">
        <v>18</v>
      </c>
      <c r="I1409" t="s">
        <v>19</v>
      </c>
      <c r="J1409" s="1">
        <v>44846</v>
      </c>
      <c r="K1409" s="2">
        <v>0</v>
      </c>
      <c r="L1409" t="s">
        <v>46</v>
      </c>
      <c r="M1409" s="3">
        <v>1</v>
      </c>
      <c r="N1409" s="2">
        <v>4.6333799999999998</v>
      </c>
      <c r="O1409" t="s">
        <v>21</v>
      </c>
      <c r="P1409" t="s">
        <v>22</v>
      </c>
      <c r="Q1409" t="s">
        <v>23</v>
      </c>
      <c r="R1409" s="3">
        <v>0</v>
      </c>
      <c r="S1409" t="s">
        <v>24</v>
      </c>
      <c r="T1409" t="s">
        <v>23</v>
      </c>
      <c r="U1409" s="3">
        <v>0</v>
      </c>
    </row>
    <row r="1410" spans="1:21" hidden="1" x14ac:dyDescent="0.2">
      <c r="A1410" t="s">
        <v>1311</v>
      </c>
      <c r="B1410" t="s">
        <v>1312</v>
      </c>
      <c r="C1410" t="s">
        <v>14</v>
      </c>
      <c r="D1410" t="str">
        <f t="shared" si="21"/>
        <v>722000</v>
      </c>
      <c r="E1410" t="s">
        <v>1318</v>
      </c>
      <c r="F1410" t="s">
        <v>18</v>
      </c>
      <c r="G1410" t="s">
        <v>18</v>
      </c>
      <c r="I1410" t="s">
        <v>19</v>
      </c>
      <c r="J1410" s="1">
        <v>44846</v>
      </c>
      <c r="K1410" s="2">
        <v>18.2</v>
      </c>
      <c r="L1410" t="s">
        <v>46</v>
      </c>
      <c r="M1410" s="3">
        <v>1</v>
      </c>
      <c r="N1410" s="2">
        <v>6.4003699999999988</v>
      </c>
      <c r="O1410" t="s">
        <v>21</v>
      </c>
      <c r="P1410" t="s">
        <v>22</v>
      </c>
      <c r="Q1410" t="s">
        <v>23</v>
      </c>
      <c r="R1410" s="3">
        <v>116.49</v>
      </c>
      <c r="S1410" t="s">
        <v>24</v>
      </c>
      <c r="T1410" t="s">
        <v>23</v>
      </c>
      <c r="U1410" s="3">
        <v>116.49</v>
      </c>
    </row>
    <row r="1411" spans="1:21" hidden="1" x14ac:dyDescent="0.2">
      <c r="A1411" t="s">
        <v>1311</v>
      </c>
      <c r="B1411" t="s">
        <v>1312</v>
      </c>
      <c r="C1411" t="s">
        <v>14</v>
      </c>
      <c r="D1411" t="str">
        <f t="shared" si="21"/>
        <v>LA1039</v>
      </c>
      <c r="E1411" t="s">
        <v>750</v>
      </c>
      <c r="F1411" t="s">
        <v>18</v>
      </c>
      <c r="G1411" t="s">
        <v>18</v>
      </c>
      <c r="I1411" t="s">
        <v>19</v>
      </c>
      <c r="J1411" s="1">
        <v>44846</v>
      </c>
      <c r="K1411" s="2">
        <v>7777</v>
      </c>
      <c r="L1411" t="s">
        <v>20</v>
      </c>
      <c r="M1411" s="3">
        <v>1</v>
      </c>
      <c r="N1411" s="2">
        <v>1.575E-2</v>
      </c>
      <c r="O1411" t="s">
        <v>21</v>
      </c>
      <c r="P1411" t="s">
        <v>22</v>
      </c>
      <c r="Q1411" t="s">
        <v>23</v>
      </c>
      <c r="R1411" s="3">
        <v>122.49</v>
      </c>
      <c r="S1411" t="s">
        <v>24</v>
      </c>
      <c r="T1411" t="s">
        <v>23</v>
      </c>
      <c r="U1411" s="3">
        <v>122.49</v>
      </c>
    </row>
    <row r="1412" spans="1:21" hidden="1" x14ac:dyDescent="0.2">
      <c r="A1412" t="s">
        <v>1311</v>
      </c>
      <c r="B1412" t="s">
        <v>1312</v>
      </c>
      <c r="C1412" t="s">
        <v>14</v>
      </c>
      <c r="D1412" t="str">
        <f t="shared" si="21"/>
        <v>LA1299</v>
      </c>
      <c r="E1412" t="s">
        <v>1319</v>
      </c>
      <c r="F1412" t="s">
        <v>18</v>
      </c>
      <c r="G1412" t="s">
        <v>18</v>
      </c>
      <c r="I1412" t="s">
        <v>19</v>
      </c>
      <c r="J1412" s="1">
        <v>44846</v>
      </c>
      <c r="K1412" s="2">
        <v>25937</v>
      </c>
      <c r="L1412" t="s">
        <v>20</v>
      </c>
      <c r="M1412" s="3">
        <v>1</v>
      </c>
      <c r="N1412" s="2">
        <v>7.7990000000000004E-2</v>
      </c>
      <c r="O1412" t="s">
        <v>21</v>
      </c>
      <c r="P1412" t="s">
        <v>22</v>
      </c>
      <c r="Q1412" t="s">
        <v>23</v>
      </c>
      <c r="R1412" s="3">
        <v>2022.83</v>
      </c>
      <c r="S1412" t="s">
        <v>24</v>
      </c>
      <c r="T1412" t="s">
        <v>23</v>
      </c>
      <c r="U1412" s="3">
        <v>2022.83</v>
      </c>
    </row>
    <row r="1413" spans="1:21" hidden="1" x14ac:dyDescent="0.2">
      <c r="A1413" t="s">
        <v>1311</v>
      </c>
      <c r="B1413" t="s">
        <v>1320</v>
      </c>
      <c r="C1413" t="s">
        <v>14</v>
      </c>
      <c r="D1413" t="str">
        <f t="shared" ref="D1413:D1476" si="22">LEFT(E1413, 6)</f>
        <v>LA1038</v>
      </c>
      <c r="E1413" t="s">
        <v>1321</v>
      </c>
      <c r="F1413" t="s">
        <v>18</v>
      </c>
      <c r="G1413" t="s">
        <v>18</v>
      </c>
      <c r="I1413" t="s">
        <v>19</v>
      </c>
      <c r="J1413" s="1">
        <v>44846</v>
      </c>
      <c r="K1413" s="2">
        <v>7263</v>
      </c>
      <c r="L1413" t="s">
        <v>20</v>
      </c>
      <c r="M1413" s="3">
        <v>1</v>
      </c>
      <c r="N1413" s="2">
        <v>2.1600000000000001E-2</v>
      </c>
      <c r="O1413" t="s">
        <v>21</v>
      </c>
      <c r="P1413" t="s">
        <v>22</v>
      </c>
      <c r="Q1413" t="s">
        <v>23</v>
      </c>
      <c r="R1413" s="3">
        <v>156.88</v>
      </c>
      <c r="S1413" t="s">
        <v>24</v>
      </c>
      <c r="T1413" t="s">
        <v>23</v>
      </c>
      <c r="U1413" s="3">
        <v>156.88</v>
      </c>
    </row>
    <row r="1414" spans="1:21" hidden="1" x14ac:dyDescent="0.2">
      <c r="A1414" t="s">
        <v>1311</v>
      </c>
      <c r="B1414" t="s">
        <v>1320</v>
      </c>
      <c r="C1414" t="s">
        <v>14</v>
      </c>
      <c r="D1414" t="str">
        <f t="shared" si="22"/>
        <v>LA1299</v>
      </c>
      <c r="E1414" t="s">
        <v>440</v>
      </c>
      <c r="F1414" t="s">
        <v>18</v>
      </c>
      <c r="G1414" t="s">
        <v>18</v>
      </c>
      <c r="I1414" t="s">
        <v>19</v>
      </c>
      <c r="J1414" s="1">
        <v>44846</v>
      </c>
      <c r="K1414" s="2">
        <v>55738</v>
      </c>
      <c r="L1414" t="s">
        <v>20</v>
      </c>
      <c r="M1414" s="3">
        <v>1</v>
      </c>
      <c r="N1414" s="2">
        <v>4.5339999999999998E-2</v>
      </c>
      <c r="O1414" t="s">
        <v>21</v>
      </c>
      <c r="P1414" t="s">
        <v>22</v>
      </c>
      <c r="Q1414" t="s">
        <v>23</v>
      </c>
      <c r="R1414" s="3">
        <v>2527.16</v>
      </c>
      <c r="S1414" t="s">
        <v>24</v>
      </c>
      <c r="T1414" t="s">
        <v>23</v>
      </c>
      <c r="U1414" s="3">
        <v>2527.16</v>
      </c>
    </row>
    <row r="1415" spans="1:21" hidden="1" x14ac:dyDescent="0.2">
      <c r="A1415" t="s">
        <v>1311</v>
      </c>
      <c r="B1415" t="s">
        <v>1320</v>
      </c>
      <c r="C1415" t="s">
        <v>14</v>
      </c>
      <c r="D1415" t="str">
        <f t="shared" si="22"/>
        <v>722001</v>
      </c>
      <c r="E1415" t="s">
        <v>1322</v>
      </c>
      <c r="F1415" t="s">
        <v>18</v>
      </c>
      <c r="G1415" t="s">
        <v>18</v>
      </c>
      <c r="I1415" t="s">
        <v>19</v>
      </c>
      <c r="J1415" s="1">
        <v>44846</v>
      </c>
      <c r="K1415" s="2">
        <v>-55</v>
      </c>
      <c r="L1415" t="s">
        <v>46</v>
      </c>
      <c r="M1415" s="3">
        <v>1</v>
      </c>
      <c r="N1415" s="2">
        <v>16.050090000000001</v>
      </c>
      <c r="O1415" t="s">
        <v>21</v>
      </c>
      <c r="P1415" t="s">
        <v>24</v>
      </c>
      <c r="Q1415" t="s">
        <v>23</v>
      </c>
      <c r="R1415" s="3">
        <v>882.75</v>
      </c>
      <c r="S1415" t="s">
        <v>22</v>
      </c>
      <c r="T1415" t="s">
        <v>23</v>
      </c>
      <c r="U1415" s="3">
        <v>882.75</v>
      </c>
    </row>
    <row r="1416" spans="1:21" hidden="1" x14ac:dyDescent="0.2">
      <c r="A1416" t="s">
        <v>1311</v>
      </c>
      <c r="B1416" t="s">
        <v>1320</v>
      </c>
      <c r="C1416" t="s">
        <v>14</v>
      </c>
      <c r="D1416" t="str">
        <f t="shared" si="22"/>
        <v>722000</v>
      </c>
      <c r="E1416" t="s">
        <v>1323</v>
      </c>
      <c r="F1416" t="s">
        <v>18</v>
      </c>
      <c r="G1416" t="s">
        <v>18</v>
      </c>
      <c r="I1416" t="s">
        <v>19</v>
      </c>
      <c r="J1416" s="1">
        <v>44846</v>
      </c>
      <c r="K1416" s="2">
        <v>-70</v>
      </c>
      <c r="L1416" t="s">
        <v>46</v>
      </c>
      <c r="M1416" s="3">
        <v>1</v>
      </c>
      <c r="N1416" s="2">
        <v>1.9999700000000002</v>
      </c>
      <c r="O1416" t="s">
        <v>21</v>
      </c>
      <c r="P1416" t="s">
        <v>24</v>
      </c>
      <c r="Q1416" t="s">
        <v>23</v>
      </c>
      <c r="R1416" s="3">
        <v>140</v>
      </c>
      <c r="S1416" t="s">
        <v>22</v>
      </c>
      <c r="T1416" t="s">
        <v>23</v>
      </c>
      <c r="U1416" s="3">
        <v>140</v>
      </c>
    </row>
    <row r="1417" spans="1:21" hidden="1" x14ac:dyDescent="0.2">
      <c r="A1417" t="s">
        <v>1311</v>
      </c>
      <c r="B1417" t="s">
        <v>1320</v>
      </c>
      <c r="C1417" t="s">
        <v>14</v>
      </c>
      <c r="D1417" t="str">
        <f t="shared" si="22"/>
        <v>LA1038</v>
      </c>
      <c r="E1417" t="s">
        <v>1324</v>
      </c>
      <c r="F1417" t="s">
        <v>18</v>
      </c>
      <c r="G1417" t="s">
        <v>18</v>
      </c>
      <c r="I1417" t="s">
        <v>19</v>
      </c>
      <c r="J1417" s="1">
        <v>44846</v>
      </c>
      <c r="K1417" s="2">
        <v>26323</v>
      </c>
      <c r="L1417" t="s">
        <v>20</v>
      </c>
      <c r="M1417" s="3">
        <v>1</v>
      </c>
      <c r="N1417" s="2">
        <v>1.703E-2</v>
      </c>
      <c r="O1417" t="s">
        <v>21</v>
      </c>
      <c r="P1417" t="s">
        <v>22</v>
      </c>
      <c r="Q1417" t="s">
        <v>23</v>
      </c>
      <c r="R1417" s="3">
        <v>448.28</v>
      </c>
      <c r="S1417" t="s">
        <v>24</v>
      </c>
      <c r="T1417" t="s">
        <v>23</v>
      </c>
      <c r="U1417" s="3">
        <v>448.28</v>
      </c>
    </row>
    <row r="1418" spans="1:21" hidden="1" x14ac:dyDescent="0.2">
      <c r="A1418" t="s">
        <v>1311</v>
      </c>
      <c r="B1418" t="s">
        <v>1320</v>
      </c>
      <c r="C1418" t="s">
        <v>14</v>
      </c>
      <c r="D1418" t="str">
        <f t="shared" si="22"/>
        <v>LA1299</v>
      </c>
      <c r="E1418" t="s">
        <v>437</v>
      </c>
      <c r="F1418" t="s">
        <v>18</v>
      </c>
      <c r="G1418" t="s">
        <v>18</v>
      </c>
      <c r="I1418" t="s">
        <v>19</v>
      </c>
      <c r="J1418" s="1">
        <v>44846</v>
      </c>
      <c r="K1418" s="2">
        <v>58138</v>
      </c>
      <c r="L1418" t="s">
        <v>20</v>
      </c>
      <c r="M1418" s="3">
        <v>1</v>
      </c>
      <c r="N1418" s="2">
        <v>4.061E-2</v>
      </c>
      <c r="O1418" t="s">
        <v>21</v>
      </c>
      <c r="P1418" t="s">
        <v>22</v>
      </c>
      <c r="Q1418" t="s">
        <v>23</v>
      </c>
      <c r="R1418" s="3">
        <v>2360.98</v>
      </c>
      <c r="S1418" t="s">
        <v>24</v>
      </c>
      <c r="T1418" t="s">
        <v>23</v>
      </c>
      <c r="U1418" s="3">
        <v>2360.98</v>
      </c>
    </row>
    <row r="1419" spans="1:21" hidden="1" x14ac:dyDescent="0.2">
      <c r="A1419" t="s">
        <v>1311</v>
      </c>
      <c r="B1419" t="s">
        <v>1320</v>
      </c>
      <c r="C1419" t="s">
        <v>14</v>
      </c>
      <c r="D1419" t="str">
        <f t="shared" si="22"/>
        <v>LA1038</v>
      </c>
      <c r="E1419" t="s">
        <v>1325</v>
      </c>
      <c r="F1419" t="s">
        <v>18</v>
      </c>
      <c r="G1419" t="s">
        <v>18</v>
      </c>
      <c r="I1419" t="s">
        <v>19</v>
      </c>
      <c r="J1419" s="1">
        <v>44846</v>
      </c>
      <c r="K1419" s="2">
        <v>-53677</v>
      </c>
      <c r="L1419" t="s">
        <v>20</v>
      </c>
      <c r="M1419" s="3">
        <v>1</v>
      </c>
      <c r="N1419" s="2">
        <v>1.417E-2</v>
      </c>
      <c r="O1419" t="s">
        <v>21</v>
      </c>
      <c r="P1419" t="s">
        <v>24</v>
      </c>
      <c r="Q1419" t="s">
        <v>23</v>
      </c>
      <c r="R1419" s="3">
        <v>760.6</v>
      </c>
      <c r="S1419" t="s">
        <v>22</v>
      </c>
      <c r="T1419" t="s">
        <v>23</v>
      </c>
      <c r="U1419" s="3">
        <v>760.6</v>
      </c>
    </row>
    <row r="1420" spans="1:21" hidden="1" x14ac:dyDescent="0.2">
      <c r="A1420" t="s">
        <v>1311</v>
      </c>
      <c r="B1420" t="s">
        <v>1320</v>
      </c>
      <c r="C1420" t="s">
        <v>14</v>
      </c>
      <c r="D1420" t="str">
        <f t="shared" si="22"/>
        <v>LA1037</v>
      </c>
      <c r="E1420" t="s">
        <v>1326</v>
      </c>
      <c r="F1420" t="s">
        <v>18</v>
      </c>
      <c r="G1420" t="s">
        <v>18</v>
      </c>
      <c r="I1420" t="s">
        <v>19</v>
      </c>
      <c r="J1420" s="1">
        <v>44846</v>
      </c>
      <c r="K1420" s="2">
        <v>-337</v>
      </c>
      <c r="L1420" t="s">
        <v>20</v>
      </c>
      <c r="M1420" s="3">
        <v>1</v>
      </c>
      <c r="N1420" s="2">
        <v>2.904E-2</v>
      </c>
      <c r="O1420" t="s">
        <v>21</v>
      </c>
      <c r="P1420" t="s">
        <v>24</v>
      </c>
      <c r="Q1420" t="s">
        <v>23</v>
      </c>
      <c r="R1420" s="3">
        <v>9.7899999999999991</v>
      </c>
      <c r="S1420" t="s">
        <v>22</v>
      </c>
      <c r="T1420" t="s">
        <v>23</v>
      </c>
      <c r="U1420" s="3">
        <v>9.7899999999999991</v>
      </c>
    </row>
    <row r="1421" spans="1:21" hidden="1" x14ac:dyDescent="0.2">
      <c r="A1421" t="s">
        <v>1327</v>
      </c>
      <c r="B1421" t="s">
        <v>1328</v>
      </c>
      <c r="C1421" t="s">
        <v>14</v>
      </c>
      <c r="D1421" t="str">
        <f t="shared" si="22"/>
        <v>GL346-</v>
      </c>
      <c r="E1421" t="s">
        <v>340</v>
      </c>
      <c r="F1421" t="s">
        <v>18</v>
      </c>
      <c r="G1421" t="s">
        <v>18</v>
      </c>
      <c r="I1421" t="s">
        <v>113</v>
      </c>
      <c r="J1421" s="1">
        <v>44846</v>
      </c>
      <c r="K1421" s="2">
        <v>1730.32</v>
      </c>
      <c r="L1421" t="s">
        <v>20</v>
      </c>
      <c r="M1421" s="3">
        <v>1</v>
      </c>
      <c r="N1421" s="2">
        <v>0.33961000000000008</v>
      </c>
      <c r="O1421" t="s">
        <v>21</v>
      </c>
      <c r="P1421" t="s">
        <v>22</v>
      </c>
      <c r="Q1421" t="s">
        <v>23</v>
      </c>
      <c r="R1421" s="3">
        <v>587.63</v>
      </c>
      <c r="S1421" t="s">
        <v>24</v>
      </c>
      <c r="T1421" t="s">
        <v>23</v>
      </c>
      <c r="U1421" s="3">
        <v>587.63</v>
      </c>
    </row>
    <row r="1422" spans="1:21" hidden="1" x14ac:dyDescent="0.2">
      <c r="A1422" t="s">
        <v>1329</v>
      </c>
      <c r="B1422" t="s">
        <v>26</v>
      </c>
      <c r="C1422" t="s">
        <v>14</v>
      </c>
      <c r="D1422" t="str">
        <f t="shared" si="22"/>
        <v>OG1063</v>
      </c>
      <c r="E1422" t="s">
        <v>603</v>
      </c>
      <c r="F1422" t="s">
        <v>18</v>
      </c>
      <c r="G1422" t="s">
        <v>18</v>
      </c>
      <c r="I1422" t="s">
        <v>19</v>
      </c>
      <c r="J1422" s="1">
        <v>44844</v>
      </c>
      <c r="K1422" s="2">
        <v>-1214</v>
      </c>
      <c r="L1422" t="s">
        <v>46</v>
      </c>
      <c r="M1422" s="3">
        <v>1</v>
      </c>
      <c r="N1422" s="2">
        <v>3.0299399999999999</v>
      </c>
      <c r="O1422" t="s">
        <v>21</v>
      </c>
      <c r="P1422" t="s">
        <v>24</v>
      </c>
      <c r="Q1422" t="s">
        <v>23</v>
      </c>
      <c r="R1422" s="3">
        <v>3678.35</v>
      </c>
      <c r="S1422" t="s">
        <v>22</v>
      </c>
      <c r="T1422" t="s">
        <v>23</v>
      </c>
      <c r="U1422" s="3">
        <v>3678.35</v>
      </c>
    </row>
    <row r="1423" spans="1:21" hidden="1" x14ac:dyDescent="0.2">
      <c r="A1423" t="s">
        <v>1329</v>
      </c>
      <c r="B1423" t="s">
        <v>26</v>
      </c>
      <c r="C1423" t="s">
        <v>14</v>
      </c>
      <c r="D1423" t="str">
        <f t="shared" si="22"/>
        <v>OG1091</v>
      </c>
      <c r="E1423" t="s">
        <v>444</v>
      </c>
      <c r="F1423" t="s">
        <v>18</v>
      </c>
      <c r="G1423" t="s">
        <v>18</v>
      </c>
      <c r="I1423" t="s">
        <v>19</v>
      </c>
      <c r="J1423" s="1">
        <v>44844</v>
      </c>
      <c r="K1423" s="2">
        <v>3338.9820199999999</v>
      </c>
      <c r="L1423" t="s">
        <v>46</v>
      </c>
      <c r="M1423" s="3">
        <v>1</v>
      </c>
      <c r="N1423" s="2">
        <v>2.7808699999999997</v>
      </c>
      <c r="O1423" t="s">
        <v>21</v>
      </c>
      <c r="P1423" t="s">
        <v>445</v>
      </c>
      <c r="Q1423" t="s">
        <v>23</v>
      </c>
      <c r="R1423" s="3">
        <v>9285.27</v>
      </c>
      <c r="S1423" t="s">
        <v>24</v>
      </c>
      <c r="T1423" t="s">
        <v>23</v>
      </c>
      <c r="U1423" s="3">
        <v>9285.27</v>
      </c>
    </row>
    <row r="1424" spans="1:21" hidden="1" x14ac:dyDescent="0.2">
      <c r="A1424" t="s">
        <v>1330</v>
      </c>
      <c r="B1424" t="s">
        <v>26</v>
      </c>
      <c r="C1424" t="s">
        <v>14</v>
      </c>
      <c r="D1424" t="str">
        <f t="shared" si="22"/>
        <v>OG1091</v>
      </c>
      <c r="E1424" t="s">
        <v>444</v>
      </c>
      <c r="F1424" t="s">
        <v>186</v>
      </c>
      <c r="G1424" t="s">
        <v>186</v>
      </c>
      <c r="I1424" t="s">
        <v>19</v>
      </c>
      <c r="J1424" s="1">
        <v>44844</v>
      </c>
      <c r="K1424" s="2">
        <v>-0.24884000000000001</v>
      </c>
      <c r="L1424" t="s">
        <v>46</v>
      </c>
      <c r="M1424" s="3">
        <v>1</v>
      </c>
      <c r="N1424" s="2">
        <v>2.61212</v>
      </c>
      <c r="O1424" t="s">
        <v>21</v>
      </c>
      <c r="P1424" t="s">
        <v>24</v>
      </c>
      <c r="Q1424" t="s">
        <v>23</v>
      </c>
      <c r="R1424" s="3">
        <v>0.65</v>
      </c>
      <c r="S1424" t="s">
        <v>22</v>
      </c>
      <c r="T1424" t="s">
        <v>23</v>
      </c>
      <c r="U1424" s="3">
        <v>0.65</v>
      </c>
    </row>
    <row r="1425" spans="1:21" hidden="1" x14ac:dyDescent="0.2">
      <c r="A1425" t="s">
        <v>1331</v>
      </c>
      <c r="B1425" t="s">
        <v>1332</v>
      </c>
      <c r="C1425" t="s">
        <v>14</v>
      </c>
      <c r="D1425" t="str">
        <f t="shared" si="22"/>
        <v>BK1645</v>
      </c>
      <c r="E1425" t="s">
        <v>427</v>
      </c>
      <c r="F1425" t="s">
        <v>18</v>
      </c>
      <c r="G1425" t="s">
        <v>18</v>
      </c>
      <c r="I1425" t="s">
        <v>113</v>
      </c>
      <c r="J1425" s="1">
        <v>44846</v>
      </c>
      <c r="K1425" s="2">
        <v>15028.84</v>
      </c>
      <c r="L1425" t="s">
        <v>46</v>
      </c>
      <c r="M1425" s="3">
        <v>1</v>
      </c>
      <c r="N1425" s="2">
        <v>0</v>
      </c>
      <c r="O1425" t="s">
        <v>21</v>
      </c>
      <c r="P1425" t="s">
        <v>22</v>
      </c>
      <c r="Q1425" t="s">
        <v>23</v>
      </c>
      <c r="R1425" s="3">
        <v>0</v>
      </c>
      <c r="S1425" t="s">
        <v>24</v>
      </c>
      <c r="T1425" t="s">
        <v>23</v>
      </c>
      <c r="U1425" s="3">
        <v>0</v>
      </c>
    </row>
    <row r="1426" spans="1:21" hidden="1" x14ac:dyDescent="0.2">
      <c r="A1426" t="s">
        <v>1333</v>
      </c>
      <c r="B1426" t="s">
        <v>26</v>
      </c>
      <c r="C1426" t="s">
        <v>14</v>
      </c>
      <c r="D1426" t="str">
        <f t="shared" si="22"/>
        <v>OG1313</v>
      </c>
      <c r="E1426" t="s">
        <v>295</v>
      </c>
      <c r="F1426" t="s">
        <v>18</v>
      </c>
      <c r="G1426" t="s">
        <v>18</v>
      </c>
      <c r="I1426" t="s">
        <v>19</v>
      </c>
      <c r="J1426" s="1">
        <v>44844</v>
      </c>
      <c r="K1426" s="2">
        <v>-1527.12</v>
      </c>
      <c r="L1426" t="s">
        <v>46</v>
      </c>
      <c r="M1426" s="3">
        <v>1</v>
      </c>
      <c r="N1426" s="2">
        <v>0.68772000000000011</v>
      </c>
      <c r="O1426" t="s">
        <v>21</v>
      </c>
      <c r="P1426" t="s">
        <v>24</v>
      </c>
      <c r="Q1426" t="s">
        <v>23</v>
      </c>
      <c r="R1426" s="3">
        <v>1050.23</v>
      </c>
      <c r="S1426" t="s">
        <v>22</v>
      </c>
      <c r="T1426" t="s">
        <v>23</v>
      </c>
      <c r="U1426" s="3">
        <v>1050.23</v>
      </c>
    </row>
    <row r="1427" spans="1:21" hidden="1" x14ac:dyDescent="0.2">
      <c r="A1427" t="s">
        <v>1334</v>
      </c>
      <c r="B1427" t="s">
        <v>26</v>
      </c>
      <c r="C1427" t="s">
        <v>14</v>
      </c>
      <c r="D1427" t="str">
        <f t="shared" si="22"/>
        <v>OG1313</v>
      </c>
      <c r="E1427" t="s">
        <v>295</v>
      </c>
      <c r="F1427" t="s">
        <v>186</v>
      </c>
      <c r="G1427" t="s">
        <v>186</v>
      </c>
      <c r="I1427" t="s">
        <v>19</v>
      </c>
      <c r="J1427" s="1">
        <v>44844</v>
      </c>
      <c r="K1427" s="2">
        <v>3240</v>
      </c>
      <c r="L1427" t="s">
        <v>46</v>
      </c>
      <c r="M1427" s="3">
        <v>1</v>
      </c>
      <c r="N1427" s="2">
        <v>0.57725000000000004</v>
      </c>
      <c r="O1427" t="s">
        <v>21</v>
      </c>
      <c r="P1427" t="s">
        <v>22</v>
      </c>
      <c r="Q1427" t="s">
        <v>23</v>
      </c>
      <c r="R1427" s="3">
        <v>1870.29</v>
      </c>
      <c r="S1427" t="s">
        <v>24</v>
      </c>
      <c r="T1427" t="s">
        <v>23</v>
      </c>
      <c r="U1427" s="3">
        <v>1870.29</v>
      </c>
    </row>
    <row r="1428" spans="1:21" hidden="1" x14ac:dyDescent="0.2">
      <c r="A1428" t="s">
        <v>1335</v>
      </c>
      <c r="B1428" t="s">
        <v>472</v>
      </c>
      <c r="C1428" t="s">
        <v>14</v>
      </c>
      <c r="D1428" t="str">
        <f t="shared" si="22"/>
        <v>607100</v>
      </c>
      <c r="E1428" t="s">
        <v>1336</v>
      </c>
      <c r="F1428" t="s">
        <v>262</v>
      </c>
      <c r="G1428" t="s">
        <v>262</v>
      </c>
      <c r="I1428" t="s">
        <v>472</v>
      </c>
      <c r="J1428" s="1">
        <v>44844</v>
      </c>
      <c r="K1428" s="2">
        <v>-66</v>
      </c>
      <c r="L1428" t="s">
        <v>197</v>
      </c>
      <c r="M1428" s="3">
        <v>1</v>
      </c>
      <c r="N1428" s="2">
        <v>20.471820000000001</v>
      </c>
      <c r="O1428" t="s">
        <v>21</v>
      </c>
      <c r="P1428" t="s">
        <v>474</v>
      </c>
      <c r="Q1428" t="s">
        <v>23</v>
      </c>
      <c r="R1428" s="3">
        <v>1351.14</v>
      </c>
      <c r="S1428" t="s">
        <v>198</v>
      </c>
      <c r="T1428" t="s">
        <v>23</v>
      </c>
      <c r="U1428" s="3">
        <v>1351.14</v>
      </c>
    </row>
    <row r="1429" spans="1:21" hidden="1" x14ac:dyDescent="0.2">
      <c r="A1429" t="s">
        <v>1335</v>
      </c>
      <c r="B1429" t="s">
        <v>472</v>
      </c>
      <c r="C1429" t="s">
        <v>14</v>
      </c>
      <c r="D1429" t="str">
        <f t="shared" si="22"/>
        <v>601104</v>
      </c>
      <c r="E1429" t="s">
        <v>1337</v>
      </c>
      <c r="F1429" t="s">
        <v>262</v>
      </c>
      <c r="G1429" t="s">
        <v>262</v>
      </c>
      <c r="I1429" t="s">
        <v>472</v>
      </c>
      <c r="J1429" s="1">
        <v>44844</v>
      </c>
      <c r="K1429" s="2">
        <v>-518</v>
      </c>
      <c r="L1429" t="s">
        <v>197</v>
      </c>
      <c r="M1429" s="3">
        <v>1</v>
      </c>
      <c r="N1429" s="2">
        <v>19.093730000000001</v>
      </c>
      <c r="O1429" t="s">
        <v>21</v>
      </c>
      <c r="P1429" t="s">
        <v>474</v>
      </c>
      <c r="Q1429" t="s">
        <v>23</v>
      </c>
      <c r="R1429" s="3">
        <v>9890.5499999999993</v>
      </c>
      <c r="S1429" t="s">
        <v>198</v>
      </c>
      <c r="T1429" t="s">
        <v>23</v>
      </c>
      <c r="U1429" s="3">
        <v>9890.5499999999993</v>
      </c>
    </row>
    <row r="1430" spans="1:21" hidden="1" x14ac:dyDescent="0.2">
      <c r="A1430" t="s">
        <v>1335</v>
      </c>
      <c r="B1430" t="s">
        <v>472</v>
      </c>
      <c r="C1430" t="s">
        <v>14</v>
      </c>
      <c r="D1430" t="str">
        <f t="shared" si="22"/>
        <v>NU0923</v>
      </c>
      <c r="E1430" t="s">
        <v>1338</v>
      </c>
      <c r="F1430" t="s">
        <v>262</v>
      </c>
      <c r="G1430" t="s">
        <v>262</v>
      </c>
      <c r="I1430" t="s">
        <v>472</v>
      </c>
      <c r="J1430" s="1">
        <v>44844</v>
      </c>
      <c r="K1430" s="2">
        <v>56</v>
      </c>
      <c r="L1430" t="s">
        <v>197</v>
      </c>
      <c r="M1430" s="3">
        <v>1</v>
      </c>
      <c r="N1430" s="2">
        <v>15.36849</v>
      </c>
      <c r="O1430" t="s">
        <v>21</v>
      </c>
      <c r="P1430" t="s">
        <v>198</v>
      </c>
      <c r="Q1430" t="s">
        <v>23</v>
      </c>
      <c r="R1430" s="3">
        <v>860.64</v>
      </c>
      <c r="S1430" t="s">
        <v>474</v>
      </c>
      <c r="T1430" t="s">
        <v>23</v>
      </c>
      <c r="U1430" s="3">
        <v>860.64</v>
      </c>
    </row>
    <row r="1431" spans="1:21" hidden="1" x14ac:dyDescent="0.2">
      <c r="A1431" t="s">
        <v>1335</v>
      </c>
      <c r="B1431" t="s">
        <v>472</v>
      </c>
      <c r="C1431" t="s">
        <v>14</v>
      </c>
      <c r="D1431" t="str">
        <f t="shared" si="22"/>
        <v>NU1923</v>
      </c>
      <c r="E1431" t="s">
        <v>1339</v>
      </c>
      <c r="F1431" t="s">
        <v>262</v>
      </c>
      <c r="G1431" t="s">
        <v>262</v>
      </c>
      <c r="I1431" t="s">
        <v>472</v>
      </c>
      <c r="J1431" s="1">
        <v>44844</v>
      </c>
      <c r="K1431" s="2">
        <v>-44</v>
      </c>
      <c r="L1431" t="s">
        <v>197</v>
      </c>
      <c r="M1431" s="3">
        <v>1</v>
      </c>
      <c r="N1431" s="2">
        <v>15.16169</v>
      </c>
      <c r="O1431" t="s">
        <v>21</v>
      </c>
      <c r="P1431" t="s">
        <v>474</v>
      </c>
      <c r="Q1431" t="s">
        <v>23</v>
      </c>
      <c r="R1431" s="3">
        <v>667.11</v>
      </c>
      <c r="S1431" t="s">
        <v>198</v>
      </c>
      <c r="T1431" t="s">
        <v>23</v>
      </c>
      <c r="U1431" s="3">
        <v>667.11</v>
      </c>
    </row>
    <row r="1432" spans="1:21" hidden="1" x14ac:dyDescent="0.2">
      <c r="A1432" t="s">
        <v>1335</v>
      </c>
      <c r="B1432" t="s">
        <v>472</v>
      </c>
      <c r="C1432" t="s">
        <v>14</v>
      </c>
      <c r="D1432" t="str">
        <f t="shared" si="22"/>
        <v>OI1449</v>
      </c>
      <c r="E1432" t="s">
        <v>1340</v>
      </c>
      <c r="F1432" t="s">
        <v>262</v>
      </c>
      <c r="G1432" t="s">
        <v>262</v>
      </c>
      <c r="I1432" t="s">
        <v>472</v>
      </c>
      <c r="J1432" s="1">
        <v>44844</v>
      </c>
      <c r="K1432" s="2">
        <v>208</v>
      </c>
      <c r="L1432" t="s">
        <v>197</v>
      </c>
      <c r="M1432" s="3">
        <v>1</v>
      </c>
      <c r="N1432" s="2">
        <v>15.562939999999999</v>
      </c>
      <c r="O1432" t="s">
        <v>21</v>
      </c>
      <c r="P1432" t="s">
        <v>198</v>
      </c>
      <c r="Q1432" t="s">
        <v>23</v>
      </c>
      <c r="R1432" s="3">
        <v>3237.09</v>
      </c>
      <c r="S1432" t="s">
        <v>474</v>
      </c>
      <c r="T1432" t="s">
        <v>23</v>
      </c>
      <c r="U1432" s="3">
        <v>3237.09</v>
      </c>
    </row>
    <row r="1433" spans="1:21" hidden="1" x14ac:dyDescent="0.2">
      <c r="A1433" t="s">
        <v>1335</v>
      </c>
      <c r="B1433" t="s">
        <v>472</v>
      </c>
      <c r="C1433" t="s">
        <v>14</v>
      </c>
      <c r="D1433" t="str">
        <f t="shared" si="22"/>
        <v>SS4607</v>
      </c>
      <c r="E1433" t="s">
        <v>1341</v>
      </c>
      <c r="F1433" t="s">
        <v>262</v>
      </c>
      <c r="G1433" t="s">
        <v>262</v>
      </c>
      <c r="I1433" t="s">
        <v>472</v>
      </c>
      <c r="J1433" s="1">
        <v>44844</v>
      </c>
      <c r="K1433" s="2">
        <v>-90</v>
      </c>
      <c r="L1433" t="s">
        <v>197</v>
      </c>
      <c r="M1433" s="3">
        <v>1</v>
      </c>
      <c r="N1433" s="2">
        <v>14.651440000000001</v>
      </c>
      <c r="O1433" t="s">
        <v>21</v>
      </c>
      <c r="P1433" t="s">
        <v>474</v>
      </c>
      <c r="Q1433" t="s">
        <v>23</v>
      </c>
      <c r="R1433" s="3">
        <v>1318.63</v>
      </c>
      <c r="S1433" t="s">
        <v>198</v>
      </c>
      <c r="T1433" t="s">
        <v>23</v>
      </c>
      <c r="U1433" s="3">
        <v>1318.63</v>
      </c>
    </row>
    <row r="1434" spans="1:21" hidden="1" x14ac:dyDescent="0.2">
      <c r="A1434" t="s">
        <v>1335</v>
      </c>
      <c r="B1434" t="s">
        <v>472</v>
      </c>
      <c r="C1434" t="s">
        <v>14</v>
      </c>
      <c r="D1434" t="str">
        <f t="shared" si="22"/>
        <v>SS4707</v>
      </c>
      <c r="E1434" t="s">
        <v>1342</v>
      </c>
      <c r="F1434" t="s">
        <v>262</v>
      </c>
      <c r="G1434" t="s">
        <v>262</v>
      </c>
      <c r="I1434" t="s">
        <v>472</v>
      </c>
      <c r="J1434" s="1">
        <v>44844</v>
      </c>
      <c r="K1434" s="2">
        <v>-298</v>
      </c>
      <c r="L1434" t="s">
        <v>197</v>
      </c>
      <c r="M1434" s="3">
        <v>1</v>
      </c>
      <c r="N1434" s="2">
        <v>15.83357</v>
      </c>
      <c r="O1434" t="s">
        <v>21</v>
      </c>
      <c r="P1434" t="s">
        <v>474</v>
      </c>
      <c r="Q1434" t="s">
        <v>23</v>
      </c>
      <c r="R1434" s="3">
        <v>4718.3999999999996</v>
      </c>
      <c r="S1434" t="s">
        <v>198</v>
      </c>
      <c r="T1434" t="s">
        <v>23</v>
      </c>
      <c r="U1434" s="3">
        <v>4718.3999999999996</v>
      </c>
    </row>
    <row r="1435" spans="1:21" hidden="1" x14ac:dyDescent="0.2">
      <c r="A1435" t="s">
        <v>1335</v>
      </c>
      <c r="B1435" t="s">
        <v>472</v>
      </c>
      <c r="C1435" t="s">
        <v>14</v>
      </c>
      <c r="D1435" t="str">
        <f t="shared" si="22"/>
        <v>CS1520</v>
      </c>
      <c r="E1435" t="s">
        <v>1343</v>
      </c>
      <c r="F1435" t="s">
        <v>262</v>
      </c>
      <c r="G1435" t="s">
        <v>262</v>
      </c>
      <c r="I1435" t="s">
        <v>472</v>
      </c>
      <c r="J1435" s="1">
        <v>44844</v>
      </c>
      <c r="K1435" s="2">
        <v>-1252</v>
      </c>
      <c r="L1435" t="s">
        <v>197</v>
      </c>
      <c r="M1435" s="3">
        <v>1</v>
      </c>
      <c r="N1435" s="2">
        <v>12.070619999999998</v>
      </c>
      <c r="O1435" t="s">
        <v>21</v>
      </c>
      <c r="P1435" t="s">
        <v>474</v>
      </c>
      <c r="Q1435" t="s">
        <v>23</v>
      </c>
      <c r="R1435" s="3">
        <v>15112.42</v>
      </c>
      <c r="S1435" t="s">
        <v>198</v>
      </c>
      <c r="T1435" t="s">
        <v>23</v>
      </c>
      <c r="U1435" s="3">
        <v>15112.42</v>
      </c>
    </row>
    <row r="1436" spans="1:21" hidden="1" x14ac:dyDescent="0.2">
      <c r="A1436" t="s">
        <v>1335</v>
      </c>
      <c r="B1436" t="s">
        <v>472</v>
      </c>
      <c r="C1436" t="s">
        <v>14</v>
      </c>
      <c r="D1436" t="str">
        <f t="shared" si="22"/>
        <v>608701</v>
      </c>
      <c r="E1436" t="s">
        <v>1344</v>
      </c>
      <c r="F1436" t="s">
        <v>262</v>
      </c>
      <c r="G1436" t="s">
        <v>262</v>
      </c>
      <c r="I1436" t="s">
        <v>472</v>
      </c>
      <c r="J1436" s="1">
        <v>44844</v>
      </c>
      <c r="K1436" s="2">
        <v>-66</v>
      </c>
      <c r="L1436" t="s">
        <v>197</v>
      </c>
      <c r="M1436" s="3">
        <v>1</v>
      </c>
      <c r="N1436" s="2">
        <v>23.38111</v>
      </c>
      <c r="O1436" t="s">
        <v>21</v>
      </c>
      <c r="P1436" t="s">
        <v>474</v>
      </c>
      <c r="Q1436" t="s">
        <v>23</v>
      </c>
      <c r="R1436" s="3">
        <v>1543.15</v>
      </c>
      <c r="S1436" t="s">
        <v>198</v>
      </c>
      <c r="T1436" t="s">
        <v>23</v>
      </c>
      <c r="U1436" s="3">
        <v>1543.15</v>
      </c>
    </row>
    <row r="1437" spans="1:21" hidden="1" x14ac:dyDescent="0.2">
      <c r="A1437" t="s">
        <v>1335</v>
      </c>
      <c r="B1437" t="s">
        <v>472</v>
      </c>
      <c r="C1437" t="s">
        <v>14</v>
      </c>
      <c r="D1437" t="str">
        <f t="shared" si="22"/>
        <v>CS0834</v>
      </c>
      <c r="E1437" t="s">
        <v>1345</v>
      </c>
      <c r="F1437" t="s">
        <v>262</v>
      </c>
      <c r="G1437" t="s">
        <v>262</v>
      </c>
      <c r="I1437" t="s">
        <v>472</v>
      </c>
      <c r="J1437" s="1">
        <v>44844</v>
      </c>
      <c r="K1437" s="2">
        <v>-8</v>
      </c>
      <c r="L1437" t="s">
        <v>197</v>
      </c>
      <c r="M1437" s="3">
        <v>1</v>
      </c>
      <c r="N1437" s="2">
        <v>21.620239999999999</v>
      </c>
      <c r="O1437" t="s">
        <v>21</v>
      </c>
      <c r="P1437" t="s">
        <v>474</v>
      </c>
      <c r="Q1437" t="s">
        <v>23</v>
      </c>
      <c r="R1437" s="3">
        <v>172.96</v>
      </c>
      <c r="S1437" t="s">
        <v>198</v>
      </c>
      <c r="T1437" t="s">
        <v>23</v>
      </c>
      <c r="U1437" s="3">
        <v>172.96</v>
      </c>
    </row>
    <row r="1438" spans="1:21" hidden="1" x14ac:dyDescent="0.2">
      <c r="A1438" t="s">
        <v>1335</v>
      </c>
      <c r="B1438" t="s">
        <v>472</v>
      </c>
      <c r="C1438" t="s">
        <v>14</v>
      </c>
      <c r="D1438" t="str">
        <f t="shared" si="22"/>
        <v>NU2023</v>
      </c>
      <c r="E1438" t="s">
        <v>1346</v>
      </c>
      <c r="F1438" t="s">
        <v>262</v>
      </c>
      <c r="G1438" t="s">
        <v>262</v>
      </c>
      <c r="I1438" t="s">
        <v>472</v>
      </c>
      <c r="J1438" s="1">
        <v>44844</v>
      </c>
      <c r="K1438" s="2">
        <v>-90</v>
      </c>
      <c r="L1438" t="s">
        <v>197</v>
      </c>
      <c r="M1438" s="3">
        <v>1</v>
      </c>
      <c r="N1438" s="2">
        <v>14.79792</v>
      </c>
      <c r="O1438" t="s">
        <v>21</v>
      </c>
      <c r="P1438" t="s">
        <v>474</v>
      </c>
      <c r="Q1438" t="s">
        <v>23</v>
      </c>
      <c r="R1438" s="3">
        <v>1331.81</v>
      </c>
      <c r="S1438" t="s">
        <v>198</v>
      </c>
      <c r="T1438" t="s">
        <v>23</v>
      </c>
      <c r="U1438" s="3">
        <v>1331.81</v>
      </c>
    </row>
    <row r="1439" spans="1:21" hidden="1" x14ac:dyDescent="0.2">
      <c r="A1439" t="s">
        <v>1335</v>
      </c>
      <c r="B1439" t="s">
        <v>472</v>
      </c>
      <c r="C1439" t="s">
        <v>14</v>
      </c>
      <c r="D1439" t="str">
        <f t="shared" si="22"/>
        <v>CO6000</v>
      </c>
      <c r="E1439" t="s">
        <v>1347</v>
      </c>
      <c r="F1439" t="s">
        <v>262</v>
      </c>
      <c r="G1439" t="s">
        <v>262</v>
      </c>
      <c r="I1439" t="s">
        <v>472</v>
      </c>
      <c r="J1439" s="1">
        <v>44844</v>
      </c>
      <c r="K1439" s="2">
        <v>-270</v>
      </c>
      <c r="L1439" t="s">
        <v>197</v>
      </c>
      <c r="M1439" s="3">
        <v>1</v>
      </c>
      <c r="N1439" s="2">
        <v>16.431360000000002</v>
      </c>
      <c r="O1439" t="s">
        <v>21</v>
      </c>
      <c r="P1439" t="s">
        <v>474</v>
      </c>
      <c r="Q1439" t="s">
        <v>23</v>
      </c>
      <c r="R1439" s="3">
        <v>4436.47</v>
      </c>
      <c r="S1439" t="s">
        <v>198</v>
      </c>
      <c r="T1439" t="s">
        <v>23</v>
      </c>
      <c r="U1439" s="3">
        <v>4436.47</v>
      </c>
    </row>
    <row r="1440" spans="1:21" hidden="1" x14ac:dyDescent="0.2">
      <c r="A1440" t="s">
        <v>1335</v>
      </c>
      <c r="B1440" t="s">
        <v>472</v>
      </c>
      <c r="C1440" t="s">
        <v>14</v>
      </c>
      <c r="D1440" t="str">
        <f t="shared" si="22"/>
        <v>CN8182</v>
      </c>
      <c r="E1440" t="s">
        <v>591</v>
      </c>
      <c r="F1440" t="s">
        <v>262</v>
      </c>
      <c r="G1440" t="s">
        <v>262</v>
      </c>
      <c r="I1440" t="s">
        <v>472</v>
      </c>
      <c r="J1440" s="1">
        <v>44844</v>
      </c>
      <c r="K1440" s="2">
        <v>-149</v>
      </c>
      <c r="L1440" t="s">
        <v>197</v>
      </c>
      <c r="M1440" s="3">
        <v>1</v>
      </c>
      <c r="N1440" s="2">
        <v>19.236049999999999</v>
      </c>
      <c r="O1440" t="s">
        <v>21</v>
      </c>
      <c r="P1440" t="s">
        <v>474</v>
      </c>
      <c r="Q1440" t="s">
        <v>23</v>
      </c>
      <c r="R1440" s="3">
        <v>2866.17</v>
      </c>
      <c r="S1440" t="s">
        <v>198</v>
      </c>
      <c r="T1440" t="s">
        <v>23</v>
      </c>
      <c r="U1440" s="3">
        <v>2866.17</v>
      </c>
    </row>
    <row r="1441" spans="1:21" hidden="1" x14ac:dyDescent="0.2">
      <c r="A1441" t="s">
        <v>1335</v>
      </c>
      <c r="B1441" t="s">
        <v>472</v>
      </c>
      <c r="C1441" t="s">
        <v>14</v>
      </c>
      <c r="D1441" t="str">
        <f t="shared" si="22"/>
        <v>CS1107</v>
      </c>
      <c r="E1441" t="s">
        <v>1348</v>
      </c>
      <c r="F1441" t="s">
        <v>262</v>
      </c>
      <c r="G1441" t="s">
        <v>262</v>
      </c>
      <c r="I1441" t="s">
        <v>472</v>
      </c>
      <c r="J1441" s="1">
        <v>44844</v>
      </c>
      <c r="K1441" s="2">
        <v>-449</v>
      </c>
      <c r="L1441" t="s">
        <v>197</v>
      </c>
      <c r="M1441" s="3">
        <v>1</v>
      </c>
      <c r="N1441" s="2">
        <v>15.449729999999999</v>
      </c>
      <c r="O1441" t="s">
        <v>21</v>
      </c>
      <c r="P1441" t="s">
        <v>474</v>
      </c>
      <c r="Q1441" t="s">
        <v>23</v>
      </c>
      <c r="R1441" s="3">
        <v>6936.93</v>
      </c>
      <c r="S1441" t="s">
        <v>198</v>
      </c>
      <c r="T1441" t="s">
        <v>23</v>
      </c>
      <c r="U1441" s="3">
        <v>6936.93</v>
      </c>
    </row>
    <row r="1442" spans="1:21" hidden="1" x14ac:dyDescent="0.2">
      <c r="A1442" t="s">
        <v>1335</v>
      </c>
      <c r="B1442" t="s">
        <v>472</v>
      </c>
      <c r="C1442" t="s">
        <v>14</v>
      </c>
      <c r="D1442" t="str">
        <f t="shared" si="22"/>
        <v>CS1307</v>
      </c>
      <c r="E1442" t="s">
        <v>1349</v>
      </c>
      <c r="F1442" t="s">
        <v>262</v>
      </c>
      <c r="G1442" t="s">
        <v>262</v>
      </c>
      <c r="I1442" t="s">
        <v>472</v>
      </c>
      <c r="J1442" s="1">
        <v>44844</v>
      </c>
      <c r="K1442" s="2">
        <v>-75</v>
      </c>
      <c r="L1442" t="s">
        <v>197</v>
      </c>
      <c r="M1442" s="3">
        <v>1</v>
      </c>
      <c r="N1442" s="2">
        <v>14.112539999999999</v>
      </c>
      <c r="O1442" t="s">
        <v>21</v>
      </c>
      <c r="P1442" t="s">
        <v>474</v>
      </c>
      <c r="Q1442" t="s">
        <v>23</v>
      </c>
      <c r="R1442" s="3">
        <v>1058.44</v>
      </c>
      <c r="S1442" t="s">
        <v>198</v>
      </c>
      <c r="T1442" t="s">
        <v>23</v>
      </c>
      <c r="U1442" s="3">
        <v>1058.44</v>
      </c>
    </row>
    <row r="1443" spans="1:21" hidden="1" x14ac:dyDescent="0.2">
      <c r="A1443" t="s">
        <v>1335</v>
      </c>
      <c r="B1443" t="s">
        <v>472</v>
      </c>
      <c r="C1443" t="s">
        <v>14</v>
      </c>
      <c r="D1443" t="str">
        <f t="shared" si="22"/>
        <v>CN8282</v>
      </c>
      <c r="E1443" t="s">
        <v>1350</v>
      </c>
      <c r="F1443" t="s">
        <v>262</v>
      </c>
      <c r="G1443" t="s">
        <v>262</v>
      </c>
      <c r="I1443" t="s">
        <v>472</v>
      </c>
      <c r="J1443" s="1">
        <v>44844</v>
      </c>
      <c r="K1443" s="2">
        <v>-93</v>
      </c>
      <c r="L1443" t="s">
        <v>197</v>
      </c>
      <c r="M1443" s="3">
        <v>1</v>
      </c>
      <c r="N1443" s="2">
        <v>19.07714</v>
      </c>
      <c r="O1443" t="s">
        <v>21</v>
      </c>
      <c r="P1443" t="s">
        <v>474</v>
      </c>
      <c r="Q1443" t="s">
        <v>23</v>
      </c>
      <c r="R1443" s="3">
        <v>1774.17</v>
      </c>
      <c r="S1443" t="s">
        <v>198</v>
      </c>
      <c r="T1443" t="s">
        <v>23</v>
      </c>
      <c r="U1443" s="3">
        <v>1774.17</v>
      </c>
    </row>
    <row r="1444" spans="1:21" hidden="1" x14ac:dyDescent="0.2">
      <c r="A1444" t="s">
        <v>1335</v>
      </c>
      <c r="B1444" t="s">
        <v>472</v>
      </c>
      <c r="C1444" t="s">
        <v>14</v>
      </c>
      <c r="D1444" t="str">
        <f t="shared" si="22"/>
        <v>609600</v>
      </c>
      <c r="E1444" t="s">
        <v>1351</v>
      </c>
      <c r="F1444" t="s">
        <v>262</v>
      </c>
      <c r="G1444" t="s">
        <v>262</v>
      </c>
      <c r="I1444" t="s">
        <v>472</v>
      </c>
      <c r="J1444" s="1">
        <v>44844</v>
      </c>
      <c r="K1444" s="2">
        <v>-422</v>
      </c>
      <c r="L1444" t="s">
        <v>197</v>
      </c>
      <c r="M1444" s="3">
        <v>1</v>
      </c>
      <c r="N1444" s="2">
        <v>16.393270000000001</v>
      </c>
      <c r="O1444" t="s">
        <v>21</v>
      </c>
      <c r="P1444" t="s">
        <v>474</v>
      </c>
      <c r="Q1444" t="s">
        <v>23</v>
      </c>
      <c r="R1444" s="3">
        <v>6917.96</v>
      </c>
      <c r="S1444" t="s">
        <v>198</v>
      </c>
      <c r="T1444" t="s">
        <v>23</v>
      </c>
      <c r="U1444" s="3">
        <v>6917.96</v>
      </c>
    </row>
    <row r="1445" spans="1:21" hidden="1" x14ac:dyDescent="0.2">
      <c r="A1445" t="s">
        <v>1335</v>
      </c>
      <c r="B1445" t="s">
        <v>472</v>
      </c>
      <c r="C1445" t="s">
        <v>14</v>
      </c>
      <c r="D1445" t="str">
        <f t="shared" si="22"/>
        <v>OI1649</v>
      </c>
      <c r="E1445" t="s">
        <v>1352</v>
      </c>
      <c r="F1445" t="s">
        <v>262</v>
      </c>
      <c r="G1445" t="s">
        <v>262</v>
      </c>
      <c r="I1445" t="s">
        <v>472</v>
      </c>
      <c r="J1445" s="1">
        <v>44844</v>
      </c>
      <c r="K1445" s="2">
        <v>208</v>
      </c>
      <c r="L1445" t="s">
        <v>197</v>
      </c>
      <c r="M1445" s="3">
        <v>1</v>
      </c>
      <c r="N1445" s="2">
        <v>15.952830000000001</v>
      </c>
      <c r="O1445" t="s">
        <v>21</v>
      </c>
      <c r="P1445" t="s">
        <v>198</v>
      </c>
      <c r="Q1445" t="s">
        <v>23</v>
      </c>
      <c r="R1445" s="3">
        <v>3318.19</v>
      </c>
      <c r="S1445" t="s">
        <v>474</v>
      </c>
      <c r="T1445" t="s">
        <v>23</v>
      </c>
      <c r="U1445" s="3">
        <v>3318.19</v>
      </c>
    </row>
    <row r="1446" spans="1:21" hidden="1" x14ac:dyDescent="0.2">
      <c r="A1446" t="s">
        <v>1335</v>
      </c>
      <c r="B1446" t="s">
        <v>472</v>
      </c>
      <c r="C1446" t="s">
        <v>14</v>
      </c>
      <c r="D1446" t="str">
        <f t="shared" si="22"/>
        <v>OO8949</v>
      </c>
      <c r="E1446" t="s">
        <v>1011</v>
      </c>
      <c r="F1446" t="s">
        <v>262</v>
      </c>
      <c r="G1446" t="s">
        <v>262</v>
      </c>
      <c r="I1446" t="s">
        <v>472</v>
      </c>
      <c r="J1446" s="1">
        <v>44844</v>
      </c>
      <c r="K1446" s="2">
        <v>416</v>
      </c>
      <c r="L1446" t="s">
        <v>197</v>
      </c>
      <c r="M1446" s="3">
        <v>1</v>
      </c>
      <c r="N1446" s="2">
        <v>15.876659999999999</v>
      </c>
      <c r="O1446" t="s">
        <v>21</v>
      </c>
      <c r="P1446" t="s">
        <v>198</v>
      </c>
      <c r="Q1446" t="s">
        <v>23</v>
      </c>
      <c r="R1446" s="3">
        <v>6604.69</v>
      </c>
      <c r="S1446" t="s">
        <v>474</v>
      </c>
      <c r="T1446" t="s">
        <v>23</v>
      </c>
      <c r="U1446" s="3">
        <v>6604.69</v>
      </c>
    </row>
    <row r="1447" spans="1:21" hidden="1" x14ac:dyDescent="0.2">
      <c r="A1447" t="s">
        <v>1335</v>
      </c>
      <c r="B1447" t="s">
        <v>472</v>
      </c>
      <c r="C1447" t="s">
        <v>14</v>
      </c>
      <c r="D1447" t="str">
        <f t="shared" si="22"/>
        <v>CS1720</v>
      </c>
      <c r="E1447" t="s">
        <v>851</v>
      </c>
      <c r="F1447" t="s">
        <v>262</v>
      </c>
      <c r="G1447" t="s">
        <v>262</v>
      </c>
      <c r="I1447" t="s">
        <v>472</v>
      </c>
      <c r="J1447" s="1">
        <v>44844</v>
      </c>
      <c r="K1447" s="2">
        <v>-1452</v>
      </c>
      <c r="L1447" t="s">
        <v>197</v>
      </c>
      <c r="M1447" s="3">
        <v>1</v>
      </c>
      <c r="N1447" s="2">
        <v>14.418100000000003</v>
      </c>
      <c r="O1447" t="s">
        <v>21</v>
      </c>
      <c r="P1447" t="s">
        <v>474</v>
      </c>
      <c r="Q1447" t="s">
        <v>23</v>
      </c>
      <c r="R1447" s="3">
        <v>20935.080000000002</v>
      </c>
      <c r="S1447" t="s">
        <v>198</v>
      </c>
      <c r="T1447" t="s">
        <v>23</v>
      </c>
      <c r="U1447" s="3">
        <v>20935.080000000002</v>
      </c>
    </row>
    <row r="1448" spans="1:21" hidden="1" x14ac:dyDescent="0.2">
      <c r="A1448" t="s">
        <v>1335</v>
      </c>
      <c r="B1448" t="s">
        <v>472</v>
      </c>
      <c r="C1448" t="s">
        <v>14</v>
      </c>
      <c r="D1448" t="str">
        <f t="shared" si="22"/>
        <v>NU0823</v>
      </c>
      <c r="E1448" t="s">
        <v>1353</v>
      </c>
      <c r="F1448" t="s">
        <v>262</v>
      </c>
      <c r="G1448" t="s">
        <v>262</v>
      </c>
      <c r="I1448" t="s">
        <v>472</v>
      </c>
      <c r="J1448" s="1">
        <v>44844</v>
      </c>
      <c r="K1448" s="2">
        <v>122</v>
      </c>
      <c r="L1448" t="s">
        <v>197</v>
      </c>
      <c r="M1448" s="3">
        <v>1</v>
      </c>
      <c r="N1448" s="2">
        <v>14.957699999999999</v>
      </c>
      <c r="O1448" t="s">
        <v>21</v>
      </c>
      <c r="P1448" t="s">
        <v>198</v>
      </c>
      <c r="Q1448" t="s">
        <v>23</v>
      </c>
      <c r="R1448" s="3">
        <v>1824.84</v>
      </c>
      <c r="S1448" t="s">
        <v>474</v>
      </c>
      <c r="T1448" t="s">
        <v>23</v>
      </c>
      <c r="U1448" s="3">
        <v>1824.84</v>
      </c>
    </row>
    <row r="1449" spans="1:21" hidden="1" x14ac:dyDescent="0.2">
      <c r="A1449" t="s">
        <v>1335</v>
      </c>
      <c r="B1449" t="s">
        <v>472</v>
      </c>
      <c r="C1449" t="s">
        <v>14</v>
      </c>
      <c r="D1449" t="str">
        <f t="shared" si="22"/>
        <v>CS1207</v>
      </c>
      <c r="E1449" t="s">
        <v>1354</v>
      </c>
      <c r="F1449" t="s">
        <v>262</v>
      </c>
      <c r="G1449" t="s">
        <v>262</v>
      </c>
      <c r="I1449" t="s">
        <v>472</v>
      </c>
      <c r="J1449" s="1">
        <v>44844</v>
      </c>
      <c r="K1449" s="2">
        <v>-46</v>
      </c>
      <c r="L1449" t="s">
        <v>197</v>
      </c>
      <c r="M1449" s="3">
        <v>1</v>
      </c>
      <c r="N1449" s="2">
        <v>15.522930000000001</v>
      </c>
      <c r="O1449" t="s">
        <v>21</v>
      </c>
      <c r="P1449" t="s">
        <v>474</v>
      </c>
      <c r="Q1449" t="s">
        <v>23</v>
      </c>
      <c r="R1449" s="3">
        <v>714.05</v>
      </c>
      <c r="S1449" t="s">
        <v>198</v>
      </c>
      <c r="T1449" t="s">
        <v>23</v>
      </c>
      <c r="U1449" s="3">
        <v>714.05</v>
      </c>
    </row>
    <row r="1450" spans="1:21" hidden="1" x14ac:dyDescent="0.2">
      <c r="A1450" t="s">
        <v>1335</v>
      </c>
      <c r="B1450" t="s">
        <v>472</v>
      </c>
      <c r="C1450" t="s">
        <v>14</v>
      </c>
      <c r="D1450" t="str">
        <f t="shared" si="22"/>
        <v>601302</v>
      </c>
      <c r="E1450" t="s">
        <v>1355</v>
      </c>
      <c r="F1450" t="s">
        <v>262</v>
      </c>
      <c r="G1450" t="s">
        <v>262</v>
      </c>
      <c r="I1450" t="s">
        <v>472</v>
      </c>
      <c r="J1450" s="1">
        <v>44844</v>
      </c>
      <c r="K1450" s="2">
        <v>-90</v>
      </c>
      <c r="L1450" t="s">
        <v>197</v>
      </c>
      <c r="M1450" s="3">
        <v>1</v>
      </c>
      <c r="N1450" s="2">
        <v>16.150110000000002</v>
      </c>
      <c r="O1450" t="s">
        <v>21</v>
      </c>
      <c r="P1450" t="s">
        <v>474</v>
      </c>
      <c r="Q1450" t="s">
        <v>23</v>
      </c>
      <c r="R1450" s="3">
        <v>1453.51</v>
      </c>
      <c r="S1450" t="s">
        <v>198</v>
      </c>
      <c r="T1450" t="s">
        <v>23</v>
      </c>
      <c r="U1450" s="3">
        <v>1453.51</v>
      </c>
    </row>
    <row r="1451" spans="1:21" hidden="1" x14ac:dyDescent="0.2">
      <c r="A1451" t="s">
        <v>1335</v>
      </c>
      <c r="B1451" t="s">
        <v>472</v>
      </c>
      <c r="C1451" t="s">
        <v>14</v>
      </c>
      <c r="D1451" t="str">
        <f t="shared" si="22"/>
        <v>CN1620</v>
      </c>
      <c r="E1451" t="s">
        <v>1049</v>
      </c>
      <c r="F1451" t="s">
        <v>262</v>
      </c>
      <c r="G1451" t="s">
        <v>262</v>
      </c>
      <c r="J1451" s="1">
        <v>44844</v>
      </c>
      <c r="K1451" s="2">
        <v>-20.678550000000001</v>
      </c>
      <c r="L1451" t="s">
        <v>197</v>
      </c>
      <c r="M1451" s="3">
        <v>1</v>
      </c>
      <c r="N1451" s="2">
        <v>12.8611</v>
      </c>
      <c r="O1451" t="s">
        <v>21</v>
      </c>
      <c r="P1451" t="s">
        <v>24</v>
      </c>
      <c r="Q1451" t="s">
        <v>23</v>
      </c>
      <c r="R1451" s="3">
        <v>265.95</v>
      </c>
      <c r="S1451" t="s">
        <v>198</v>
      </c>
      <c r="T1451" t="s">
        <v>23</v>
      </c>
      <c r="U1451" s="3">
        <v>265.95</v>
      </c>
    </row>
    <row r="1452" spans="1:21" hidden="1" x14ac:dyDescent="0.2">
      <c r="A1452" t="s">
        <v>1335</v>
      </c>
      <c r="B1452" t="s">
        <v>472</v>
      </c>
      <c r="C1452" t="s">
        <v>14</v>
      </c>
      <c r="D1452" t="str">
        <f t="shared" si="22"/>
        <v>CN1420</v>
      </c>
      <c r="E1452" t="s">
        <v>1356</v>
      </c>
      <c r="F1452" t="s">
        <v>262</v>
      </c>
      <c r="G1452" t="s">
        <v>262</v>
      </c>
      <c r="I1452" t="s">
        <v>472</v>
      </c>
      <c r="J1452" s="1">
        <v>44844</v>
      </c>
      <c r="K1452" s="2">
        <v>-56</v>
      </c>
      <c r="L1452" t="s">
        <v>197</v>
      </c>
      <c r="M1452" s="3">
        <v>1</v>
      </c>
      <c r="N1452" s="2">
        <v>11.64002</v>
      </c>
      <c r="O1452" t="s">
        <v>21</v>
      </c>
      <c r="P1452" t="s">
        <v>474</v>
      </c>
      <c r="Q1452" t="s">
        <v>23</v>
      </c>
      <c r="R1452" s="3">
        <v>651.84</v>
      </c>
      <c r="S1452" t="s">
        <v>198</v>
      </c>
      <c r="T1452" t="s">
        <v>23</v>
      </c>
      <c r="U1452" s="3">
        <v>651.84</v>
      </c>
    </row>
    <row r="1453" spans="1:21" hidden="1" x14ac:dyDescent="0.2">
      <c r="A1453" t="s">
        <v>1357</v>
      </c>
      <c r="B1453" t="s">
        <v>1358</v>
      </c>
      <c r="C1453" t="s">
        <v>14</v>
      </c>
      <c r="D1453" t="str">
        <f t="shared" si="22"/>
        <v>SP1932</v>
      </c>
      <c r="E1453" t="s">
        <v>689</v>
      </c>
      <c r="F1453" t="s">
        <v>18</v>
      </c>
      <c r="G1453" t="s">
        <v>18</v>
      </c>
      <c r="J1453" s="1">
        <v>44846</v>
      </c>
      <c r="K1453" s="2">
        <v>-50</v>
      </c>
      <c r="L1453" t="s">
        <v>46</v>
      </c>
      <c r="M1453" s="3">
        <v>1</v>
      </c>
      <c r="N1453" s="2">
        <v>2.0500500000000001</v>
      </c>
      <c r="O1453" t="s">
        <v>21</v>
      </c>
      <c r="P1453" t="s">
        <v>24</v>
      </c>
      <c r="Q1453" t="s">
        <v>23</v>
      </c>
      <c r="R1453" s="3">
        <v>102.5</v>
      </c>
      <c r="S1453" t="s">
        <v>22</v>
      </c>
      <c r="T1453" t="s">
        <v>23</v>
      </c>
      <c r="U1453" s="3">
        <v>102.5</v>
      </c>
    </row>
    <row r="1454" spans="1:21" hidden="1" x14ac:dyDescent="0.2">
      <c r="A1454" t="s">
        <v>1357</v>
      </c>
      <c r="B1454" t="s">
        <v>1358</v>
      </c>
      <c r="C1454" t="s">
        <v>14</v>
      </c>
      <c r="D1454" t="str">
        <f t="shared" si="22"/>
        <v>SP1867</v>
      </c>
      <c r="E1454" t="s">
        <v>685</v>
      </c>
      <c r="F1454" t="s">
        <v>18</v>
      </c>
      <c r="G1454" t="s">
        <v>18</v>
      </c>
      <c r="J1454" s="1">
        <v>44846</v>
      </c>
      <c r="K1454" s="2">
        <v>-13</v>
      </c>
      <c r="L1454" t="s">
        <v>46</v>
      </c>
      <c r="M1454" s="3">
        <v>1</v>
      </c>
      <c r="N1454" s="2">
        <v>1.48444</v>
      </c>
      <c r="O1454" t="s">
        <v>21</v>
      </c>
      <c r="P1454" t="s">
        <v>24</v>
      </c>
      <c r="Q1454" t="s">
        <v>23</v>
      </c>
      <c r="R1454" s="3">
        <v>19.3</v>
      </c>
      <c r="S1454" t="s">
        <v>22</v>
      </c>
      <c r="T1454" t="s">
        <v>23</v>
      </c>
      <c r="U1454" s="3">
        <v>19.3</v>
      </c>
    </row>
    <row r="1455" spans="1:21" hidden="1" x14ac:dyDescent="0.2">
      <c r="A1455" t="s">
        <v>1357</v>
      </c>
      <c r="B1455" t="s">
        <v>1358</v>
      </c>
      <c r="C1455" t="s">
        <v>14</v>
      </c>
      <c r="D1455" t="str">
        <f t="shared" si="22"/>
        <v>SP1917</v>
      </c>
      <c r="E1455" t="s">
        <v>306</v>
      </c>
      <c r="F1455" t="s">
        <v>18</v>
      </c>
      <c r="G1455" t="s">
        <v>18</v>
      </c>
      <c r="J1455" s="1">
        <v>44846</v>
      </c>
      <c r="K1455" s="2">
        <v>-100</v>
      </c>
      <c r="L1455" t="s">
        <v>46</v>
      </c>
      <c r="M1455" s="3">
        <v>1</v>
      </c>
      <c r="N1455" s="2">
        <v>2.0831900000000001</v>
      </c>
      <c r="O1455" t="s">
        <v>21</v>
      </c>
      <c r="P1455" t="s">
        <v>24</v>
      </c>
      <c r="Q1455" t="s">
        <v>23</v>
      </c>
      <c r="R1455" s="3">
        <v>208.32</v>
      </c>
      <c r="S1455" t="s">
        <v>22</v>
      </c>
      <c r="T1455" t="s">
        <v>23</v>
      </c>
      <c r="U1455" s="3">
        <v>208.32</v>
      </c>
    </row>
    <row r="1456" spans="1:21" hidden="1" x14ac:dyDescent="0.2">
      <c r="A1456" t="s">
        <v>1359</v>
      </c>
      <c r="B1456" t="s">
        <v>36</v>
      </c>
      <c r="C1456" t="s">
        <v>14</v>
      </c>
      <c r="D1456" t="str">
        <f t="shared" si="22"/>
        <v>OG1063</v>
      </c>
      <c r="E1456" t="s">
        <v>603</v>
      </c>
      <c r="F1456" t="s">
        <v>186</v>
      </c>
      <c r="G1456" t="s">
        <v>186</v>
      </c>
      <c r="I1456" t="s">
        <v>19</v>
      </c>
      <c r="J1456" s="1">
        <v>44846</v>
      </c>
      <c r="K1456" s="2">
        <v>835</v>
      </c>
      <c r="L1456" t="s">
        <v>46</v>
      </c>
      <c r="M1456" s="3">
        <v>1</v>
      </c>
      <c r="N1456" s="2">
        <v>3.0299499999999999</v>
      </c>
      <c r="O1456" t="s">
        <v>21</v>
      </c>
      <c r="P1456" t="s">
        <v>22</v>
      </c>
      <c r="Q1456" t="s">
        <v>23</v>
      </c>
      <c r="R1456" s="3">
        <v>2530.0100000000002</v>
      </c>
      <c r="S1456" t="s">
        <v>24</v>
      </c>
      <c r="T1456" t="s">
        <v>23</v>
      </c>
      <c r="U1456" s="3">
        <v>2530.0100000000002</v>
      </c>
    </row>
    <row r="1457" spans="1:21" hidden="1" x14ac:dyDescent="0.2">
      <c r="A1457" t="s">
        <v>1360</v>
      </c>
      <c r="B1457" t="s">
        <v>1361</v>
      </c>
      <c r="C1457" t="s">
        <v>14</v>
      </c>
      <c r="D1457" t="str">
        <f t="shared" si="22"/>
        <v>OG1063</v>
      </c>
      <c r="E1457" t="s">
        <v>603</v>
      </c>
      <c r="F1457" t="s">
        <v>186</v>
      </c>
      <c r="G1457" t="s">
        <v>186</v>
      </c>
      <c r="K1457" s="2">
        <v>0</v>
      </c>
      <c r="M1457" s="3">
        <v>1</v>
      </c>
      <c r="N1457" s="2">
        <v>0</v>
      </c>
      <c r="O1457" t="s">
        <v>21</v>
      </c>
      <c r="P1457" t="s">
        <v>22</v>
      </c>
      <c r="Q1457" t="s">
        <v>23</v>
      </c>
      <c r="R1457" s="3">
        <v>-0.01</v>
      </c>
      <c r="S1457" t="s">
        <v>24</v>
      </c>
      <c r="T1457" t="s">
        <v>23</v>
      </c>
      <c r="U1457" s="3">
        <v>-0.01</v>
      </c>
    </row>
    <row r="1458" spans="1:21" hidden="1" x14ac:dyDescent="0.2">
      <c r="A1458" t="s">
        <v>1362</v>
      </c>
      <c r="B1458" t="s">
        <v>975</v>
      </c>
      <c r="C1458" t="s">
        <v>14</v>
      </c>
      <c r="D1458" t="str">
        <f t="shared" si="22"/>
        <v>BK1400</v>
      </c>
      <c r="E1458" t="s">
        <v>1363</v>
      </c>
      <c r="F1458" t="s">
        <v>262</v>
      </c>
      <c r="G1458" t="s">
        <v>262</v>
      </c>
      <c r="J1458" s="1">
        <v>44844</v>
      </c>
      <c r="K1458" s="2">
        <v>-42355</v>
      </c>
      <c r="L1458" t="s">
        <v>20</v>
      </c>
      <c r="M1458" s="3">
        <v>1</v>
      </c>
      <c r="N1458" s="2">
        <v>0.16294</v>
      </c>
      <c r="O1458" t="s">
        <v>21</v>
      </c>
      <c r="P1458" t="s">
        <v>24</v>
      </c>
      <c r="Q1458" t="s">
        <v>23</v>
      </c>
      <c r="R1458" s="3">
        <v>6901.32</v>
      </c>
      <c r="S1458" t="s">
        <v>22</v>
      </c>
      <c r="T1458" t="s">
        <v>23</v>
      </c>
      <c r="U1458" s="3">
        <v>6901.32</v>
      </c>
    </row>
    <row r="1459" spans="1:21" hidden="1" x14ac:dyDescent="0.2">
      <c r="A1459" t="s">
        <v>1364</v>
      </c>
      <c r="B1459" t="s">
        <v>150</v>
      </c>
      <c r="C1459" t="s">
        <v>14</v>
      </c>
      <c r="D1459" t="str">
        <f t="shared" si="22"/>
        <v>SP1870</v>
      </c>
      <c r="E1459" t="s">
        <v>1365</v>
      </c>
      <c r="F1459" t="s">
        <v>18</v>
      </c>
      <c r="G1459" t="s">
        <v>18</v>
      </c>
      <c r="I1459" t="s">
        <v>19</v>
      </c>
      <c r="J1459" s="1">
        <v>44846</v>
      </c>
      <c r="K1459" s="2">
        <v>53.593299999999999</v>
      </c>
      <c r="L1459" t="s">
        <v>46</v>
      </c>
      <c r="M1459" s="3">
        <v>1</v>
      </c>
      <c r="N1459" s="2">
        <v>4.4499899999999997</v>
      </c>
      <c r="O1459" t="s">
        <v>21</v>
      </c>
      <c r="P1459" t="s">
        <v>22</v>
      </c>
      <c r="Q1459" t="s">
        <v>23</v>
      </c>
      <c r="R1459" s="3">
        <v>238.49</v>
      </c>
      <c r="S1459" t="s">
        <v>24</v>
      </c>
      <c r="T1459" t="s">
        <v>23</v>
      </c>
      <c r="U1459" s="3">
        <v>238.49</v>
      </c>
    </row>
    <row r="1460" spans="1:21" hidden="1" x14ac:dyDescent="0.2">
      <c r="A1460" t="s">
        <v>1364</v>
      </c>
      <c r="B1460" t="s">
        <v>150</v>
      </c>
      <c r="C1460" t="s">
        <v>14</v>
      </c>
      <c r="D1460" t="str">
        <f t="shared" si="22"/>
        <v>LAAN02</v>
      </c>
      <c r="E1460" t="s">
        <v>806</v>
      </c>
      <c r="F1460" t="s">
        <v>18</v>
      </c>
      <c r="G1460" t="s">
        <v>18</v>
      </c>
      <c r="I1460" t="s">
        <v>19</v>
      </c>
      <c r="J1460" s="1">
        <v>44846</v>
      </c>
      <c r="K1460" s="2">
        <v>1544.73</v>
      </c>
      <c r="L1460" t="s">
        <v>20</v>
      </c>
      <c r="M1460" s="3">
        <v>1</v>
      </c>
      <c r="N1460" s="2">
        <v>1.3010000000000001E-2</v>
      </c>
      <c r="O1460" t="s">
        <v>21</v>
      </c>
      <c r="P1460" t="s">
        <v>22</v>
      </c>
      <c r="Q1460" t="s">
        <v>23</v>
      </c>
      <c r="R1460" s="3">
        <v>20.100000000000001</v>
      </c>
      <c r="S1460" t="s">
        <v>24</v>
      </c>
      <c r="T1460" t="s">
        <v>23</v>
      </c>
      <c r="U1460" s="3">
        <v>20.100000000000001</v>
      </c>
    </row>
    <row r="1461" spans="1:21" hidden="1" x14ac:dyDescent="0.2">
      <c r="A1461" t="s">
        <v>1364</v>
      </c>
      <c r="B1461" t="s">
        <v>150</v>
      </c>
      <c r="C1461" t="s">
        <v>14</v>
      </c>
      <c r="D1461" t="str">
        <f t="shared" si="22"/>
        <v>LACA01</v>
      </c>
      <c r="E1461" t="s">
        <v>1366</v>
      </c>
      <c r="F1461" t="s">
        <v>18</v>
      </c>
      <c r="G1461" t="s">
        <v>18</v>
      </c>
      <c r="I1461" t="s">
        <v>19</v>
      </c>
      <c r="J1461" s="1">
        <v>44846</v>
      </c>
      <c r="K1461" s="2">
        <v>-1654.0239300000001</v>
      </c>
      <c r="L1461" t="s">
        <v>20</v>
      </c>
      <c r="M1461" s="3">
        <v>1</v>
      </c>
      <c r="N1461" s="2">
        <v>0</v>
      </c>
      <c r="O1461" t="s">
        <v>21</v>
      </c>
      <c r="P1461" t="s">
        <v>24</v>
      </c>
      <c r="Q1461" t="s">
        <v>23</v>
      </c>
      <c r="R1461" s="3">
        <v>0</v>
      </c>
      <c r="S1461" t="s">
        <v>22</v>
      </c>
      <c r="T1461" t="s">
        <v>23</v>
      </c>
      <c r="U1461" s="3">
        <v>0</v>
      </c>
    </row>
    <row r="1462" spans="1:21" hidden="1" x14ac:dyDescent="0.2">
      <c r="A1462" t="s">
        <v>1364</v>
      </c>
      <c r="B1462" t="s">
        <v>150</v>
      </c>
      <c r="C1462" t="s">
        <v>14</v>
      </c>
      <c r="D1462" t="str">
        <f t="shared" si="22"/>
        <v>OG1399</v>
      </c>
      <c r="E1462" t="s">
        <v>1367</v>
      </c>
      <c r="F1462" t="s">
        <v>18</v>
      </c>
      <c r="G1462" t="s">
        <v>18</v>
      </c>
      <c r="I1462" t="s">
        <v>19</v>
      </c>
      <c r="J1462" s="1">
        <v>44846</v>
      </c>
      <c r="K1462" s="2">
        <v>-15.207560000000001</v>
      </c>
      <c r="L1462" t="s">
        <v>46</v>
      </c>
      <c r="M1462" s="3">
        <v>1</v>
      </c>
      <c r="N1462" s="2">
        <v>3.8314699999999999</v>
      </c>
      <c r="O1462" t="s">
        <v>21</v>
      </c>
      <c r="P1462" t="s">
        <v>24</v>
      </c>
      <c r="Q1462" t="s">
        <v>23</v>
      </c>
      <c r="R1462" s="3">
        <v>58.27</v>
      </c>
      <c r="S1462" t="s">
        <v>22</v>
      </c>
      <c r="T1462" t="s">
        <v>23</v>
      </c>
      <c r="U1462" s="3">
        <v>58.27</v>
      </c>
    </row>
    <row r="1463" spans="1:21" hidden="1" x14ac:dyDescent="0.2">
      <c r="A1463" t="s">
        <v>1364</v>
      </c>
      <c r="B1463" t="s">
        <v>150</v>
      </c>
      <c r="C1463" t="s">
        <v>14</v>
      </c>
      <c r="D1463" t="str">
        <f t="shared" si="22"/>
        <v>MZ7535</v>
      </c>
      <c r="E1463" t="s">
        <v>707</v>
      </c>
      <c r="F1463" t="s">
        <v>18</v>
      </c>
      <c r="G1463" t="s">
        <v>18</v>
      </c>
      <c r="I1463" t="s">
        <v>19</v>
      </c>
      <c r="J1463" s="1">
        <v>44846</v>
      </c>
      <c r="K1463" s="2">
        <v>-81.923379999999995</v>
      </c>
      <c r="L1463" t="s">
        <v>46</v>
      </c>
      <c r="M1463" s="3">
        <v>1</v>
      </c>
      <c r="N1463" s="2">
        <v>3.3599899999999998</v>
      </c>
      <c r="O1463" t="s">
        <v>21</v>
      </c>
      <c r="P1463" t="s">
        <v>24</v>
      </c>
      <c r="Q1463" t="s">
        <v>23</v>
      </c>
      <c r="R1463" s="3">
        <v>275.26</v>
      </c>
      <c r="S1463" t="s">
        <v>22</v>
      </c>
      <c r="T1463" t="s">
        <v>23</v>
      </c>
      <c r="U1463" s="3">
        <v>275.26</v>
      </c>
    </row>
    <row r="1464" spans="1:21" hidden="1" x14ac:dyDescent="0.2">
      <c r="A1464" t="s">
        <v>1364</v>
      </c>
      <c r="B1464" t="s">
        <v>150</v>
      </c>
      <c r="C1464" t="s">
        <v>14</v>
      </c>
      <c r="D1464" t="str">
        <f t="shared" si="22"/>
        <v>OG1027</v>
      </c>
      <c r="E1464" t="s">
        <v>1248</v>
      </c>
      <c r="F1464" t="s">
        <v>18</v>
      </c>
      <c r="G1464" t="s">
        <v>18</v>
      </c>
      <c r="I1464" t="s">
        <v>19</v>
      </c>
      <c r="J1464" s="1">
        <v>44846</v>
      </c>
      <c r="K1464" s="2">
        <v>-2.16</v>
      </c>
      <c r="L1464" t="s">
        <v>46</v>
      </c>
      <c r="M1464" s="3">
        <v>1</v>
      </c>
      <c r="N1464" s="2">
        <v>11.66488</v>
      </c>
      <c r="O1464" t="s">
        <v>21</v>
      </c>
      <c r="P1464" t="s">
        <v>24</v>
      </c>
      <c r="Q1464" t="s">
        <v>23</v>
      </c>
      <c r="R1464" s="3">
        <v>25.2</v>
      </c>
      <c r="S1464" t="s">
        <v>22</v>
      </c>
      <c r="T1464" t="s">
        <v>23</v>
      </c>
      <c r="U1464" s="3">
        <v>25.2</v>
      </c>
    </row>
    <row r="1465" spans="1:21" hidden="1" x14ac:dyDescent="0.2">
      <c r="A1465" t="s">
        <v>1364</v>
      </c>
      <c r="B1465" t="s">
        <v>150</v>
      </c>
      <c r="C1465" t="s">
        <v>14</v>
      </c>
      <c r="D1465" t="str">
        <f t="shared" si="22"/>
        <v>LAHB02</v>
      </c>
      <c r="E1465" t="s">
        <v>1368</v>
      </c>
      <c r="F1465" t="s">
        <v>18</v>
      </c>
      <c r="G1465" t="s">
        <v>18</v>
      </c>
      <c r="I1465" t="s">
        <v>19</v>
      </c>
      <c r="J1465" s="1">
        <v>44846</v>
      </c>
      <c r="K1465" s="2">
        <v>210.16186999999999</v>
      </c>
      <c r="L1465" t="s">
        <v>20</v>
      </c>
      <c r="M1465" s="3">
        <v>1</v>
      </c>
      <c r="N1465" s="2">
        <v>9.9570000000000006E-2</v>
      </c>
      <c r="O1465" t="s">
        <v>21</v>
      </c>
      <c r="P1465" t="s">
        <v>22</v>
      </c>
      <c r="Q1465" t="s">
        <v>23</v>
      </c>
      <c r="R1465" s="3">
        <v>20.93</v>
      </c>
      <c r="S1465" t="s">
        <v>24</v>
      </c>
      <c r="T1465" t="s">
        <v>23</v>
      </c>
      <c r="U1465" s="3">
        <v>20.93</v>
      </c>
    </row>
    <row r="1466" spans="1:21" hidden="1" x14ac:dyDescent="0.2">
      <c r="A1466" t="s">
        <v>1364</v>
      </c>
      <c r="B1466" t="s">
        <v>158</v>
      </c>
      <c r="C1466" t="s">
        <v>14</v>
      </c>
      <c r="D1466" t="str">
        <f t="shared" si="22"/>
        <v>LA1040</v>
      </c>
      <c r="E1466" t="s">
        <v>480</v>
      </c>
      <c r="F1466" t="s">
        <v>18</v>
      </c>
      <c r="G1466" t="s">
        <v>18</v>
      </c>
      <c r="I1466" t="s">
        <v>19</v>
      </c>
      <c r="J1466" s="1">
        <v>44846</v>
      </c>
      <c r="K1466" s="2">
        <v>200</v>
      </c>
      <c r="L1466" t="s">
        <v>20</v>
      </c>
      <c r="M1466" s="3">
        <v>1</v>
      </c>
      <c r="N1466" s="2">
        <v>1.8149999999999999E-2</v>
      </c>
      <c r="O1466" t="s">
        <v>21</v>
      </c>
      <c r="P1466" t="s">
        <v>22</v>
      </c>
      <c r="Q1466" t="s">
        <v>23</v>
      </c>
      <c r="R1466" s="3">
        <v>3.63</v>
      </c>
      <c r="S1466" t="s">
        <v>24</v>
      </c>
      <c r="T1466" t="s">
        <v>23</v>
      </c>
      <c r="U1466" s="3">
        <v>3.63</v>
      </c>
    </row>
    <row r="1467" spans="1:21" hidden="1" x14ac:dyDescent="0.2">
      <c r="A1467" t="s">
        <v>1364</v>
      </c>
      <c r="B1467" t="s">
        <v>158</v>
      </c>
      <c r="C1467" t="s">
        <v>14</v>
      </c>
      <c r="D1467" t="str">
        <f t="shared" si="22"/>
        <v>LAAN02</v>
      </c>
      <c r="E1467" t="s">
        <v>1165</v>
      </c>
      <c r="F1467" t="s">
        <v>18</v>
      </c>
      <c r="G1467" t="s">
        <v>18</v>
      </c>
      <c r="I1467" t="s">
        <v>19</v>
      </c>
      <c r="J1467" s="1">
        <v>44846</v>
      </c>
      <c r="K1467" s="2">
        <v>14400</v>
      </c>
      <c r="L1467" t="s">
        <v>20</v>
      </c>
      <c r="M1467" s="3">
        <v>1</v>
      </c>
      <c r="N1467" s="2">
        <v>1.312E-2</v>
      </c>
      <c r="O1467" t="s">
        <v>21</v>
      </c>
      <c r="P1467" t="s">
        <v>22</v>
      </c>
      <c r="Q1467" t="s">
        <v>23</v>
      </c>
      <c r="R1467" s="3">
        <v>188.93</v>
      </c>
      <c r="S1467" t="s">
        <v>24</v>
      </c>
      <c r="T1467" t="s">
        <v>23</v>
      </c>
      <c r="U1467" s="3">
        <v>188.93</v>
      </c>
    </row>
    <row r="1468" spans="1:21" hidden="1" x14ac:dyDescent="0.2">
      <c r="A1468" t="s">
        <v>1364</v>
      </c>
      <c r="B1468" t="s">
        <v>158</v>
      </c>
      <c r="C1468" t="s">
        <v>14</v>
      </c>
      <c r="D1468" t="str">
        <f t="shared" si="22"/>
        <v>LAAI05</v>
      </c>
      <c r="E1468" t="s">
        <v>272</v>
      </c>
      <c r="F1468" t="s">
        <v>18</v>
      </c>
      <c r="G1468" t="s">
        <v>18</v>
      </c>
      <c r="I1468" t="s">
        <v>19</v>
      </c>
      <c r="J1468" s="1">
        <v>44846</v>
      </c>
      <c r="K1468" s="2">
        <v>4000</v>
      </c>
      <c r="L1468" t="s">
        <v>20</v>
      </c>
      <c r="M1468" s="3">
        <v>1</v>
      </c>
      <c r="N1468" s="2">
        <v>1.2149999999999999E-2</v>
      </c>
      <c r="O1468" t="s">
        <v>21</v>
      </c>
      <c r="P1468" t="s">
        <v>22</v>
      </c>
      <c r="Q1468" t="s">
        <v>23</v>
      </c>
      <c r="R1468" s="3">
        <v>48.6</v>
      </c>
      <c r="S1468" t="s">
        <v>24</v>
      </c>
      <c r="T1468" t="s">
        <v>23</v>
      </c>
      <c r="U1468" s="3">
        <v>48.6</v>
      </c>
    </row>
    <row r="1469" spans="1:21" hidden="1" x14ac:dyDescent="0.2">
      <c r="A1469" t="s">
        <v>1364</v>
      </c>
      <c r="B1469" t="s">
        <v>158</v>
      </c>
      <c r="C1469" t="s">
        <v>14</v>
      </c>
      <c r="D1469" t="str">
        <f t="shared" si="22"/>
        <v>FJ1623</v>
      </c>
      <c r="E1469" t="s">
        <v>1369</v>
      </c>
      <c r="F1469" t="s">
        <v>18</v>
      </c>
      <c r="G1469" t="s">
        <v>18</v>
      </c>
      <c r="I1469" t="s">
        <v>19</v>
      </c>
      <c r="J1469" s="1">
        <v>44846</v>
      </c>
      <c r="K1469" s="2">
        <v>303.37995000000006</v>
      </c>
      <c r="L1469" t="s">
        <v>46</v>
      </c>
      <c r="M1469" s="3">
        <v>1</v>
      </c>
      <c r="N1469" s="2">
        <v>1.4125799999999997</v>
      </c>
      <c r="O1469" t="s">
        <v>21</v>
      </c>
      <c r="P1469" t="s">
        <v>22</v>
      </c>
      <c r="Q1469" t="s">
        <v>23</v>
      </c>
      <c r="R1469" s="3">
        <v>428.55</v>
      </c>
      <c r="S1469" t="s">
        <v>24</v>
      </c>
      <c r="T1469" t="s">
        <v>23</v>
      </c>
      <c r="U1469" s="3">
        <v>428.55</v>
      </c>
    </row>
    <row r="1470" spans="1:21" hidden="1" x14ac:dyDescent="0.2">
      <c r="A1470" t="s">
        <v>1364</v>
      </c>
      <c r="B1470" t="s">
        <v>158</v>
      </c>
      <c r="C1470" t="s">
        <v>14</v>
      </c>
      <c r="D1470" t="str">
        <f t="shared" si="22"/>
        <v>MZ1100</v>
      </c>
      <c r="E1470" t="s">
        <v>170</v>
      </c>
      <c r="F1470" t="s">
        <v>18</v>
      </c>
      <c r="G1470" t="s">
        <v>18</v>
      </c>
      <c r="I1470" t="s">
        <v>19</v>
      </c>
      <c r="J1470" s="1">
        <v>44846</v>
      </c>
      <c r="K1470" s="2">
        <v>-345.00456000000008</v>
      </c>
      <c r="L1470" t="s">
        <v>46</v>
      </c>
      <c r="M1470" s="3">
        <v>1</v>
      </c>
      <c r="N1470" s="2">
        <v>0.53110000000000002</v>
      </c>
      <c r="O1470" t="s">
        <v>21</v>
      </c>
      <c r="P1470" t="s">
        <v>24</v>
      </c>
      <c r="Q1470" t="s">
        <v>23</v>
      </c>
      <c r="R1470" s="3">
        <v>183.23</v>
      </c>
      <c r="S1470" t="s">
        <v>22</v>
      </c>
      <c r="T1470" t="s">
        <v>23</v>
      </c>
      <c r="U1470" s="3">
        <v>183.23</v>
      </c>
    </row>
    <row r="1471" spans="1:21" hidden="1" x14ac:dyDescent="0.2">
      <c r="A1471" t="s">
        <v>1364</v>
      </c>
      <c r="B1471" t="s">
        <v>158</v>
      </c>
      <c r="C1471" t="s">
        <v>14</v>
      </c>
      <c r="D1471" t="str">
        <f t="shared" si="22"/>
        <v>LAAI02</v>
      </c>
      <c r="E1471" t="s">
        <v>1155</v>
      </c>
      <c r="F1471" t="s">
        <v>18</v>
      </c>
      <c r="G1471" t="s">
        <v>18</v>
      </c>
      <c r="I1471" t="s">
        <v>19</v>
      </c>
      <c r="J1471" s="1">
        <v>44846</v>
      </c>
      <c r="K1471" s="2">
        <v>1.25E-3</v>
      </c>
      <c r="L1471" t="s">
        <v>20</v>
      </c>
      <c r="M1471" s="3">
        <v>1</v>
      </c>
      <c r="N1471" s="2">
        <v>1.2E-2</v>
      </c>
      <c r="O1471" t="s">
        <v>21</v>
      </c>
      <c r="P1471" t="s">
        <v>22</v>
      </c>
      <c r="Q1471" t="s">
        <v>23</v>
      </c>
      <c r="R1471" s="3">
        <v>0</v>
      </c>
      <c r="S1471" t="s">
        <v>24</v>
      </c>
      <c r="T1471" t="s">
        <v>23</v>
      </c>
      <c r="U1471" s="3">
        <v>0</v>
      </c>
    </row>
    <row r="1472" spans="1:21" hidden="1" x14ac:dyDescent="0.2">
      <c r="A1472" t="s">
        <v>1364</v>
      </c>
      <c r="B1472" t="s">
        <v>101</v>
      </c>
      <c r="C1472" t="s">
        <v>14</v>
      </c>
      <c r="D1472" t="str">
        <f t="shared" si="22"/>
        <v>LAWM03</v>
      </c>
      <c r="E1472" t="s">
        <v>1178</v>
      </c>
      <c r="F1472" t="s">
        <v>18</v>
      </c>
      <c r="G1472" t="s">
        <v>18</v>
      </c>
      <c r="I1472" t="s">
        <v>19</v>
      </c>
      <c r="J1472" s="1">
        <v>44846</v>
      </c>
      <c r="K1472" s="2">
        <v>-7000</v>
      </c>
      <c r="L1472" t="s">
        <v>20</v>
      </c>
      <c r="M1472" s="3">
        <v>1</v>
      </c>
      <c r="N1472" s="2">
        <v>1.0999999999999999E-2</v>
      </c>
      <c r="O1472" t="s">
        <v>21</v>
      </c>
      <c r="P1472" t="s">
        <v>24</v>
      </c>
      <c r="Q1472" t="s">
        <v>23</v>
      </c>
      <c r="R1472" s="3">
        <v>77</v>
      </c>
      <c r="S1472" t="s">
        <v>22</v>
      </c>
      <c r="T1472" t="s">
        <v>23</v>
      </c>
      <c r="U1472" s="3">
        <v>77</v>
      </c>
    </row>
    <row r="1473" spans="1:21" hidden="1" x14ac:dyDescent="0.2">
      <c r="A1473" t="s">
        <v>1364</v>
      </c>
      <c r="B1473" t="s">
        <v>101</v>
      </c>
      <c r="C1473" t="s">
        <v>14</v>
      </c>
      <c r="D1473" t="str">
        <f t="shared" si="22"/>
        <v>GS1065</v>
      </c>
      <c r="E1473" t="s">
        <v>1026</v>
      </c>
      <c r="F1473" t="s">
        <v>18</v>
      </c>
      <c r="G1473" t="s">
        <v>18</v>
      </c>
      <c r="I1473" t="s">
        <v>19</v>
      </c>
      <c r="J1473" s="1">
        <v>44846</v>
      </c>
      <c r="K1473" s="2">
        <v>22.7</v>
      </c>
      <c r="L1473" t="s">
        <v>46</v>
      </c>
      <c r="M1473" s="3">
        <v>1</v>
      </c>
      <c r="N1473" s="2">
        <v>1.8124700000000002</v>
      </c>
      <c r="O1473" t="s">
        <v>21</v>
      </c>
      <c r="P1473" t="s">
        <v>22</v>
      </c>
      <c r="Q1473" t="s">
        <v>23</v>
      </c>
      <c r="R1473" s="3">
        <v>41.14</v>
      </c>
      <c r="S1473" t="s">
        <v>24</v>
      </c>
      <c r="T1473" t="s">
        <v>23</v>
      </c>
      <c r="U1473" s="3">
        <v>41.14</v>
      </c>
    </row>
    <row r="1474" spans="1:21" hidden="1" x14ac:dyDescent="0.2">
      <c r="A1474" t="s">
        <v>1364</v>
      </c>
      <c r="B1474" t="s">
        <v>101</v>
      </c>
      <c r="C1474" t="s">
        <v>14</v>
      </c>
      <c r="D1474" t="str">
        <f t="shared" si="22"/>
        <v>LASS00</v>
      </c>
      <c r="E1474" t="s">
        <v>1173</v>
      </c>
      <c r="F1474" t="s">
        <v>18</v>
      </c>
      <c r="G1474" t="s">
        <v>18</v>
      </c>
      <c r="I1474" t="s">
        <v>19</v>
      </c>
      <c r="J1474" s="1">
        <v>44846</v>
      </c>
      <c r="K1474" s="2">
        <v>0</v>
      </c>
      <c r="L1474" t="s">
        <v>20</v>
      </c>
      <c r="M1474" s="3">
        <v>1</v>
      </c>
      <c r="N1474" s="2">
        <v>0.23316999999999999</v>
      </c>
      <c r="O1474" t="s">
        <v>21</v>
      </c>
      <c r="P1474" t="s">
        <v>22</v>
      </c>
      <c r="Q1474" t="s">
        <v>23</v>
      </c>
      <c r="R1474" s="3">
        <v>0</v>
      </c>
      <c r="S1474" t="s">
        <v>24</v>
      </c>
      <c r="T1474" t="s">
        <v>23</v>
      </c>
      <c r="U1474" s="3">
        <v>0</v>
      </c>
    </row>
    <row r="1475" spans="1:21" hidden="1" x14ac:dyDescent="0.2">
      <c r="A1475" t="s">
        <v>1364</v>
      </c>
      <c r="B1475" t="s">
        <v>101</v>
      </c>
      <c r="C1475" t="s">
        <v>14</v>
      </c>
      <c r="D1475" t="str">
        <f t="shared" si="22"/>
        <v>LAHT00</v>
      </c>
      <c r="E1475" t="s">
        <v>757</v>
      </c>
      <c r="F1475" t="s">
        <v>18</v>
      </c>
      <c r="G1475" t="s">
        <v>18</v>
      </c>
      <c r="I1475" t="s">
        <v>19</v>
      </c>
      <c r="J1475" s="1">
        <v>44846</v>
      </c>
      <c r="K1475" s="2">
        <v>2500</v>
      </c>
      <c r="L1475" t="s">
        <v>20</v>
      </c>
      <c r="M1475" s="3">
        <v>1</v>
      </c>
      <c r="N1475" s="2">
        <v>8.251E-2</v>
      </c>
      <c r="O1475" t="s">
        <v>21</v>
      </c>
      <c r="P1475" t="s">
        <v>22</v>
      </c>
      <c r="Q1475" t="s">
        <v>23</v>
      </c>
      <c r="R1475" s="3">
        <v>206.28</v>
      </c>
      <c r="S1475" t="s">
        <v>24</v>
      </c>
      <c r="T1475" t="s">
        <v>23</v>
      </c>
      <c r="U1475" s="3">
        <v>206.28</v>
      </c>
    </row>
    <row r="1476" spans="1:21" hidden="1" x14ac:dyDescent="0.2">
      <c r="A1476" t="s">
        <v>1364</v>
      </c>
      <c r="B1476" t="s">
        <v>101</v>
      </c>
      <c r="C1476" t="s">
        <v>14</v>
      </c>
      <c r="D1476" t="str">
        <f t="shared" si="22"/>
        <v>LAWM03</v>
      </c>
      <c r="E1476" t="s">
        <v>663</v>
      </c>
      <c r="F1476" t="s">
        <v>18</v>
      </c>
      <c r="G1476" t="s">
        <v>18</v>
      </c>
      <c r="I1476" t="s">
        <v>19</v>
      </c>
      <c r="J1476" s="1">
        <v>44846</v>
      </c>
      <c r="K1476" s="2">
        <v>6937.1049999999996</v>
      </c>
      <c r="L1476" t="s">
        <v>20</v>
      </c>
      <c r="M1476" s="3">
        <v>1</v>
      </c>
      <c r="N1476" s="2">
        <v>1.3000000000000001E-2</v>
      </c>
      <c r="O1476" t="s">
        <v>21</v>
      </c>
      <c r="P1476" t="s">
        <v>22</v>
      </c>
      <c r="Q1476" t="s">
        <v>23</v>
      </c>
      <c r="R1476" s="3">
        <v>90.18</v>
      </c>
      <c r="S1476" t="s">
        <v>24</v>
      </c>
      <c r="T1476" t="s">
        <v>23</v>
      </c>
      <c r="U1476" s="3">
        <v>90.18</v>
      </c>
    </row>
    <row r="1477" spans="1:21" hidden="1" x14ac:dyDescent="0.2">
      <c r="A1477" t="s">
        <v>1370</v>
      </c>
      <c r="B1477" t="s">
        <v>1328</v>
      </c>
      <c r="C1477" t="s">
        <v>14</v>
      </c>
      <c r="D1477" t="str">
        <f t="shared" ref="D1477:D1540" si="23">LEFT(E1477, 6)</f>
        <v>GL346-</v>
      </c>
      <c r="E1477" t="s">
        <v>340</v>
      </c>
      <c r="F1477" t="s">
        <v>18</v>
      </c>
      <c r="G1477" t="s">
        <v>18</v>
      </c>
      <c r="I1477" t="s">
        <v>113</v>
      </c>
      <c r="J1477" s="1">
        <v>44847</v>
      </c>
      <c r="K1477" s="2">
        <v>1927.08</v>
      </c>
      <c r="L1477" t="s">
        <v>20</v>
      </c>
      <c r="M1477" s="3">
        <v>1</v>
      </c>
      <c r="N1477" s="2">
        <v>0.33961000000000008</v>
      </c>
      <c r="O1477" t="s">
        <v>21</v>
      </c>
      <c r="P1477" t="s">
        <v>22</v>
      </c>
      <c r="Q1477" t="s">
        <v>23</v>
      </c>
      <c r="R1477" s="3">
        <v>654.46</v>
      </c>
      <c r="S1477" t="s">
        <v>24</v>
      </c>
      <c r="T1477" t="s">
        <v>23</v>
      </c>
      <c r="U1477" s="3">
        <v>654.46</v>
      </c>
    </row>
    <row r="1478" spans="1:21" hidden="1" x14ac:dyDescent="0.2">
      <c r="A1478" t="s">
        <v>1371</v>
      </c>
      <c r="B1478" t="s">
        <v>1372</v>
      </c>
      <c r="C1478" t="s">
        <v>14</v>
      </c>
      <c r="D1478" t="str">
        <f t="shared" si="23"/>
        <v>CE3285</v>
      </c>
      <c r="E1478" t="s">
        <v>1310</v>
      </c>
      <c r="F1478" t="s">
        <v>18</v>
      </c>
      <c r="G1478" t="s">
        <v>18</v>
      </c>
      <c r="I1478" t="s">
        <v>113</v>
      </c>
      <c r="J1478" s="1">
        <v>44847</v>
      </c>
      <c r="K1478" s="2">
        <v>1042.8800000000001</v>
      </c>
      <c r="L1478" t="s">
        <v>20</v>
      </c>
      <c r="M1478" s="3">
        <v>1</v>
      </c>
      <c r="N1478" s="2">
        <v>1.949E-2</v>
      </c>
      <c r="O1478" t="s">
        <v>21</v>
      </c>
      <c r="P1478" t="s">
        <v>22</v>
      </c>
      <c r="Q1478" t="s">
        <v>23</v>
      </c>
      <c r="R1478" s="3">
        <v>20.329999999999998</v>
      </c>
      <c r="S1478" t="s">
        <v>24</v>
      </c>
      <c r="T1478" t="s">
        <v>23</v>
      </c>
      <c r="U1478" s="3">
        <v>20.329999999999998</v>
      </c>
    </row>
    <row r="1479" spans="1:21" hidden="1" x14ac:dyDescent="0.2">
      <c r="A1479" t="s">
        <v>1373</v>
      </c>
      <c r="B1479" t="s">
        <v>1374</v>
      </c>
      <c r="C1479" t="s">
        <v>14</v>
      </c>
      <c r="D1479" t="str">
        <f t="shared" si="23"/>
        <v>GL0282</v>
      </c>
      <c r="E1479" t="s">
        <v>1266</v>
      </c>
      <c r="F1479" t="s">
        <v>18</v>
      </c>
      <c r="G1479" t="s">
        <v>18</v>
      </c>
      <c r="I1479" t="s">
        <v>113</v>
      </c>
      <c r="J1479" s="1">
        <v>44847</v>
      </c>
      <c r="K1479" s="2">
        <v>1349.28</v>
      </c>
      <c r="L1479" t="s">
        <v>20</v>
      </c>
      <c r="M1479" s="3">
        <v>1</v>
      </c>
      <c r="N1479" s="2">
        <v>0.48270000000000002</v>
      </c>
      <c r="O1479" t="s">
        <v>21</v>
      </c>
      <c r="P1479" t="s">
        <v>22</v>
      </c>
      <c r="Q1479" t="s">
        <v>23</v>
      </c>
      <c r="R1479" s="3">
        <v>651.29999999999995</v>
      </c>
      <c r="S1479" t="s">
        <v>24</v>
      </c>
      <c r="T1479" t="s">
        <v>23</v>
      </c>
      <c r="U1479" s="3">
        <v>651.29999999999995</v>
      </c>
    </row>
    <row r="1480" spans="1:21" hidden="1" x14ac:dyDescent="0.2">
      <c r="A1480" t="s">
        <v>1375</v>
      </c>
      <c r="B1480" t="s">
        <v>1376</v>
      </c>
      <c r="C1480" t="s">
        <v>14</v>
      </c>
      <c r="D1480" t="str">
        <f t="shared" si="23"/>
        <v>BK1795</v>
      </c>
      <c r="E1480" t="s">
        <v>1377</v>
      </c>
      <c r="F1480" t="s">
        <v>18</v>
      </c>
      <c r="G1480" t="s">
        <v>18</v>
      </c>
      <c r="I1480" t="s">
        <v>19</v>
      </c>
      <c r="J1480" s="1">
        <v>44847</v>
      </c>
      <c r="K1480" s="2">
        <v>-2045</v>
      </c>
      <c r="L1480" t="s">
        <v>46</v>
      </c>
      <c r="M1480" s="3">
        <v>1</v>
      </c>
      <c r="N1480" s="2">
        <v>0.25</v>
      </c>
      <c r="O1480" t="s">
        <v>21</v>
      </c>
      <c r="P1480" t="s">
        <v>24</v>
      </c>
      <c r="Q1480" t="s">
        <v>23</v>
      </c>
      <c r="R1480" s="3">
        <v>511.25</v>
      </c>
      <c r="S1480" t="s">
        <v>22</v>
      </c>
      <c r="T1480" t="s">
        <v>23</v>
      </c>
      <c r="U1480" s="3">
        <v>511.25</v>
      </c>
    </row>
    <row r="1481" spans="1:21" hidden="1" x14ac:dyDescent="0.2">
      <c r="A1481" t="s">
        <v>1375</v>
      </c>
      <c r="B1481" t="s">
        <v>1376</v>
      </c>
      <c r="C1481" t="s">
        <v>14</v>
      </c>
      <c r="D1481" t="str">
        <f t="shared" si="23"/>
        <v>DA1430</v>
      </c>
      <c r="E1481" t="s">
        <v>1378</v>
      </c>
      <c r="F1481" t="s">
        <v>18</v>
      </c>
      <c r="G1481" t="s">
        <v>18</v>
      </c>
      <c r="I1481" t="s">
        <v>19</v>
      </c>
      <c r="J1481" s="1">
        <v>44847</v>
      </c>
      <c r="K1481" s="2">
        <v>-1950.80393</v>
      </c>
      <c r="L1481" t="s">
        <v>46</v>
      </c>
      <c r="M1481" s="3">
        <v>1</v>
      </c>
      <c r="N1481" s="2">
        <v>1.46316</v>
      </c>
      <c r="O1481" t="s">
        <v>21</v>
      </c>
      <c r="P1481" t="s">
        <v>24</v>
      </c>
      <c r="Q1481" t="s">
        <v>23</v>
      </c>
      <c r="R1481" s="3">
        <v>2854.34</v>
      </c>
      <c r="S1481" t="s">
        <v>22</v>
      </c>
      <c r="T1481" t="s">
        <v>23</v>
      </c>
      <c r="U1481" s="3">
        <v>2854.34</v>
      </c>
    </row>
    <row r="1482" spans="1:21" hidden="1" x14ac:dyDescent="0.2">
      <c r="A1482" t="s">
        <v>1379</v>
      </c>
      <c r="B1482" t="s">
        <v>26</v>
      </c>
      <c r="C1482" t="s">
        <v>14</v>
      </c>
      <c r="D1482" t="str">
        <f t="shared" si="23"/>
        <v>LATJ01</v>
      </c>
      <c r="E1482" t="s">
        <v>655</v>
      </c>
      <c r="F1482" t="s">
        <v>18</v>
      </c>
      <c r="G1482" t="s">
        <v>18</v>
      </c>
      <c r="I1482" t="s">
        <v>19</v>
      </c>
      <c r="J1482" s="1">
        <v>44847</v>
      </c>
      <c r="K1482" s="2">
        <v>45000</v>
      </c>
      <c r="L1482" t="s">
        <v>20</v>
      </c>
      <c r="M1482" s="3">
        <v>1</v>
      </c>
      <c r="N1482" s="2">
        <v>1.209E-2</v>
      </c>
      <c r="O1482" t="s">
        <v>21</v>
      </c>
      <c r="P1482" t="s">
        <v>22</v>
      </c>
      <c r="Q1482" t="s">
        <v>23</v>
      </c>
      <c r="R1482" s="3">
        <v>544.04999999999995</v>
      </c>
      <c r="S1482" t="s">
        <v>24</v>
      </c>
      <c r="T1482" t="s">
        <v>23</v>
      </c>
      <c r="U1482" s="3">
        <v>544.04999999999995</v>
      </c>
    </row>
    <row r="1483" spans="1:21" hidden="1" x14ac:dyDescent="0.2">
      <c r="A1483" t="s">
        <v>1380</v>
      </c>
      <c r="B1483" t="s">
        <v>98</v>
      </c>
      <c r="C1483" t="s">
        <v>14</v>
      </c>
      <c r="D1483" t="str">
        <f t="shared" si="23"/>
        <v>BK1064</v>
      </c>
      <c r="E1483" t="s">
        <v>1130</v>
      </c>
      <c r="F1483" t="s">
        <v>18</v>
      </c>
      <c r="G1483" t="s">
        <v>18</v>
      </c>
      <c r="J1483" s="1">
        <v>44846</v>
      </c>
      <c r="K1483" s="2">
        <v>-9176</v>
      </c>
      <c r="L1483" t="s">
        <v>20</v>
      </c>
      <c r="M1483" s="3">
        <v>1</v>
      </c>
      <c r="N1483" s="2">
        <v>0.60802999999999996</v>
      </c>
      <c r="O1483" t="s">
        <v>21</v>
      </c>
      <c r="P1483" t="s">
        <v>24</v>
      </c>
      <c r="Q1483" t="s">
        <v>23</v>
      </c>
      <c r="R1483" s="3">
        <v>5579.28</v>
      </c>
      <c r="S1483" t="s">
        <v>22</v>
      </c>
      <c r="T1483" t="s">
        <v>23</v>
      </c>
      <c r="U1483" s="3">
        <v>5579.28</v>
      </c>
    </row>
    <row r="1484" spans="1:21" hidden="1" x14ac:dyDescent="0.2">
      <c r="A1484" t="s">
        <v>1381</v>
      </c>
      <c r="B1484" t="s">
        <v>1382</v>
      </c>
      <c r="C1484" t="s">
        <v>14</v>
      </c>
      <c r="D1484" t="str">
        <f t="shared" si="23"/>
        <v>LAAN00</v>
      </c>
      <c r="E1484" t="s">
        <v>1383</v>
      </c>
      <c r="F1484" t="s">
        <v>18</v>
      </c>
      <c r="G1484" t="s">
        <v>18</v>
      </c>
      <c r="I1484" t="s">
        <v>19</v>
      </c>
      <c r="J1484" s="1">
        <v>44847</v>
      </c>
      <c r="K1484" s="2">
        <v>-18000</v>
      </c>
      <c r="L1484" t="s">
        <v>20</v>
      </c>
      <c r="M1484" s="3">
        <v>1</v>
      </c>
      <c r="N1484" s="2">
        <v>2.3560000000000005E-2</v>
      </c>
      <c r="O1484" t="s">
        <v>21</v>
      </c>
      <c r="P1484" t="s">
        <v>24</v>
      </c>
      <c r="Q1484" t="s">
        <v>23</v>
      </c>
      <c r="R1484" s="3">
        <v>424.08</v>
      </c>
      <c r="S1484" t="s">
        <v>22</v>
      </c>
      <c r="T1484" t="s">
        <v>23</v>
      </c>
      <c r="U1484" s="3">
        <v>424.08</v>
      </c>
    </row>
    <row r="1485" spans="1:21" hidden="1" x14ac:dyDescent="0.2">
      <c r="A1485" t="s">
        <v>1384</v>
      </c>
      <c r="B1485" t="s">
        <v>26</v>
      </c>
      <c r="C1485" t="s">
        <v>14</v>
      </c>
      <c r="D1485" t="str">
        <f t="shared" si="23"/>
        <v>LAWG02</v>
      </c>
      <c r="E1485" t="s">
        <v>1385</v>
      </c>
      <c r="F1485" t="s">
        <v>18</v>
      </c>
      <c r="G1485" t="s">
        <v>18</v>
      </c>
      <c r="I1485" t="s">
        <v>19</v>
      </c>
      <c r="J1485" s="1">
        <v>44847</v>
      </c>
      <c r="K1485" s="2">
        <v>4137.53125</v>
      </c>
      <c r="L1485" t="s">
        <v>20</v>
      </c>
      <c r="M1485" s="3">
        <v>1</v>
      </c>
      <c r="N1485" s="2">
        <v>1.091E-2</v>
      </c>
      <c r="O1485" t="s">
        <v>21</v>
      </c>
      <c r="P1485" t="s">
        <v>22</v>
      </c>
      <c r="Q1485" t="s">
        <v>23</v>
      </c>
      <c r="R1485" s="3">
        <v>45.14</v>
      </c>
      <c r="S1485" t="s">
        <v>24</v>
      </c>
      <c r="T1485" t="s">
        <v>23</v>
      </c>
      <c r="U1485" s="3">
        <v>45.14</v>
      </c>
    </row>
    <row r="1486" spans="1:21" hidden="1" x14ac:dyDescent="0.2">
      <c r="A1486" t="s">
        <v>1386</v>
      </c>
      <c r="B1486" t="s">
        <v>1387</v>
      </c>
      <c r="C1486" t="s">
        <v>14</v>
      </c>
      <c r="D1486" t="str">
        <f t="shared" si="23"/>
        <v>OG1024</v>
      </c>
      <c r="E1486" t="s">
        <v>555</v>
      </c>
      <c r="F1486" t="s">
        <v>18</v>
      </c>
      <c r="G1486" t="s">
        <v>18</v>
      </c>
      <c r="I1486" t="s">
        <v>19</v>
      </c>
      <c r="J1486" s="1">
        <v>44847</v>
      </c>
      <c r="K1486" s="2">
        <v>-1</v>
      </c>
      <c r="L1486" t="s">
        <v>46</v>
      </c>
      <c r="M1486" s="3">
        <v>1</v>
      </c>
      <c r="N1486" s="2">
        <v>100.02348000000001</v>
      </c>
      <c r="O1486" t="s">
        <v>21</v>
      </c>
      <c r="P1486" t="s">
        <v>24</v>
      </c>
      <c r="Q1486" t="s">
        <v>23</v>
      </c>
      <c r="R1486" s="3">
        <v>100.02</v>
      </c>
      <c r="S1486" t="s">
        <v>22</v>
      </c>
      <c r="T1486" t="s">
        <v>23</v>
      </c>
      <c r="U1486" s="3">
        <v>100.02</v>
      </c>
    </row>
    <row r="1487" spans="1:21" hidden="1" x14ac:dyDescent="0.2">
      <c r="A1487" t="s">
        <v>1386</v>
      </c>
      <c r="B1487" t="s">
        <v>1020</v>
      </c>
      <c r="C1487" t="s">
        <v>14</v>
      </c>
      <c r="D1487" t="str">
        <f t="shared" si="23"/>
        <v>SP1823</v>
      </c>
      <c r="E1487" t="s">
        <v>694</v>
      </c>
      <c r="F1487" t="s">
        <v>18</v>
      </c>
      <c r="G1487" t="s">
        <v>18</v>
      </c>
      <c r="I1487" t="s">
        <v>19</v>
      </c>
      <c r="J1487" s="1">
        <v>44847</v>
      </c>
      <c r="K1487" s="2">
        <v>-34.799999999999997</v>
      </c>
      <c r="L1487" t="s">
        <v>46</v>
      </c>
      <c r="M1487" s="3">
        <v>1</v>
      </c>
      <c r="N1487" s="2">
        <v>2.1420400000000002</v>
      </c>
      <c r="O1487" t="s">
        <v>21</v>
      </c>
      <c r="P1487" t="s">
        <v>24</v>
      </c>
      <c r="Q1487" t="s">
        <v>23</v>
      </c>
      <c r="R1487" s="3">
        <v>74.540000000000006</v>
      </c>
      <c r="S1487" t="s">
        <v>22</v>
      </c>
      <c r="T1487" t="s">
        <v>23</v>
      </c>
      <c r="U1487" s="3">
        <v>74.540000000000006</v>
      </c>
    </row>
    <row r="1488" spans="1:21" hidden="1" x14ac:dyDescent="0.2">
      <c r="A1488" t="s">
        <v>1386</v>
      </c>
      <c r="B1488" t="s">
        <v>139</v>
      </c>
      <c r="C1488" t="s">
        <v>14</v>
      </c>
      <c r="D1488" t="str">
        <f t="shared" si="23"/>
        <v>OF1836</v>
      </c>
      <c r="E1488" t="s">
        <v>1204</v>
      </c>
      <c r="F1488" t="s">
        <v>18</v>
      </c>
      <c r="G1488" t="s">
        <v>18</v>
      </c>
      <c r="I1488" t="s">
        <v>19</v>
      </c>
      <c r="J1488" s="1">
        <v>44847</v>
      </c>
      <c r="K1488" s="2">
        <v>-8</v>
      </c>
      <c r="L1488" t="s">
        <v>46</v>
      </c>
      <c r="M1488" s="3">
        <v>1</v>
      </c>
      <c r="N1488" s="2">
        <v>19.048739999999999</v>
      </c>
      <c r="O1488" t="s">
        <v>21</v>
      </c>
      <c r="P1488" t="s">
        <v>24</v>
      </c>
      <c r="Q1488" t="s">
        <v>23</v>
      </c>
      <c r="R1488" s="3">
        <v>152.38999999999999</v>
      </c>
      <c r="S1488" t="s">
        <v>22</v>
      </c>
      <c r="T1488" t="s">
        <v>23</v>
      </c>
      <c r="U1488" s="3">
        <v>152.38999999999999</v>
      </c>
    </row>
    <row r="1489" spans="1:21" hidden="1" x14ac:dyDescent="0.2">
      <c r="A1489" t="s">
        <v>1388</v>
      </c>
      <c r="B1489" t="s">
        <v>1284</v>
      </c>
      <c r="C1489" t="s">
        <v>14</v>
      </c>
      <c r="D1489" t="str">
        <f t="shared" si="23"/>
        <v>CP2295</v>
      </c>
      <c r="E1489" t="s">
        <v>1389</v>
      </c>
      <c r="F1489" t="s">
        <v>18</v>
      </c>
      <c r="G1489" t="s">
        <v>18</v>
      </c>
      <c r="J1489" s="1">
        <v>44847</v>
      </c>
      <c r="K1489" s="2">
        <v>-32550.02</v>
      </c>
      <c r="L1489" t="s">
        <v>20</v>
      </c>
      <c r="M1489" s="3">
        <v>1</v>
      </c>
      <c r="N1489" s="2">
        <v>7.4410000000000004E-2</v>
      </c>
      <c r="O1489" t="s">
        <v>21</v>
      </c>
      <c r="P1489" t="s">
        <v>24</v>
      </c>
      <c r="Q1489" t="s">
        <v>23</v>
      </c>
      <c r="R1489" s="3">
        <v>2421.9899999999998</v>
      </c>
      <c r="S1489" t="s">
        <v>22</v>
      </c>
      <c r="T1489" t="s">
        <v>23</v>
      </c>
      <c r="U1489" s="3">
        <v>2421.9899999999998</v>
      </c>
    </row>
    <row r="1490" spans="1:21" hidden="1" x14ac:dyDescent="0.2">
      <c r="A1490" t="s">
        <v>1390</v>
      </c>
      <c r="B1490" t="s">
        <v>1391</v>
      </c>
      <c r="C1490" t="s">
        <v>14</v>
      </c>
      <c r="D1490" t="str">
        <f t="shared" si="23"/>
        <v>LAWG02</v>
      </c>
      <c r="E1490" t="s">
        <v>1392</v>
      </c>
      <c r="F1490" t="s">
        <v>18</v>
      </c>
      <c r="G1490" t="s">
        <v>18</v>
      </c>
      <c r="I1490" t="s">
        <v>19</v>
      </c>
      <c r="J1490" s="1">
        <v>44847</v>
      </c>
      <c r="K1490" s="2">
        <v>-802.1875</v>
      </c>
      <c r="L1490" t="s">
        <v>20</v>
      </c>
      <c r="M1490" s="3">
        <v>1</v>
      </c>
      <c r="N1490" s="2">
        <v>3.56E-2</v>
      </c>
      <c r="O1490" t="s">
        <v>21</v>
      </c>
      <c r="P1490" t="s">
        <v>24</v>
      </c>
      <c r="Q1490" t="s">
        <v>23</v>
      </c>
      <c r="R1490" s="3">
        <v>28.56</v>
      </c>
      <c r="S1490" t="s">
        <v>22</v>
      </c>
      <c r="T1490" t="s">
        <v>23</v>
      </c>
      <c r="U1490" s="3">
        <v>28.56</v>
      </c>
    </row>
    <row r="1491" spans="1:21" hidden="1" x14ac:dyDescent="0.2">
      <c r="A1491" t="s">
        <v>1390</v>
      </c>
      <c r="B1491" t="s">
        <v>152</v>
      </c>
      <c r="C1491" t="s">
        <v>14</v>
      </c>
      <c r="D1491" t="str">
        <f t="shared" si="23"/>
        <v>BK1403</v>
      </c>
      <c r="E1491" t="s">
        <v>626</v>
      </c>
      <c r="F1491" t="s">
        <v>18</v>
      </c>
      <c r="G1491" t="s">
        <v>18</v>
      </c>
      <c r="I1491" t="s">
        <v>19</v>
      </c>
      <c r="J1491" s="1">
        <v>44847</v>
      </c>
      <c r="K1491" s="2">
        <v>-859</v>
      </c>
      <c r="L1491" t="s">
        <v>20</v>
      </c>
      <c r="M1491" s="3">
        <v>1</v>
      </c>
      <c r="N1491" s="2">
        <v>0.29715999999999998</v>
      </c>
      <c r="O1491" t="s">
        <v>21</v>
      </c>
      <c r="P1491" t="s">
        <v>24</v>
      </c>
      <c r="Q1491" t="s">
        <v>23</v>
      </c>
      <c r="R1491" s="3">
        <v>255.26</v>
      </c>
      <c r="S1491" t="s">
        <v>22</v>
      </c>
      <c r="T1491" t="s">
        <v>23</v>
      </c>
      <c r="U1491" s="3">
        <v>255.26</v>
      </c>
    </row>
    <row r="1492" spans="1:21" hidden="1" x14ac:dyDescent="0.2">
      <c r="A1492" t="s">
        <v>1390</v>
      </c>
      <c r="B1492" t="s">
        <v>152</v>
      </c>
      <c r="C1492" t="s">
        <v>14</v>
      </c>
      <c r="D1492" t="str">
        <f t="shared" si="23"/>
        <v>CP2212</v>
      </c>
      <c r="E1492" t="s">
        <v>627</v>
      </c>
      <c r="F1492" t="s">
        <v>18</v>
      </c>
      <c r="G1492" t="s">
        <v>18</v>
      </c>
      <c r="I1492" t="s">
        <v>19</v>
      </c>
      <c r="J1492" s="1">
        <v>44847</v>
      </c>
      <c r="K1492" s="2">
        <v>5028.5</v>
      </c>
      <c r="L1492" t="s">
        <v>20</v>
      </c>
      <c r="M1492" s="3">
        <v>1</v>
      </c>
      <c r="N1492" s="2">
        <v>6.3670000000000004E-2</v>
      </c>
      <c r="O1492" t="s">
        <v>21</v>
      </c>
      <c r="P1492" t="s">
        <v>22</v>
      </c>
      <c r="Q1492" t="s">
        <v>23</v>
      </c>
      <c r="R1492" s="3">
        <v>320.16000000000003</v>
      </c>
      <c r="S1492" t="s">
        <v>24</v>
      </c>
      <c r="T1492" t="s">
        <v>23</v>
      </c>
      <c r="U1492" s="3">
        <v>320.16000000000003</v>
      </c>
    </row>
    <row r="1493" spans="1:21" hidden="1" x14ac:dyDescent="0.2">
      <c r="A1493" t="s">
        <v>1390</v>
      </c>
      <c r="B1493" t="s">
        <v>518</v>
      </c>
      <c r="C1493" t="s">
        <v>14</v>
      </c>
      <c r="D1493" t="str">
        <f t="shared" si="23"/>
        <v>712001</v>
      </c>
      <c r="E1493" t="s">
        <v>955</v>
      </c>
      <c r="F1493" t="s">
        <v>18</v>
      </c>
      <c r="G1493" t="s">
        <v>18</v>
      </c>
      <c r="I1493" t="s">
        <v>19</v>
      </c>
      <c r="J1493" s="1">
        <v>44847</v>
      </c>
      <c r="K1493" s="2">
        <v>-0.25330999999999998</v>
      </c>
      <c r="L1493" t="s">
        <v>46</v>
      </c>
      <c r="M1493" s="3">
        <v>1</v>
      </c>
      <c r="N1493" s="2">
        <v>3.0801299999999996</v>
      </c>
      <c r="O1493" t="s">
        <v>21</v>
      </c>
      <c r="P1493" t="s">
        <v>24</v>
      </c>
      <c r="Q1493" t="s">
        <v>23</v>
      </c>
      <c r="R1493" s="3">
        <v>0.78</v>
      </c>
      <c r="S1493" t="s">
        <v>22</v>
      </c>
      <c r="T1493" t="s">
        <v>23</v>
      </c>
      <c r="U1493" s="3">
        <v>0.78</v>
      </c>
    </row>
    <row r="1494" spans="1:21" hidden="1" x14ac:dyDescent="0.2">
      <c r="A1494" t="s">
        <v>1390</v>
      </c>
      <c r="B1494" t="s">
        <v>518</v>
      </c>
      <c r="C1494" t="s">
        <v>14</v>
      </c>
      <c r="D1494" t="str">
        <f t="shared" si="23"/>
        <v>LAWM02</v>
      </c>
      <c r="E1494" t="s">
        <v>1393</v>
      </c>
      <c r="F1494" t="s">
        <v>18</v>
      </c>
      <c r="G1494" t="s">
        <v>18</v>
      </c>
      <c r="I1494" t="s">
        <v>19</v>
      </c>
      <c r="J1494" s="1">
        <v>44847</v>
      </c>
      <c r="K1494" s="2">
        <v>-1917.81125</v>
      </c>
      <c r="L1494" t="s">
        <v>20</v>
      </c>
      <c r="M1494" s="3">
        <v>1</v>
      </c>
      <c r="N1494" s="2">
        <v>1.311E-2</v>
      </c>
      <c r="O1494" t="s">
        <v>21</v>
      </c>
      <c r="P1494" t="s">
        <v>24</v>
      </c>
      <c r="Q1494" t="s">
        <v>23</v>
      </c>
      <c r="R1494" s="3">
        <v>25.14</v>
      </c>
      <c r="S1494" t="s">
        <v>22</v>
      </c>
      <c r="T1494" t="s">
        <v>23</v>
      </c>
      <c r="U1494" s="3">
        <v>25.14</v>
      </c>
    </row>
    <row r="1495" spans="1:21" hidden="1" x14ac:dyDescent="0.2">
      <c r="A1495" t="s">
        <v>1390</v>
      </c>
      <c r="B1495" t="s">
        <v>518</v>
      </c>
      <c r="C1495" t="s">
        <v>14</v>
      </c>
      <c r="D1495" t="str">
        <f t="shared" si="23"/>
        <v>LAWM00</v>
      </c>
      <c r="E1495" t="s">
        <v>1394</v>
      </c>
      <c r="F1495" t="s">
        <v>18</v>
      </c>
      <c r="G1495" t="s">
        <v>18</v>
      </c>
      <c r="I1495" t="s">
        <v>19</v>
      </c>
      <c r="J1495" s="1">
        <v>44847</v>
      </c>
      <c r="K1495" s="2">
        <v>-0.28125</v>
      </c>
      <c r="L1495" t="s">
        <v>20</v>
      </c>
      <c r="M1495" s="3">
        <v>1</v>
      </c>
      <c r="N1495" s="2">
        <v>1.244E-2</v>
      </c>
      <c r="O1495" t="s">
        <v>21</v>
      </c>
      <c r="P1495" t="s">
        <v>24</v>
      </c>
      <c r="Q1495" t="s">
        <v>23</v>
      </c>
      <c r="R1495" s="3">
        <v>0</v>
      </c>
      <c r="S1495" t="s">
        <v>22</v>
      </c>
      <c r="T1495" t="s">
        <v>23</v>
      </c>
      <c r="U1495" s="3">
        <v>0</v>
      </c>
    </row>
    <row r="1496" spans="1:21" hidden="1" x14ac:dyDescent="0.2">
      <c r="A1496" t="s">
        <v>1390</v>
      </c>
      <c r="B1496" t="s">
        <v>518</v>
      </c>
      <c r="C1496" t="s">
        <v>14</v>
      </c>
      <c r="D1496" t="str">
        <f t="shared" si="23"/>
        <v>SP1837</v>
      </c>
      <c r="E1496" t="s">
        <v>304</v>
      </c>
      <c r="F1496" t="s">
        <v>18</v>
      </c>
      <c r="G1496" t="s">
        <v>18</v>
      </c>
      <c r="I1496" t="s">
        <v>19</v>
      </c>
      <c r="J1496" s="1">
        <v>44847</v>
      </c>
      <c r="K1496" s="2">
        <v>0.14768999999999999</v>
      </c>
      <c r="L1496" t="s">
        <v>46</v>
      </c>
      <c r="M1496" s="3">
        <v>1</v>
      </c>
      <c r="N1496" s="2">
        <v>2.3379500000000002</v>
      </c>
      <c r="O1496" t="s">
        <v>21</v>
      </c>
      <c r="P1496" t="s">
        <v>22</v>
      </c>
      <c r="Q1496" t="s">
        <v>23</v>
      </c>
      <c r="R1496" s="3">
        <v>0.35</v>
      </c>
      <c r="S1496" t="s">
        <v>24</v>
      </c>
      <c r="T1496" t="s">
        <v>23</v>
      </c>
      <c r="U1496" s="3">
        <v>0.35</v>
      </c>
    </row>
    <row r="1497" spans="1:21" hidden="1" x14ac:dyDescent="0.2">
      <c r="A1497" t="s">
        <v>1390</v>
      </c>
      <c r="B1497" t="s">
        <v>518</v>
      </c>
      <c r="C1497" t="s">
        <v>14</v>
      </c>
      <c r="D1497" t="str">
        <f t="shared" si="23"/>
        <v>OG1035</v>
      </c>
      <c r="E1497" t="s">
        <v>441</v>
      </c>
      <c r="F1497" t="s">
        <v>18</v>
      </c>
      <c r="G1497" t="s">
        <v>18</v>
      </c>
      <c r="I1497" t="s">
        <v>19</v>
      </c>
      <c r="J1497" s="1">
        <v>44847</v>
      </c>
      <c r="K1497" s="2">
        <v>260</v>
      </c>
      <c r="L1497" t="s">
        <v>46</v>
      </c>
      <c r="M1497" s="3">
        <v>1</v>
      </c>
      <c r="N1497" s="2">
        <v>1.52834</v>
      </c>
      <c r="O1497" t="s">
        <v>21</v>
      </c>
      <c r="P1497" t="s">
        <v>22</v>
      </c>
      <c r="Q1497" t="s">
        <v>23</v>
      </c>
      <c r="R1497" s="3">
        <v>397.37</v>
      </c>
      <c r="S1497" t="s">
        <v>24</v>
      </c>
      <c r="T1497" t="s">
        <v>23</v>
      </c>
      <c r="U1497" s="3">
        <v>397.37</v>
      </c>
    </row>
    <row r="1498" spans="1:21" hidden="1" x14ac:dyDescent="0.2">
      <c r="A1498" t="s">
        <v>1390</v>
      </c>
      <c r="B1498" t="s">
        <v>518</v>
      </c>
      <c r="C1498" t="s">
        <v>14</v>
      </c>
      <c r="D1498" t="str">
        <f t="shared" si="23"/>
        <v>OG1057</v>
      </c>
      <c r="E1498" t="s">
        <v>705</v>
      </c>
      <c r="F1498" t="s">
        <v>18</v>
      </c>
      <c r="G1498" t="s">
        <v>18</v>
      </c>
      <c r="I1498" t="s">
        <v>19</v>
      </c>
      <c r="J1498" s="1">
        <v>44847</v>
      </c>
      <c r="K1498" s="2">
        <v>-62</v>
      </c>
      <c r="L1498" t="s">
        <v>46</v>
      </c>
      <c r="M1498" s="3">
        <v>1</v>
      </c>
      <c r="N1498" s="2">
        <v>3.1999599999999999</v>
      </c>
      <c r="O1498" t="s">
        <v>21</v>
      </c>
      <c r="P1498" t="s">
        <v>24</v>
      </c>
      <c r="Q1498" t="s">
        <v>23</v>
      </c>
      <c r="R1498" s="3">
        <v>198.4</v>
      </c>
      <c r="S1498" t="s">
        <v>22</v>
      </c>
      <c r="T1498" t="s">
        <v>23</v>
      </c>
      <c r="U1498" s="3">
        <v>198.4</v>
      </c>
    </row>
    <row r="1499" spans="1:21" hidden="1" x14ac:dyDescent="0.2">
      <c r="A1499" t="s">
        <v>1390</v>
      </c>
      <c r="B1499" t="s">
        <v>150</v>
      </c>
      <c r="C1499" t="s">
        <v>14</v>
      </c>
      <c r="D1499" t="str">
        <f t="shared" si="23"/>
        <v>MZ1950</v>
      </c>
      <c r="E1499" t="s">
        <v>429</v>
      </c>
      <c r="F1499" t="s">
        <v>18</v>
      </c>
      <c r="G1499" t="s">
        <v>18</v>
      </c>
      <c r="I1499" t="s">
        <v>19</v>
      </c>
      <c r="J1499" s="1">
        <v>44847</v>
      </c>
      <c r="K1499" s="2">
        <v>85.54</v>
      </c>
      <c r="L1499" t="s">
        <v>46</v>
      </c>
      <c r="M1499" s="3">
        <v>1</v>
      </c>
      <c r="N1499" s="2">
        <v>3.6254000000000004</v>
      </c>
      <c r="O1499" t="s">
        <v>21</v>
      </c>
      <c r="P1499" t="s">
        <v>22</v>
      </c>
      <c r="Q1499" t="s">
        <v>23</v>
      </c>
      <c r="R1499" s="3">
        <v>310.12</v>
      </c>
      <c r="S1499" t="s">
        <v>24</v>
      </c>
      <c r="T1499" t="s">
        <v>23</v>
      </c>
      <c r="U1499" s="3">
        <v>310.12</v>
      </c>
    </row>
    <row r="1500" spans="1:21" hidden="1" x14ac:dyDescent="0.2">
      <c r="A1500" t="s">
        <v>1390</v>
      </c>
      <c r="B1500" t="s">
        <v>158</v>
      </c>
      <c r="C1500" t="s">
        <v>14</v>
      </c>
      <c r="D1500" t="str">
        <f t="shared" si="23"/>
        <v>LAWG00</v>
      </c>
      <c r="E1500" t="s">
        <v>1395</v>
      </c>
      <c r="F1500" t="s">
        <v>18</v>
      </c>
      <c r="G1500" t="s">
        <v>18</v>
      </c>
      <c r="I1500" t="s">
        <v>19</v>
      </c>
      <c r="J1500" s="1">
        <v>44847</v>
      </c>
      <c r="K1500" s="2">
        <v>-526.5</v>
      </c>
      <c r="L1500" t="s">
        <v>20</v>
      </c>
      <c r="M1500" s="3">
        <v>1</v>
      </c>
      <c r="N1500" s="2">
        <v>1.5879999999999998E-2</v>
      </c>
      <c r="O1500" t="s">
        <v>21</v>
      </c>
      <c r="P1500" t="s">
        <v>24</v>
      </c>
      <c r="Q1500" t="s">
        <v>23</v>
      </c>
      <c r="R1500" s="3">
        <v>8.36</v>
      </c>
      <c r="S1500" t="s">
        <v>22</v>
      </c>
      <c r="T1500" t="s">
        <v>23</v>
      </c>
      <c r="U1500" s="3">
        <v>8.36</v>
      </c>
    </row>
    <row r="1501" spans="1:21" hidden="1" x14ac:dyDescent="0.2">
      <c r="A1501" t="s">
        <v>1390</v>
      </c>
      <c r="B1501" t="s">
        <v>158</v>
      </c>
      <c r="C1501" t="s">
        <v>14</v>
      </c>
      <c r="D1501" t="str">
        <f t="shared" si="23"/>
        <v>LAKR01</v>
      </c>
      <c r="E1501" t="s">
        <v>66</v>
      </c>
      <c r="F1501" t="s">
        <v>18</v>
      </c>
      <c r="G1501" t="s">
        <v>18</v>
      </c>
      <c r="I1501" t="s">
        <v>19</v>
      </c>
      <c r="J1501" s="1">
        <v>44847</v>
      </c>
      <c r="K1501" s="2">
        <v>-10112.5</v>
      </c>
      <c r="L1501" t="s">
        <v>20</v>
      </c>
      <c r="M1501" s="3">
        <v>1</v>
      </c>
      <c r="N1501" s="2">
        <v>1.1390000000000001E-2</v>
      </c>
      <c r="O1501" t="s">
        <v>21</v>
      </c>
      <c r="P1501" t="s">
        <v>24</v>
      </c>
      <c r="Q1501" t="s">
        <v>23</v>
      </c>
      <c r="R1501" s="3">
        <v>115.18</v>
      </c>
      <c r="S1501" t="s">
        <v>22</v>
      </c>
      <c r="T1501" t="s">
        <v>23</v>
      </c>
      <c r="U1501" s="3">
        <v>115.18</v>
      </c>
    </row>
    <row r="1502" spans="1:21" hidden="1" x14ac:dyDescent="0.2">
      <c r="A1502" t="s">
        <v>1390</v>
      </c>
      <c r="B1502" t="s">
        <v>158</v>
      </c>
      <c r="C1502" t="s">
        <v>14</v>
      </c>
      <c r="D1502" t="str">
        <f t="shared" si="23"/>
        <v>LAMT00</v>
      </c>
      <c r="E1502" t="s">
        <v>235</v>
      </c>
      <c r="F1502" t="s">
        <v>18</v>
      </c>
      <c r="G1502" t="s">
        <v>18</v>
      </c>
      <c r="I1502" t="s">
        <v>19</v>
      </c>
      <c r="J1502" s="1">
        <v>44847</v>
      </c>
      <c r="K1502" s="2">
        <v>26400</v>
      </c>
      <c r="L1502" t="s">
        <v>20</v>
      </c>
      <c r="M1502" s="3">
        <v>1</v>
      </c>
      <c r="N1502" s="2">
        <v>2.6000000000000002E-2</v>
      </c>
      <c r="O1502" t="s">
        <v>21</v>
      </c>
      <c r="P1502" t="s">
        <v>22</v>
      </c>
      <c r="Q1502" t="s">
        <v>23</v>
      </c>
      <c r="R1502" s="3">
        <v>686.4</v>
      </c>
      <c r="S1502" t="s">
        <v>24</v>
      </c>
      <c r="T1502" t="s">
        <v>23</v>
      </c>
      <c r="U1502" s="3">
        <v>686.4</v>
      </c>
    </row>
    <row r="1503" spans="1:21" hidden="1" x14ac:dyDescent="0.2">
      <c r="A1503" t="s">
        <v>1390</v>
      </c>
      <c r="B1503" t="s">
        <v>158</v>
      </c>
      <c r="C1503" t="s">
        <v>14</v>
      </c>
      <c r="D1503" t="str">
        <f t="shared" si="23"/>
        <v>CP2200</v>
      </c>
      <c r="E1503" t="s">
        <v>268</v>
      </c>
      <c r="F1503" t="s">
        <v>18</v>
      </c>
      <c r="G1503" t="s">
        <v>18</v>
      </c>
      <c r="I1503" t="s">
        <v>19</v>
      </c>
      <c r="J1503" s="1">
        <v>44847</v>
      </c>
      <c r="K1503" s="2">
        <v>-195</v>
      </c>
      <c r="L1503" t="s">
        <v>20</v>
      </c>
      <c r="M1503" s="3">
        <v>1</v>
      </c>
      <c r="N1503" s="2">
        <v>2.0025200000000001</v>
      </c>
      <c r="O1503" t="s">
        <v>21</v>
      </c>
      <c r="P1503" t="s">
        <v>24</v>
      </c>
      <c r="Q1503" t="s">
        <v>23</v>
      </c>
      <c r="R1503" s="3">
        <v>390.49</v>
      </c>
      <c r="S1503" t="s">
        <v>22</v>
      </c>
      <c r="T1503" t="s">
        <v>23</v>
      </c>
      <c r="U1503" s="3">
        <v>390.49</v>
      </c>
    </row>
    <row r="1504" spans="1:21" hidden="1" x14ac:dyDescent="0.2">
      <c r="A1504" t="s">
        <v>1390</v>
      </c>
      <c r="B1504" t="s">
        <v>158</v>
      </c>
      <c r="C1504" t="s">
        <v>14</v>
      </c>
      <c r="D1504" t="str">
        <f t="shared" si="23"/>
        <v>LAWM02</v>
      </c>
      <c r="E1504" t="s">
        <v>708</v>
      </c>
      <c r="F1504" t="s">
        <v>18</v>
      </c>
      <c r="G1504" t="s">
        <v>18</v>
      </c>
      <c r="I1504" t="s">
        <v>19</v>
      </c>
      <c r="J1504" s="1">
        <v>44847</v>
      </c>
      <c r="K1504" s="2">
        <v>1973.61</v>
      </c>
      <c r="L1504" t="s">
        <v>20</v>
      </c>
      <c r="M1504" s="3">
        <v>1</v>
      </c>
      <c r="N1504" s="2">
        <v>1.3040000000000001E-2</v>
      </c>
      <c r="O1504" t="s">
        <v>21</v>
      </c>
      <c r="P1504" t="s">
        <v>22</v>
      </c>
      <c r="Q1504" t="s">
        <v>23</v>
      </c>
      <c r="R1504" s="3">
        <v>25.74</v>
      </c>
      <c r="S1504" t="s">
        <v>24</v>
      </c>
      <c r="T1504" t="s">
        <v>23</v>
      </c>
      <c r="U1504" s="3">
        <v>25.74</v>
      </c>
    </row>
    <row r="1505" spans="1:21" hidden="1" x14ac:dyDescent="0.2">
      <c r="A1505" t="s">
        <v>1390</v>
      </c>
      <c r="B1505" t="s">
        <v>158</v>
      </c>
      <c r="C1505" t="s">
        <v>14</v>
      </c>
      <c r="D1505" t="str">
        <f t="shared" si="23"/>
        <v>LAWM00</v>
      </c>
      <c r="E1505" t="s">
        <v>1396</v>
      </c>
      <c r="F1505" t="s">
        <v>18</v>
      </c>
      <c r="G1505" t="s">
        <v>18</v>
      </c>
      <c r="I1505" t="s">
        <v>19</v>
      </c>
      <c r="J1505" s="1">
        <v>44847</v>
      </c>
      <c r="K1505" s="2">
        <v>101.85070999999999</v>
      </c>
      <c r="L1505" t="s">
        <v>20</v>
      </c>
      <c r="M1505" s="3">
        <v>1</v>
      </c>
      <c r="N1505" s="2">
        <v>8.8569999999999996E-2</v>
      </c>
      <c r="O1505" t="s">
        <v>21</v>
      </c>
      <c r="P1505" t="s">
        <v>22</v>
      </c>
      <c r="Q1505" t="s">
        <v>23</v>
      </c>
      <c r="R1505" s="3">
        <v>9.02</v>
      </c>
      <c r="S1505" t="s">
        <v>24</v>
      </c>
      <c r="T1505" t="s">
        <v>23</v>
      </c>
      <c r="U1505" s="3">
        <v>9.02</v>
      </c>
    </row>
    <row r="1506" spans="1:21" hidden="1" x14ac:dyDescent="0.2">
      <c r="A1506" t="s">
        <v>1390</v>
      </c>
      <c r="B1506" t="s">
        <v>158</v>
      </c>
      <c r="C1506" t="s">
        <v>14</v>
      </c>
      <c r="D1506" t="str">
        <f t="shared" si="23"/>
        <v>LASO00</v>
      </c>
      <c r="E1506" t="s">
        <v>1180</v>
      </c>
      <c r="F1506" t="s">
        <v>18</v>
      </c>
      <c r="G1506" t="s">
        <v>18</v>
      </c>
      <c r="I1506" t="s">
        <v>19</v>
      </c>
      <c r="J1506" s="1">
        <v>44847</v>
      </c>
      <c r="K1506" s="2">
        <v>0</v>
      </c>
      <c r="L1506" t="s">
        <v>20</v>
      </c>
      <c r="M1506" s="3">
        <v>1</v>
      </c>
      <c r="N1506" s="2">
        <v>0.13455</v>
      </c>
      <c r="O1506" t="s">
        <v>21</v>
      </c>
      <c r="P1506" t="s">
        <v>22</v>
      </c>
      <c r="Q1506" t="s">
        <v>23</v>
      </c>
      <c r="R1506" s="3">
        <v>0</v>
      </c>
      <c r="S1506" t="s">
        <v>24</v>
      </c>
      <c r="T1506" t="s">
        <v>23</v>
      </c>
      <c r="U1506" s="3">
        <v>0</v>
      </c>
    </row>
    <row r="1507" spans="1:21" hidden="1" x14ac:dyDescent="0.2">
      <c r="A1507" t="s">
        <v>1390</v>
      </c>
      <c r="B1507" t="s">
        <v>158</v>
      </c>
      <c r="C1507" t="s">
        <v>14</v>
      </c>
      <c r="D1507" t="str">
        <f t="shared" si="23"/>
        <v>CL1212</v>
      </c>
      <c r="E1507" t="s">
        <v>1016</v>
      </c>
      <c r="F1507" t="s">
        <v>18</v>
      </c>
      <c r="G1507" t="s">
        <v>18</v>
      </c>
      <c r="I1507" t="s">
        <v>19</v>
      </c>
      <c r="J1507" s="1">
        <v>44847</v>
      </c>
      <c r="K1507" s="2">
        <v>-18.00386</v>
      </c>
      <c r="L1507" t="s">
        <v>46</v>
      </c>
      <c r="M1507" s="3">
        <v>1</v>
      </c>
      <c r="N1507" s="2">
        <v>1.5239599999999998</v>
      </c>
      <c r="O1507" t="s">
        <v>21</v>
      </c>
      <c r="P1507" t="s">
        <v>24</v>
      </c>
      <c r="Q1507" t="s">
        <v>23</v>
      </c>
      <c r="R1507" s="3">
        <v>27.44</v>
      </c>
      <c r="S1507" t="s">
        <v>22</v>
      </c>
      <c r="T1507" t="s">
        <v>23</v>
      </c>
      <c r="U1507" s="3">
        <v>27.44</v>
      </c>
    </row>
    <row r="1508" spans="1:21" hidden="1" x14ac:dyDescent="0.2">
      <c r="A1508" t="s">
        <v>1390</v>
      </c>
      <c r="B1508" t="s">
        <v>101</v>
      </c>
      <c r="C1508" t="s">
        <v>14</v>
      </c>
      <c r="D1508" t="str">
        <f t="shared" si="23"/>
        <v>CE3248</v>
      </c>
      <c r="E1508" t="s">
        <v>408</v>
      </c>
      <c r="F1508" t="s">
        <v>18</v>
      </c>
      <c r="G1508" t="s">
        <v>18</v>
      </c>
      <c r="I1508" t="s">
        <v>19</v>
      </c>
      <c r="J1508" s="1">
        <v>44847</v>
      </c>
      <c r="K1508" s="2">
        <v>28012.535</v>
      </c>
      <c r="L1508" t="s">
        <v>20</v>
      </c>
      <c r="M1508" s="3">
        <v>1</v>
      </c>
      <c r="N1508" s="2">
        <v>1.2630000000000001E-2</v>
      </c>
      <c r="O1508" t="s">
        <v>21</v>
      </c>
      <c r="P1508" t="s">
        <v>22</v>
      </c>
      <c r="Q1508" t="s">
        <v>23</v>
      </c>
      <c r="R1508" s="3">
        <v>353.8</v>
      </c>
      <c r="S1508" t="s">
        <v>24</v>
      </c>
      <c r="T1508" t="s">
        <v>23</v>
      </c>
      <c r="U1508" s="3">
        <v>353.8</v>
      </c>
    </row>
    <row r="1509" spans="1:21" hidden="1" x14ac:dyDescent="0.2">
      <c r="A1509" t="s">
        <v>1390</v>
      </c>
      <c r="B1509" t="s">
        <v>101</v>
      </c>
      <c r="C1509" t="s">
        <v>14</v>
      </c>
      <c r="D1509" t="str">
        <f t="shared" si="23"/>
        <v>OG1315</v>
      </c>
      <c r="E1509" t="s">
        <v>1397</v>
      </c>
      <c r="F1509" t="s">
        <v>18</v>
      </c>
      <c r="G1509" t="s">
        <v>18</v>
      </c>
      <c r="I1509" t="s">
        <v>19</v>
      </c>
      <c r="J1509" s="1">
        <v>44847</v>
      </c>
      <c r="K1509" s="2">
        <v>-4.5994099999999998</v>
      </c>
      <c r="L1509" t="s">
        <v>46</v>
      </c>
      <c r="M1509" s="3">
        <v>1</v>
      </c>
      <c r="N1509" s="2">
        <v>12.11027</v>
      </c>
      <c r="O1509" t="s">
        <v>21</v>
      </c>
      <c r="P1509" t="s">
        <v>24</v>
      </c>
      <c r="Q1509" t="s">
        <v>23</v>
      </c>
      <c r="R1509" s="3">
        <v>55.7</v>
      </c>
      <c r="S1509" t="s">
        <v>22</v>
      </c>
      <c r="T1509" t="s">
        <v>23</v>
      </c>
      <c r="U1509" s="3">
        <v>55.7</v>
      </c>
    </row>
    <row r="1510" spans="1:21" hidden="1" x14ac:dyDescent="0.2">
      <c r="A1510" t="s">
        <v>1390</v>
      </c>
      <c r="B1510" t="s">
        <v>101</v>
      </c>
      <c r="C1510" t="s">
        <v>14</v>
      </c>
      <c r="D1510" t="str">
        <f t="shared" si="23"/>
        <v>722002</v>
      </c>
      <c r="E1510" t="s">
        <v>182</v>
      </c>
      <c r="F1510" t="s">
        <v>18</v>
      </c>
      <c r="G1510" t="s">
        <v>18</v>
      </c>
      <c r="I1510" t="s">
        <v>19</v>
      </c>
      <c r="J1510" s="1">
        <v>44847</v>
      </c>
      <c r="K1510" s="2">
        <v>-20.480820000000005</v>
      </c>
      <c r="L1510" t="s">
        <v>46</v>
      </c>
      <c r="M1510" s="3">
        <v>1</v>
      </c>
      <c r="N1510" s="2">
        <v>2.0699200000000002</v>
      </c>
      <c r="O1510" t="s">
        <v>21</v>
      </c>
      <c r="P1510" t="s">
        <v>24</v>
      </c>
      <c r="Q1510" t="s">
        <v>23</v>
      </c>
      <c r="R1510" s="3">
        <v>42.39</v>
      </c>
      <c r="S1510" t="s">
        <v>22</v>
      </c>
      <c r="T1510" t="s">
        <v>23</v>
      </c>
      <c r="U1510" s="3">
        <v>42.39</v>
      </c>
    </row>
    <row r="1511" spans="1:21" hidden="1" x14ac:dyDescent="0.2">
      <c r="A1511" t="s">
        <v>1398</v>
      </c>
      <c r="B1511" t="s">
        <v>447</v>
      </c>
      <c r="C1511" t="s">
        <v>14</v>
      </c>
      <c r="D1511" t="str">
        <f t="shared" si="23"/>
        <v>CV1949</v>
      </c>
      <c r="E1511" t="s">
        <v>1399</v>
      </c>
      <c r="F1511" t="s">
        <v>262</v>
      </c>
      <c r="G1511" t="s">
        <v>262</v>
      </c>
      <c r="I1511" t="s">
        <v>123</v>
      </c>
      <c r="J1511" s="1">
        <v>44847</v>
      </c>
      <c r="K1511" s="2">
        <v>1</v>
      </c>
      <c r="L1511" t="s">
        <v>197</v>
      </c>
      <c r="M1511" s="3">
        <v>1</v>
      </c>
      <c r="N1511" s="2">
        <v>20.45</v>
      </c>
      <c r="O1511" t="s">
        <v>21</v>
      </c>
      <c r="P1511" t="s">
        <v>198</v>
      </c>
      <c r="Q1511" t="s">
        <v>23</v>
      </c>
      <c r="R1511" s="3">
        <v>20.45</v>
      </c>
      <c r="S1511" t="s">
        <v>24</v>
      </c>
      <c r="T1511" t="s">
        <v>23</v>
      </c>
      <c r="U1511" s="3">
        <v>20.45</v>
      </c>
    </row>
    <row r="1512" spans="1:21" hidden="1" x14ac:dyDescent="0.2">
      <c r="A1512" t="s">
        <v>1398</v>
      </c>
      <c r="B1512" t="s">
        <v>447</v>
      </c>
      <c r="C1512" t="s">
        <v>14</v>
      </c>
      <c r="D1512" t="str">
        <f t="shared" si="23"/>
        <v>CV1949</v>
      </c>
      <c r="E1512" t="s">
        <v>1399</v>
      </c>
      <c r="F1512" t="s">
        <v>18</v>
      </c>
      <c r="G1512" t="s">
        <v>18</v>
      </c>
      <c r="I1512" t="s">
        <v>123</v>
      </c>
      <c r="J1512" s="1">
        <v>44847</v>
      </c>
      <c r="K1512" s="2">
        <v>1</v>
      </c>
      <c r="L1512" t="s">
        <v>197</v>
      </c>
      <c r="M1512" s="3">
        <v>1</v>
      </c>
      <c r="N1512" s="2">
        <v>20.45</v>
      </c>
      <c r="O1512" t="s">
        <v>21</v>
      </c>
      <c r="P1512" t="s">
        <v>198</v>
      </c>
      <c r="Q1512" t="s">
        <v>23</v>
      </c>
      <c r="R1512" s="3">
        <v>20.45</v>
      </c>
      <c r="S1512" t="s">
        <v>24</v>
      </c>
      <c r="T1512" t="s">
        <v>23</v>
      </c>
      <c r="U1512" s="3">
        <v>20.45</v>
      </c>
    </row>
    <row r="1513" spans="1:21" hidden="1" x14ac:dyDescent="0.2">
      <c r="A1513" t="s">
        <v>1400</v>
      </c>
      <c r="B1513" t="s">
        <v>447</v>
      </c>
      <c r="C1513" t="s">
        <v>14</v>
      </c>
      <c r="D1513" t="str">
        <f t="shared" si="23"/>
        <v>CV1949</v>
      </c>
      <c r="E1513" t="s">
        <v>1399</v>
      </c>
      <c r="F1513" t="s">
        <v>18</v>
      </c>
      <c r="G1513" t="s">
        <v>18</v>
      </c>
      <c r="I1513" t="s">
        <v>123</v>
      </c>
      <c r="J1513" s="1">
        <v>44847</v>
      </c>
      <c r="K1513" s="2">
        <v>-1</v>
      </c>
      <c r="L1513" t="s">
        <v>197</v>
      </c>
      <c r="M1513" s="3">
        <v>1</v>
      </c>
      <c r="N1513" s="2">
        <v>20.45</v>
      </c>
      <c r="O1513" t="s">
        <v>21</v>
      </c>
      <c r="P1513" t="s">
        <v>24</v>
      </c>
      <c r="Q1513" t="s">
        <v>23</v>
      </c>
      <c r="R1513" s="3">
        <v>20.45</v>
      </c>
      <c r="S1513" t="s">
        <v>198</v>
      </c>
      <c r="T1513" t="s">
        <v>23</v>
      </c>
      <c r="U1513" s="3">
        <v>20.45</v>
      </c>
    </row>
    <row r="1514" spans="1:21" hidden="1" x14ac:dyDescent="0.2">
      <c r="A1514" t="s">
        <v>1400</v>
      </c>
      <c r="B1514" t="s">
        <v>447</v>
      </c>
      <c r="C1514" t="s">
        <v>14</v>
      </c>
      <c r="D1514" t="str">
        <f t="shared" si="23"/>
        <v>CV1949</v>
      </c>
      <c r="E1514" t="s">
        <v>1399</v>
      </c>
      <c r="F1514" t="s">
        <v>262</v>
      </c>
      <c r="G1514" t="s">
        <v>262</v>
      </c>
      <c r="I1514" t="s">
        <v>123</v>
      </c>
      <c r="J1514" s="1">
        <v>44847</v>
      </c>
      <c r="K1514" s="2">
        <v>-1</v>
      </c>
      <c r="L1514" t="s">
        <v>197</v>
      </c>
      <c r="M1514" s="3">
        <v>1</v>
      </c>
      <c r="N1514" s="2">
        <v>20.45</v>
      </c>
      <c r="O1514" t="s">
        <v>21</v>
      </c>
      <c r="P1514" t="s">
        <v>24</v>
      </c>
      <c r="Q1514" t="s">
        <v>23</v>
      </c>
      <c r="R1514" s="3">
        <v>20.45</v>
      </c>
      <c r="S1514" t="s">
        <v>198</v>
      </c>
      <c r="T1514" t="s">
        <v>23</v>
      </c>
      <c r="U1514" s="3">
        <v>20.45</v>
      </c>
    </row>
    <row r="1515" spans="1:21" hidden="1" x14ac:dyDescent="0.2">
      <c r="A1515" t="s">
        <v>1401</v>
      </c>
      <c r="B1515" t="s">
        <v>164</v>
      </c>
      <c r="C1515" t="s">
        <v>14</v>
      </c>
      <c r="D1515" t="str">
        <f t="shared" si="23"/>
        <v>OF1837</v>
      </c>
      <c r="E1515" t="s">
        <v>1402</v>
      </c>
      <c r="F1515" t="s">
        <v>18</v>
      </c>
      <c r="G1515" t="s">
        <v>18</v>
      </c>
      <c r="I1515" t="s">
        <v>19</v>
      </c>
      <c r="J1515" s="1">
        <v>44848</v>
      </c>
      <c r="K1515" s="2">
        <v>-35.14</v>
      </c>
      <c r="L1515" t="s">
        <v>46</v>
      </c>
      <c r="M1515" s="3">
        <v>1</v>
      </c>
      <c r="N1515" s="2">
        <v>12.153370000000001</v>
      </c>
      <c r="O1515" t="s">
        <v>21</v>
      </c>
      <c r="P1515" t="s">
        <v>24</v>
      </c>
      <c r="Q1515" t="s">
        <v>23</v>
      </c>
      <c r="R1515" s="3">
        <v>427.07</v>
      </c>
      <c r="S1515" t="s">
        <v>22</v>
      </c>
      <c r="T1515" t="s">
        <v>23</v>
      </c>
      <c r="U1515" s="3">
        <v>427.07</v>
      </c>
    </row>
    <row r="1516" spans="1:21" hidden="1" x14ac:dyDescent="0.2">
      <c r="A1516" t="s">
        <v>1401</v>
      </c>
      <c r="B1516" t="s">
        <v>164</v>
      </c>
      <c r="C1516" t="s">
        <v>14</v>
      </c>
      <c r="D1516" t="str">
        <f t="shared" si="23"/>
        <v>OG1016</v>
      </c>
      <c r="E1516" t="s">
        <v>1282</v>
      </c>
      <c r="F1516" t="s">
        <v>18</v>
      </c>
      <c r="G1516" t="s">
        <v>18</v>
      </c>
      <c r="I1516" t="s">
        <v>19</v>
      </c>
      <c r="J1516" s="1">
        <v>44848</v>
      </c>
      <c r="K1516" s="2">
        <v>-293.18</v>
      </c>
      <c r="L1516" t="s">
        <v>46</v>
      </c>
      <c r="M1516" s="3">
        <v>1</v>
      </c>
      <c r="N1516" s="2">
        <v>4.9239100000000002</v>
      </c>
      <c r="O1516" t="s">
        <v>21</v>
      </c>
      <c r="P1516" t="s">
        <v>24</v>
      </c>
      <c r="Q1516" t="s">
        <v>23</v>
      </c>
      <c r="R1516" s="3">
        <v>1443.59</v>
      </c>
      <c r="S1516" t="s">
        <v>22</v>
      </c>
      <c r="T1516" t="s">
        <v>23</v>
      </c>
      <c r="U1516" s="3">
        <v>1443.59</v>
      </c>
    </row>
    <row r="1517" spans="1:21" hidden="1" x14ac:dyDescent="0.2">
      <c r="A1517" t="s">
        <v>1403</v>
      </c>
      <c r="B1517" t="s">
        <v>1404</v>
      </c>
      <c r="C1517" t="s">
        <v>14</v>
      </c>
      <c r="D1517" t="str">
        <f t="shared" si="23"/>
        <v>GL2419</v>
      </c>
      <c r="E1517" t="s">
        <v>506</v>
      </c>
      <c r="F1517" t="s">
        <v>18</v>
      </c>
      <c r="G1517" t="s">
        <v>18</v>
      </c>
      <c r="I1517" t="s">
        <v>113</v>
      </c>
      <c r="J1517" s="1">
        <v>44848</v>
      </c>
      <c r="K1517" s="2">
        <v>6097.18</v>
      </c>
      <c r="L1517" t="s">
        <v>20</v>
      </c>
      <c r="M1517" s="3">
        <v>1</v>
      </c>
      <c r="N1517" s="2">
        <v>0.17504</v>
      </c>
      <c r="O1517" t="s">
        <v>21</v>
      </c>
      <c r="P1517" t="s">
        <v>22</v>
      </c>
      <c r="Q1517" t="s">
        <v>23</v>
      </c>
      <c r="R1517" s="3">
        <v>1067.25</v>
      </c>
      <c r="S1517" t="s">
        <v>24</v>
      </c>
      <c r="T1517" t="s">
        <v>23</v>
      </c>
      <c r="U1517" s="3">
        <v>1067.25</v>
      </c>
    </row>
    <row r="1518" spans="1:21" hidden="1" x14ac:dyDescent="0.2">
      <c r="A1518" t="s">
        <v>1405</v>
      </c>
      <c r="B1518" t="s">
        <v>1406</v>
      </c>
      <c r="C1518" t="s">
        <v>14</v>
      </c>
      <c r="D1518" t="str">
        <f t="shared" si="23"/>
        <v>GL2446</v>
      </c>
      <c r="E1518" t="s">
        <v>243</v>
      </c>
      <c r="F1518" t="s">
        <v>18</v>
      </c>
      <c r="G1518" t="s">
        <v>18</v>
      </c>
      <c r="I1518" t="s">
        <v>113</v>
      </c>
      <c r="J1518" s="1">
        <v>44848</v>
      </c>
      <c r="K1518" s="2">
        <v>451.12</v>
      </c>
      <c r="L1518" t="s">
        <v>20</v>
      </c>
      <c r="M1518" s="3">
        <v>1</v>
      </c>
      <c r="N1518" s="2">
        <v>0.29364000000000001</v>
      </c>
      <c r="O1518" t="s">
        <v>21</v>
      </c>
      <c r="P1518" t="s">
        <v>22</v>
      </c>
      <c r="Q1518" t="s">
        <v>23</v>
      </c>
      <c r="R1518" s="3">
        <v>132.47</v>
      </c>
      <c r="S1518" t="s">
        <v>24</v>
      </c>
      <c r="T1518" t="s">
        <v>23</v>
      </c>
      <c r="U1518" s="3">
        <v>132.47</v>
      </c>
    </row>
    <row r="1519" spans="1:21" hidden="1" x14ac:dyDescent="0.2">
      <c r="A1519" t="s">
        <v>1407</v>
      </c>
      <c r="B1519" t="s">
        <v>1406</v>
      </c>
      <c r="C1519" t="s">
        <v>14</v>
      </c>
      <c r="D1519" t="str">
        <f t="shared" si="23"/>
        <v>GL2446</v>
      </c>
      <c r="E1519" t="s">
        <v>243</v>
      </c>
      <c r="F1519" t="s">
        <v>18</v>
      </c>
      <c r="G1519" t="s">
        <v>18</v>
      </c>
      <c r="I1519" t="s">
        <v>113</v>
      </c>
      <c r="J1519" s="1">
        <v>44848</v>
      </c>
      <c r="K1519" s="2">
        <v>799.92</v>
      </c>
      <c r="L1519" t="s">
        <v>20</v>
      </c>
      <c r="M1519" s="3">
        <v>1</v>
      </c>
      <c r="N1519" s="2">
        <v>0.29364000000000001</v>
      </c>
      <c r="O1519" t="s">
        <v>21</v>
      </c>
      <c r="P1519" t="s">
        <v>22</v>
      </c>
      <c r="Q1519" t="s">
        <v>23</v>
      </c>
      <c r="R1519" s="3">
        <v>234.89</v>
      </c>
      <c r="S1519" t="s">
        <v>24</v>
      </c>
      <c r="T1519" t="s">
        <v>23</v>
      </c>
      <c r="U1519" s="3">
        <v>234.89</v>
      </c>
    </row>
    <row r="1520" spans="1:21" hidden="1" x14ac:dyDescent="0.2">
      <c r="A1520" t="s">
        <v>1408</v>
      </c>
      <c r="B1520" t="s">
        <v>1409</v>
      </c>
      <c r="C1520" t="s">
        <v>14</v>
      </c>
      <c r="D1520" t="str">
        <f t="shared" si="23"/>
        <v>GL2419</v>
      </c>
      <c r="E1520" t="s">
        <v>506</v>
      </c>
      <c r="F1520" t="s">
        <v>18</v>
      </c>
      <c r="G1520" t="s">
        <v>18</v>
      </c>
      <c r="I1520" t="s">
        <v>113</v>
      </c>
      <c r="J1520" s="1">
        <v>44848</v>
      </c>
      <c r="K1520" s="2">
        <v>363.6</v>
      </c>
      <c r="L1520" t="s">
        <v>20</v>
      </c>
      <c r="M1520" s="3">
        <v>1</v>
      </c>
      <c r="N1520" s="2">
        <v>0.17504</v>
      </c>
      <c r="O1520" t="s">
        <v>21</v>
      </c>
      <c r="P1520" t="s">
        <v>22</v>
      </c>
      <c r="Q1520" t="s">
        <v>23</v>
      </c>
      <c r="R1520" s="3">
        <v>63.64</v>
      </c>
      <c r="S1520" t="s">
        <v>24</v>
      </c>
      <c r="T1520" t="s">
        <v>23</v>
      </c>
      <c r="U1520" s="3">
        <v>63.64</v>
      </c>
    </row>
    <row r="1521" spans="1:21" hidden="1" x14ac:dyDescent="0.2">
      <c r="A1521" t="s">
        <v>1410</v>
      </c>
      <c r="B1521" t="s">
        <v>1404</v>
      </c>
      <c r="C1521" t="s">
        <v>14</v>
      </c>
      <c r="D1521" t="str">
        <f t="shared" si="23"/>
        <v>GL2419</v>
      </c>
      <c r="E1521" t="s">
        <v>506</v>
      </c>
      <c r="F1521" t="s">
        <v>18</v>
      </c>
      <c r="G1521" t="s">
        <v>18</v>
      </c>
      <c r="I1521" t="s">
        <v>113</v>
      </c>
      <c r="J1521" s="1">
        <v>44848</v>
      </c>
      <c r="K1521" s="2">
        <v>569.64</v>
      </c>
      <c r="L1521" t="s">
        <v>20</v>
      </c>
      <c r="M1521" s="3">
        <v>1</v>
      </c>
      <c r="N1521" s="2">
        <v>0.17504</v>
      </c>
      <c r="O1521" t="s">
        <v>21</v>
      </c>
      <c r="P1521" t="s">
        <v>22</v>
      </c>
      <c r="Q1521" t="s">
        <v>23</v>
      </c>
      <c r="R1521" s="3">
        <v>99.71</v>
      </c>
      <c r="S1521" t="s">
        <v>24</v>
      </c>
      <c r="T1521" t="s">
        <v>23</v>
      </c>
      <c r="U1521" s="3">
        <v>99.71</v>
      </c>
    </row>
    <row r="1522" spans="1:21" hidden="1" x14ac:dyDescent="0.2">
      <c r="A1522" t="s">
        <v>1411</v>
      </c>
      <c r="B1522" t="s">
        <v>1412</v>
      </c>
      <c r="C1522" t="s">
        <v>14</v>
      </c>
      <c r="D1522" t="str">
        <f t="shared" si="23"/>
        <v>GL429-</v>
      </c>
      <c r="E1522" t="s">
        <v>1304</v>
      </c>
      <c r="F1522" t="s">
        <v>18</v>
      </c>
      <c r="G1522" t="s">
        <v>18</v>
      </c>
      <c r="I1522" t="s">
        <v>113</v>
      </c>
      <c r="J1522" s="1">
        <v>44848</v>
      </c>
      <c r="K1522" s="2">
        <v>1134</v>
      </c>
      <c r="L1522" t="s">
        <v>20</v>
      </c>
      <c r="M1522" s="3">
        <v>1</v>
      </c>
      <c r="N1522" s="2">
        <v>0.33302999999999999</v>
      </c>
      <c r="O1522" t="s">
        <v>21</v>
      </c>
      <c r="P1522" t="s">
        <v>22</v>
      </c>
      <c r="Q1522" t="s">
        <v>23</v>
      </c>
      <c r="R1522" s="3">
        <v>377.66</v>
      </c>
      <c r="S1522" t="s">
        <v>24</v>
      </c>
      <c r="T1522" t="s">
        <v>23</v>
      </c>
      <c r="U1522" s="3">
        <v>377.66</v>
      </c>
    </row>
    <row r="1523" spans="1:21" hidden="1" x14ac:dyDescent="0.2">
      <c r="A1523" t="s">
        <v>1413</v>
      </c>
      <c r="B1523" t="s">
        <v>1409</v>
      </c>
      <c r="C1523" t="s">
        <v>14</v>
      </c>
      <c r="D1523" t="str">
        <f t="shared" si="23"/>
        <v>GL2419</v>
      </c>
      <c r="E1523" t="s">
        <v>506</v>
      </c>
      <c r="F1523" t="s">
        <v>18</v>
      </c>
      <c r="G1523" t="s">
        <v>18</v>
      </c>
      <c r="I1523" t="s">
        <v>113</v>
      </c>
      <c r="J1523" s="1">
        <v>44848</v>
      </c>
      <c r="K1523" s="2">
        <v>836.28</v>
      </c>
      <c r="L1523" t="s">
        <v>20</v>
      </c>
      <c r="M1523" s="3">
        <v>1</v>
      </c>
      <c r="N1523" s="2">
        <v>0.17504</v>
      </c>
      <c r="O1523" t="s">
        <v>21</v>
      </c>
      <c r="P1523" t="s">
        <v>22</v>
      </c>
      <c r="Q1523" t="s">
        <v>23</v>
      </c>
      <c r="R1523" s="3">
        <v>146.38</v>
      </c>
      <c r="S1523" t="s">
        <v>24</v>
      </c>
      <c r="T1523" t="s">
        <v>23</v>
      </c>
      <c r="U1523" s="3">
        <v>146.38</v>
      </c>
    </row>
    <row r="1524" spans="1:21" hidden="1" x14ac:dyDescent="0.2">
      <c r="A1524" t="s">
        <v>1414</v>
      </c>
      <c r="B1524" t="s">
        <v>1415</v>
      </c>
      <c r="C1524" t="s">
        <v>14</v>
      </c>
      <c r="D1524" t="str">
        <f t="shared" si="23"/>
        <v>OG3105</v>
      </c>
      <c r="E1524" t="s">
        <v>1101</v>
      </c>
      <c r="F1524" t="s">
        <v>262</v>
      </c>
      <c r="G1524" t="s">
        <v>262</v>
      </c>
      <c r="J1524" s="1">
        <v>44848</v>
      </c>
      <c r="K1524" s="2">
        <v>-8</v>
      </c>
      <c r="L1524" t="s">
        <v>197</v>
      </c>
      <c r="M1524" s="3">
        <v>1</v>
      </c>
      <c r="N1524" s="2">
        <v>18.372969999999999</v>
      </c>
      <c r="O1524" t="s">
        <v>21</v>
      </c>
      <c r="P1524" t="s">
        <v>24</v>
      </c>
      <c r="Q1524" t="s">
        <v>23</v>
      </c>
      <c r="R1524" s="3">
        <v>146.97999999999999</v>
      </c>
      <c r="S1524" t="s">
        <v>445</v>
      </c>
      <c r="T1524" t="s">
        <v>23</v>
      </c>
      <c r="U1524" s="3">
        <v>146.97999999999999</v>
      </c>
    </row>
    <row r="1525" spans="1:21" hidden="1" x14ac:dyDescent="0.2">
      <c r="A1525" t="s">
        <v>1416</v>
      </c>
      <c r="B1525" t="s">
        <v>95</v>
      </c>
      <c r="C1525" t="s">
        <v>14</v>
      </c>
      <c r="D1525" t="str">
        <f t="shared" si="23"/>
        <v>LA1218</v>
      </c>
      <c r="E1525" t="s">
        <v>1417</v>
      </c>
      <c r="F1525" t="s">
        <v>18</v>
      </c>
      <c r="G1525" t="s">
        <v>18</v>
      </c>
      <c r="J1525" s="1">
        <v>44848</v>
      </c>
      <c r="K1525" s="2">
        <v>-35525.5</v>
      </c>
      <c r="L1525" t="s">
        <v>20</v>
      </c>
      <c r="M1525" s="3">
        <v>1</v>
      </c>
      <c r="N1525" s="2">
        <v>8.6E-3</v>
      </c>
      <c r="O1525" t="s">
        <v>21</v>
      </c>
      <c r="P1525" t="s">
        <v>24</v>
      </c>
      <c r="Q1525" t="s">
        <v>23</v>
      </c>
      <c r="R1525" s="3">
        <v>305.62</v>
      </c>
      <c r="S1525" t="s">
        <v>22</v>
      </c>
      <c r="T1525" t="s">
        <v>23</v>
      </c>
      <c r="U1525" s="3">
        <v>305.62</v>
      </c>
    </row>
    <row r="1526" spans="1:21" hidden="1" x14ac:dyDescent="0.2">
      <c r="A1526" t="s">
        <v>1416</v>
      </c>
      <c r="B1526" t="s">
        <v>95</v>
      </c>
      <c r="C1526" t="s">
        <v>14</v>
      </c>
      <c r="D1526" t="str">
        <f t="shared" si="23"/>
        <v>LACA00</v>
      </c>
      <c r="E1526" t="s">
        <v>1418</v>
      </c>
      <c r="F1526" t="s">
        <v>18</v>
      </c>
      <c r="G1526" t="s">
        <v>18</v>
      </c>
      <c r="J1526" s="1">
        <v>44848</v>
      </c>
      <c r="K1526" s="2">
        <v>-227.21875</v>
      </c>
      <c r="L1526" t="s">
        <v>20</v>
      </c>
      <c r="M1526" s="3">
        <v>1</v>
      </c>
      <c r="N1526" s="2">
        <v>0</v>
      </c>
      <c r="O1526" t="s">
        <v>21</v>
      </c>
      <c r="P1526" t="s">
        <v>24</v>
      </c>
      <c r="Q1526" t="s">
        <v>23</v>
      </c>
      <c r="R1526" s="3">
        <v>0</v>
      </c>
      <c r="S1526" t="s">
        <v>22</v>
      </c>
      <c r="T1526" t="s">
        <v>23</v>
      </c>
      <c r="U1526" s="3">
        <v>0</v>
      </c>
    </row>
    <row r="1527" spans="1:21" hidden="1" x14ac:dyDescent="0.2">
      <c r="A1527" t="s">
        <v>1416</v>
      </c>
      <c r="B1527" t="s">
        <v>95</v>
      </c>
      <c r="C1527" t="s">
        <v>14</v>
      </c>
      <c r="D1527" t="str">
        <f t="shared" si="23"/>
        <v>LAHB01</v>
      </c>
      <c r="E1527" t="s">
        <v>1419</v>
      </c>
      <c r="F1527" t="s">
        <v>18</v>
      </c>
      <c r="G1527" t="s">
        <v>18</v>
      </c>
      <c r="J1527" s="1">
        <v>44848</v>
      </c>
      <c r="K1527" s="2">
        <v>-13759.188749999999</v>
      </c>
      <c r="L1527" t="s">
        <v>20</v>
      </c>
      <c r="M1527" s="3">
        <v>1</v>
      </c>
      <c r="N1527" s="2">
        <v>5.0780000000000006E-2</v>
      </c>
      <c r="O1527" t="s">
        <v>21</v>
      </c>
      <c r="P1527" t="s">
        <v>24</v>
      </c>
      <c r="Q1527" t="s">
        <v>23</v>
      </c>
      <c r="R1527" s="3">
        <v>698.68</v>
      </c>
      <c r="S1527" t="s">
        <v>22</v>
      </c>
      <c r="T1527" t="s">
        <v>23</v>
      </c>
      <c r="U1527" s="3">
        <v>698.68</v>
      </c>
    </row>
    <row r="1528" spans="1:21" hidden="1" x14ac:dyDescent="0.2">
      <c r="A1528" t="s">
        <v>1416</v>
      </c>
      <c r="B1528" t="s">
        <v>95</v>
      </c>
      <c r="C1528" t="s">
        <v>14</v>
      </c>
      <c r="D1528" t="str">
        <f t="shared" si="23"/>
        <v>LATC00</v>
      </c>
      <c r="E1528" t="s">
        <v>725</v>
      </c>
      <c r="F1528" t="s">
        <v>18</v>
      </c>
      <c r="G1528" t="s">
        <v>18</v>
      </c>
      <c r="J1528" s="1">
        <v>44848</v>
      </c>
      <c r="K1528" s="2">
        <v>-23900</v>
      </c>
      <c r="L1528" t="s">
        <v>20</v>
      </c>
      <c r="M1528" s="3">
        <v>1</v>
      </c>
      <c r="N1528" s="2">
        <v>6.9739999999999996E-2</v>
      </c>
      <c r="O1528" t="s">
        <v>21</v>
      </c>
      <c r="P1528" t="s">
        <v>24</v>
      </c>
      <c r="Q1528" t="s">
        <v>23</v>
      </c>
      <c r="R1528" s="3">
        <v>1666.79</v>
      </c>
      <c r="S1528" t="s">
        <v>22</v>
      </c>
      <c r="T1528" t="s">
        <v>23</v>
      </c>
      <c r="U1528" s="3">
        <v>1666.79</v>
      </c>
    </row>
    <row r="1529" spans="1:21" hidden="1" x14ac:dyDescent="0.2">
      <c r="A1529" t="s">
        <v>1416</v>
      </c>
      <c r="B1529" t="s">
        <v>95</v>
      </c>
      <c r="C1529" t="s">
        <v>14</v>
      </c>
      <c r="D1529" t="str">
        <f t="shared" si="23"/>
        <v>LATC00</v>
      </c>
      <c r="E1529" t="s">
        <v>1420</v>
      </c>
      <c r="F1529" t="s">
        <v>18</v>
      </c>
      <c r="G1529" t="s">
        <v>18</v>
      </c>
      <c r="J1529" s="1">
        <v>44848</v>
      </c>
      <c r="K1529" s="2">
        <v>-4041.5625</v>
      </c>
      <c r="L1529" t="s">
        <v>20</v>
      </c>
      <c r="M1529" s="3">
        <v>1</v>
      </c>
      <c r="N1529" s="2">
        <v>0.10061999999999999</v>
      </c>
      <c r="O1529" t="s">
        <v>21</v>
      </c>
      <c r="P1529" t="s">
        <v>24</v>
      </c>
      <c r="Q1529" t="s">
        <v>23</v>
      </c>
      <c r="R1529" s="3">
        <v>406.66</v>
      </c>
      <c r="S1529" t="s">
        <v>22</v>
      </c>
      <c r="T1529" t="s">
        <v>23</v>
      </c>
      <c r="U1529" s="3">
        <v>406.66</v>
      </c>
    </row>
    <row r="1530" spans="1:21" hidden="1" x14ac:dyDescent="0.2">
      <c r="A1530" t="s">
        <v>1416</v>
      </c>
      <c r="B1530" t="s">
        <v>95</v>
      </c>
      <c r="C1530" t="s">
        <v>14</v>
      </c>
      <c r="D1530" t="str">
        <f t="shared" si="23"/>
        <v>LA3562</v>
      </c>
      <c r="E1530" t="s">
        <v>788</v>
      </c>
      <c r="F1530" t="s">
        <v>18</v>
      </c>
      <c r="G1530" t="s">
        <v>18</v>
      </c>
      <c r="J1530" s="1">
        <v>44848</v>
      </c>
      <c r="K1530" s="2">
        <v>-747904.8</v>
      </c>
      <c r="L1530" t="s">
        <v>20</v>
      </c>
      <c r="M1530" s="3">
        <v>1</v>
      </c>
      <c r="N1530" s="2">
        <v>1.0970000000000001E-2</v>
      </c>
      <c r="O1530" t="s">
        <v>21</v>
      </c>
      <c r="P1530" t="s">
        <v>24</v>
      </c>
      <c r="Q1530" t="s">
        <v>23</v>
      </c>
      <c r="R1530" s="3">
        <v>8204.31</v>
      </c>
      <c r="S1530" t="s">
        <v>22</v>
      </c>
      <c r="T1530" t="s">
        <v>23</v>
      </c>
      <c r="U1530" s="3">
        <v>8204.31</v>
      </c>
    </row>
    <row r="1531" spans="1:21" hidden="1" x14ac:dyDescent="0.2">
      <c r="A1531" t="s">
        <v>1416</v>
      </c>
      <c r="B1531" t="s">
        <v>95</v>
      </c>
      <c r="C1531" t="s">
        <v>14</v>
      </c>
      <c r="D1531" t="str">
        <f t="shared" si="23"/>
        <v>LAGV00</v>
      </c>
      <c r="E1531" t="s">
        <v>1421</v>
      </c>
      <c r="F1531" t="s">
        <v>18</v>
      </c>
      <c r="G1531" t="s">
        <v>18</v>
      </c>
      <c r="J1531" s="1">
        <v>44848</v>
      </c>
      <c r="K1531" s="2">
        <v>-115185.29875</v>
      </c>
      <c r="L1531" t="s">
        <v>20</v>
      </c>
      <c r="M1531" s="3">
        <v>1</v>
      </c>
      <c r="N1531" s="2">
        <v>1.546E-2</v>
      </c>
      <c r="O1531" t="s">
        <v>21</v>
      </c>
      <c r="P1531" t="s">
        <v>24</v>
      </c>
      <c r="Q1531" t="s">
        <v>23</v>
      </c>
      <c r="R1531" s="3">
        <v>1780.82</v>
      </c>
      <c r="S1531" t="s">
        <v>22</v>
      </c>
      <c r="T1531" t="s">
        <v>23</v>
      </c>
      <c r="U1531" s="3">
        <v>1780.82</v>
      </c>
    </row>
    <row r="1532" spans="1:21" hidden="1" x14ac:dyDescent="0.2">
      <c r="A1532" t="s">
        <v>1416</v>
      </c>
      <c r="B1532" t="s">
        <v>95</v>
      </c>
      <c r="C1532" t="s">
        <v>14</v>
      </c>
      <c r="D1532" t="str">
        <f t="shared" si="23"/>
        <v>LATC00</v>
      </c>
      <c r="E1532" t="s">
        <v>1422</v>
      </c>
      <c r="F1532" t="s">
        <v>18</v>
      </c>
      <c r="G1532" t="s">
        <v>18</v>
      </c>
      <c r="J1532" s="1">
        <v>44848</v>
      </c>
      <c r="K1532" s="2">
        <v>-10364.8125</v>
      </c>
      <c r="L1532" t="s">
        <v>20</v>
      </c>
      <c r="M1532" s="3">
        <v>1</v>
      </c>
      <c r="N1532" s="2">
        <v>5.9980000000000006E-2</v>
      </c>
      <c r="O1532" t="s">
        <v>21</v>
      </c>
      <c r="P1532" t="s">
        <v>24</v>
      </c>
      <c r="Q1532" t="s">
        <v>23</v>
      </c>
      <c r="R1532" s="3">
        <v>621.66999999999996</v>
      </c>
      <c r="S1532" t="s">
        <v>22</v>
      </c>
      <c r="T1532" t="s">
        <v>23</v>
      </c>
      <c r="U1532" s="3">
        <v>621.66999999999996</v>
      </c>
    </row>
    <row r="1533" spans="1:21" hidden="1" x14ac:dyDescent="0.2">
      <c r="A1533" t="s">
        <v>1416</v>
      </c>
      <c r="B1533" t="s">
        <v>95</v>
      </c>
      <c r="C1533" t="s">
        <v>14</v>
      </c>
      <c r="D1533" t="str">
        <f t="shared" si="23"/>
        <v>LATJ01</v>
      </c>
      <c r="E1533" t="s">
        <v>1423</v>
      </c>
      <c r="F1533" t="s">
        <v>18</v>
      </c>
      <c r="G1533" t="s">
        <v>18</v>
      </c>
      <c r="J1533" s="1">
        <v>44848</v>
      </c>
      <c r="K1533" s="2">
        <v>-11578.032499999999</v>
      </c>
      <c r="L1533" t="s">
        <v>20</v>
      </c>
      <c r="M1533" s="3">
        <v>1</v>
      </c>
      <c r="N1533" s="2">
        <v>1.0149999999999999E-2</v>
      </c>
      <c r="O1533" t="s">
        <v>21</v>
      </c>
      <c r="P1533" t="s">
        <v>24</v>
      </c>
      <c r="Q1533" t="s">
        <v>23</v>
      </c>
      <c r="R1533" s="3">
        <v>117.52</v>
      </c>
      <c r="S1533" t="s">
        <v>22</v>
      </c>
      <c r="T1533" t="s">
        <v>23</v>
      </c>
      <c r="U1533" s="3">
        <v>117.52</v>
      </c>
    </row>
    <row r="1534" spans="1:21" hidden="1" x14ac:dyDescent="0.2">
      <c r="A1534" t="s">
        <v>1416</v>
      </c>
      <c r="B1534" t="s">
        <v>95</v>
      </c>
      <c r="C1534" t="s">
        <v>14</v>
      </c>
      <c r="D1534" t="str">
        <f t="shared" si="23"/>
        <v>LAGV00</v>
      </c>
      <c r="E1534" t="s">
        <v>1424</v>
      </c>
      <c r="F1534" t="s">
        <v>18</v>
      </c>
      <c r="G1534" t="s">
        <v>18</v>
      </c>
      <c r="J1534" s="1">
        <v>44848</v>
      </c>
      <c r="K1534" s="2">
        <v>-156765.06109999999</v>
      </c>
      <c r="L1534" t="s">
        <v>20</v>
      </c>
      <c r="M1534" s="3">
        <v>1</v>
      </c>
      <c r="N1534" s="2">
        <v>1.555E-2</v>
      </c>
      <c r="O1534" t="s">
        <v>21</v>
      </c>
      <c r="P1534" t="s">
        <v>24</v>
      </c>
      <c r="Q1534" t="s">
        <v>23</v>
      </c>
      <c r="R1534" s="3">
        <v>2437.61</v>
      </c>
      <c r="S1534" t="s">
        <v>22</v>
      </c>
      <c r="T1534" t="s">
        <v>23</v>
      </c>
      <c r="U1534" s="3">
        <v>2437.61</v>
      </c>
    </row>
    <row r="1535" spans="1:21" hidden="1" x14ac:dyDescent="0.2">
      <c r="A1535" t="s">
        <v>1416</v>
      </c>
      <c r="B1535" t="s">
        <v>95</v>
      </c>
      <c r="C1535" t="s">
        <v>14</v>
      </c>
      <c r="D1535" t="str">
        <f t="shared" si="23"/>
        <v>LAGV00</v>
      </c>
      <c r="E1535" t="s">
        <v>1425</v>
      </c>
      <c r="F1535" t="s">
        <v>18</v>
      </c>
      <c r="G1535" t="s">
        <v>18</v>
      </c>
      <c r="J1535" s="1">
        <v>44848</v>
      </c>
      <c r="K1535" s="2">
        <v>-197202.44980999999</v>
      </c>
      <c r="L1535" t="s">
        <v>20</v>
      </c>
      <c r="M1535" s="3">
        <v>1</v>
      </c>
      <c r="N1535" s="2">
        <v>1.5509999999999999E-2</v>
      </c>
      <c r="O1535" t="s">
        <v>21</v>
      </c>
      <c r="P1535" t="s">
        <v>24</v>
      </c>
      <c r="Q1535" t="s">
        <v>23</v>
      </c>
      <c r="R1535" s="3">
        <v>3058.46</v>
      </c>
      <c r="S1535" t="s">
        <v>22</v>
      </c>
      <c r="T1535" t="s">
        <v>23</v>
      </c>
      <c r="U1535" s="3">
        <v>3058.46</v>
      </c>
    </row>
    <row r="1536" spans="1:21" hidden="1" x14ac:dyDescent="0.2">
      <c r="A1536" t="s">
        <v>1416</v>
      </c>
      <c r="B1536" t="s">
        <v>95</v>
      </c>
      <c r="C1536" t="s">
        <v>14</v>
      </c>
      <c r="D1536" t="str">
        <f t="shared" si="23"/>
        <v>LAGV00</v>
      </c>
      <c r="E1536" t="s">
        <v>1426</v>
      </c>
      <c r="F1536" t="s">
        <v>18</v>
      </c>
      <c r="G1536" t="s">
        <v>18</v>
      </c>
      <c r="J1536" s="1">
        <v>44848</v>
      </c>
      <c r="K1536" s="2">
        <v>-135771.26532000001</v>
      </c>
      <c r="L1536" t="s">
        <v>20</v>
      </c>
      <c r="M1536" s="3">
        <v>1</v>
      </c>
      <c r="N1536" s="2">
        <v>1.554E-2</v>
      </c>
      <c r="O1536" t="s">
        <v>21</v>
      </c>
      <c r="P1536" t="s">
        <v>24</v>
      </c>
      <c r="Q1536" t="s">
        <v>23</v>
      </c>
      <c r="R1536" s="3">
        <v>2110.0300000000002</v>
      </c>
      <c r="S1536" t="s">
        <v>22</v>
      </c>
      <c r="T1536" t="s">
        <v>23</v>
      </c>
      <c r="U1536" s="3">
        <v>2110.0300000000002</v>
      </c>
    </row>
    <row r="1537" spans="1:21" hidden="1" x14ac:dyDescent="0.2">
      <c r="A1537" t="s">
        <v>1416</v>
      </c>
      <c r="B1537" t="s">
        <v>95</v>
      </c>
      <c r="C1537" t="s">
        <v>14</v>
      </c>
      <c r="D1537" t="str">
        <f t="shared" si="23"/>
        <v>LATC00</v>
      </c>
      <c r="E1537" t="s">
        <v>1427</v>
      </c>
      <c r="F1537" t="s">
        <v>18</v>
      </c>
      <c r="G1537" t="s">
        <v>18</v>
      </c>
      <c r="J1537" s="1">
        <v>44848</v>
      </c>
      <c r="K1537" s="2">
        <v>-5344.34375</v>
      </c>
      <c r="L1537" t="s">
        <v>20</v>
      </c>
      <c r="M1537" s="3">
        <v>1</v>
      </c>
      <c r="N1537" s="2">
        <v>8.3960000000000007E-2</v>
      </c>
      <c r="O1537" t="s">
        <v>21</v>
      </c>
      <c r="P1537" t="s">
        <v>24</v>
      </c>
      <c r="Q1537" t="s">
        <v>23</v>
      </c>
      <c r="R1537" s="3">
        <v>448.7</v>
      </c>
      <c r="S1537" t="s">
        <v>22</v>
      </c>
      <c r="T1537" t="s">
        <v>23</v>
      </c>
      <c r="U1537" s="3">
        <v>448.7</v>
      </c>
    </row>
    <row r="1538" spans="1:21" hidden="1" x14ac:dyDescent="0.2">
      <c r="A1538" t="s">
        <v>1416</v>
      </c>
      <c r="B1538" t="s">
        <v>95</v>
      </c>
      <c r="C1538" t="s">
        <v>14</v>
      </c>
      <c r="D1538" t="str">
        <f t="shared" si="23"/>
        <v>LATJ01</v>
      </c>
      <c r="E1538" t="s">
        <v>1428</v>
      </c>
      <c r="F1538" t="s">
        <v>18</v>
      </c>
      <c r="G1538" t="s">
        <v>18</v>
      </c>
      <c r="J1538" s="1">
        <v>44848</v>
      </c>
      <c r="K1538" s="2">
        <v>-62546.40625</v>
      </c>
      <c r="L1538" t="s">
        <v>20</v>
      </c>
      <c r="M1538" s="3">
        <v>1</v>
      </c>
      <c r="N1538" s="2">
        <v>9.7300000000000008E-3</v>
      </c>
      <c r="O1538" t="s">
        <v>21</v>
      </c>
      <c r="P1538" t="s">
        <v>24</v>
      </c>
      <c r="Q1538" t="s">
        <v>23</v>
      </c>
      <c r="R1538" s="3">
        <v>608.33000000000004</v>
      </c>
      <c r="S1538" t="s">
        <v>22</v>
      </c>
      <c r="T1538" t="s">
        <v>23</v>
      </c>
      <c r="U1538" s="3">
        <v>608.33000000000004</v>
      </c>
    </row>
    <row r="1539" spans="1:21" hidden="1" x14ac:dyDescent="0.2">
      <c r="A1539" t="s">
        <v>1429</v>
      </c>
      <c r="B1539" t="s">
        <v>150</v>
      </c>
      <c r="C1539" t="s">
        <v>14</v>
      </c>
      <c r="D1539" t="str">
        <f t="shared" si="23"/>
        <v>LAAN00</v>
      </c>
      <c r="E1539" t="s">
        <v>1280</v>
      </c>
      <c r="F1539" t="s">
        <v>18</v>
      </c>
      <c r="G1539" t="s">
        <v>18</v>
      </c>
      <c r="I1539" t="s">
        <v>19</v>
      </c>
      <c r="J1539" s="1">
        <v>44848</v>
      </c>
      <c r="K1539" s="2">
        <v>5.9999999999999995E-4</v>
      </c>
      <c r="L1539" t="s">
        <v>20</v>
      </c>
      <c r="M1539" s="3">
        <v>1</v>
      </c>
      <c r="N1539" s="2">
        <v>1.7760000000000001E-2</v>
      </c>
      <c r="O1539" t="s">
        <v>21</v>
      </c>
      <c r="P1539" t="s">
        <v>22</v>
      </c>
      <c r="Q1539" t="s">
        <v>23</v>
      </c>
      <c r="R1539" s="3">
        <v>0</v>
      </c>
      <c r="S1539" t="s">
        <v>24</v>
      </c>
      <c r="T1539" t="s">
        <v>23</v>
      </c>
      <c r="U1539" s="3">
        <v>0</v>
      </c>
    </row>
    <row r="1540" spans="1:21" hidden="1" x14ac:dyDescent="0.2">
      <c r="A1540" t="s">
        <v>1429</v>
      </c>
      <c r="B1540" t="s">
        <v>150</v>
      </c>
      <c r="C1540" t="s">
        <v>14</v>
      </c>
      <c r="D1540" t="str">
        <f t="shared" si="23"/>
        <v>712003</v>
      </c>
      <c r="E1540" t="s">
        <v>181</v>
      </c>
      <c r="F1540" t="s">
        <v>18</v>
      </c>
      <c r="G1540" t="s">
        <v>18</v>
      </c>
      <c r="I1540" t="s">
        <v>19</v>
      </c>
      <c r="J1540" s="1">
        <v>44848</v>
      </c>
      <c r="K1540" s="2">
        <v>-34</v>
      </c>
      <c r="L1540" t="s">
        <v>46</v>
      </c>
      <c r="M1540" s="3">
        <v>1</v>
      </c>
      <c r="N1540" s="2">
        <v>2.51919</v>
      </c>
      <c r="O1540" t="s">
        <v>21</v>
      </c>
      <c r="P1540" t="s">
        <v>24</v>
      </c>
      <c r="Q1540" t="s">
        <v>23</v>
      </c>
      <c r="R1540" s="3">
        <v>85.65</v>
      </c>
      <c r="S1540" t="s">
        <v>22</v>
      </c>
      <c r="T1540" t="s">
        <v>23</v>
      </c>
      <c r="U1540" s="3">
        <v>85.65</v>
      </c>
    </row>
    <row r="1541" spans="1:21" hidden="1" x14ac:dyDescent="0.2">
      <c r="A1541" t="s">
        <v>1429</v>
      </c>
      <c r="B1541" t="s">
        <v>150</v>
      </c>
      <c r="C1541" t="s">
        <v>14</v>
      </c>
      <c r="D1541" t="str">
        <f t="shared" ref="D1541:D1604" si="24">LEFT(E1541, 6)</f>
        <v>LACA02</v>
      </c>
      <c r="E1541" t="s">
        <v>1430</v>
      </c>
      <c r="F1541" t="s">
        <v>18</v>
      </c>
      <c r="G1541" t="s">
        <v>18</v>
      </c>
      <c r="I1541" t="s">
        <v>19</v>
      </c>
      <c r="J1541" s="1">
        <v>44848</v>
      </c>
      <c r="K1541" s="2">
        <v>746.78125</v>
      </c>
      <c r="L1541" t="s">
        <v>20</v>
      </c>
      <c r="M1541" s="3">
        <v>1</v>
      </c>
      <c r="N1541" s="2">
        <v>0</v>
      </c>
      <c r="O1541" t="s">
        <v>21</v>
      </c>
      <c r="P1541" t="s">
        <v>22</v>
      </c>
      <c r="Q1541" t="s">
        <v>23</v>
      </c>
      <c r="R1541" s="3">
        <v>0</v>
      </c>
      <c r="S1541" t="s">
        <v>24</v>
      </c>
      <c r="T1541" t="s">
        <v>23</v>
      </c>
      <c r="U1541" s="3">
        <v>0</v>
      </c>
    </row>
    <row r="1542" spans="1:21" hidden="1" x14ac:dyDescent="0.2">
      <c r="A1542" t="s">
        <v>1429</v>
      </c>
      <c r="B1542" t="s">
        <v>150</v>
      </c>
      <c r="C1542" t="s">
        <v>14</v>
      </c>
      <c r="D1542" t="str">
        <f t="shared" si="24"/>
        <v>OG1011</v>
      </c>
      <c r="E1542" t="s">
        <v>232</v>
      </c>
      <c r="F1542" t="s">
        <v>18</v>
      </c>
      <c r="G1542" t="s">
        <v>18</v>
      </c>
      <c r="I1542" t="s">
        <v>19</v>
      </c>
      <c r="J1542" s="1">
        <v>44848</v>
      </c>
      <c r="K1542" s="2">
        <v>-3</v>
      </c>
      <c r="L1542" t="s">
        <v>46</v>
      </c>
      <c r="M1542" s="3">
        <v>1</v>
      </c>
      <c r="N1542" s="2">
        <v>10.443</v>
      </c>
      <c r="O1542" t="s">
        <v>21</v>
      </c>
      <c r="P1542" t="s">
        <v>24</v>
      </c>
      <c r="Q1542" t="s">
        <v>23</v>
      </c>
      <c r="R1542" s="3">
        <v>31.33</v>
      </c>
      <c r="S1542" t="s">
        <v>22</v>
      </c>
      <c r="T1542" t="s">
        <v>23</v>
      </c>
      <c r="U1542" s="3">
        <v>31.33</v>
      </c>
    </row>
    <row r="1543" spans="1:21" hidden="1" x14ac:dyDescent="0.2">
      <c r="A1543" t="s">
        <v>1429</v>
      </c>
      <c r="B1543" t="s">
        <v>150</v>
      </c>
      <c r="C1543" t="s">
        <v>14</v>
      </c>
      <c r="D1543" t="str">
        <f t="shared" si="24"/>
        <v>DV1940</v>
      </c>
      <c r="E1543" t="s">
        <v>1117</v>
      </c>
      <c r="F1543" t="s">
        <v>18</v>
      </c>
      <c r="G1543" t="s">
        <v>18</v>
      </c>
      <c r="I1543" t="s">
        <v>19</v>
      </c>
      <c r="J1543" s="1">
        <v>44848</v>
      </c>
      <c r="K1543" s="2">
        <v>0</v>
      </c>
      <c r="L1543" t="s">
        <v>46</v>
      </c>
      <c r="M1543" s="3">
        <v>1</v>
      </c>
      <c r="N1543" s="2">
        <v>6.2996699999999999</v>
      </c>
      <c r="O1543" t="s">
        <v>21</v>
      </c>
      <c r="P1543" t="s">
        <v>22</v>
      </c>
      <c r="Q1543" t="s">
        <v>23</v>
      </c>
      <c r="R1543" s="3">
        <v>0</v>
      </c>
      <c r="S1543" t="s">
        <v>24</v>
      </c>
      <c r="T1543" t="s">
        <v>23</v>
      </c>
      <c r="U1543" s="3">
        <v>0</v>
      </c>
    </row>
    <row r="1544" spans="1:21" hidden="1" x14ac:dyDescent="0.2">
      <c r="A1544" t="s">
        <v>1429</v>
      </c>
      <c r="B1544" t="s">
        <v>150</v>
      </c>
      <c r="C1544" t="s">
        <v>14</v>
      </c>
      <c r="D1544" t="str">
        <f t="shared" si="24"/>
        <v>723000</v>
      </c>
      <c r="E1544" t="s">
        <v>1431</v>
      </c>
      <c r="F1544" t="s">
        <v>18</v>
      </c>
      <c r="G1544" t="s">
        <v>18</v>
      </c>
      <c r="I1544" t="s">
        <v>19</v>
      </c>
      <c r="J1544" s="1">
        <v>44848</v>
      </c>
      <c r="K1544" s="2">
        <v>-25.80001</v>
      </c>
      <c r="L1544" t="s">
        <v>46</v>
      </c>
      <c r="M1544" s="3">
        <v>1</v>
      </c>
      <c r="N1544" s="2">
        <v>13.651980000000002</v>
      </c>
      <c r="O1544" t="s">
        <v>21</v>
      </c>
      <c r="P1544" t="s">
        <v>24</v>
      </c>
      <c r="Q1544" t="s">
        <v>23</v>
      </c>
      <c r="R1544" s="3">
        <v>352.22</v>
      </c>
      <c r="S1544" t="s">
        <v>22</v>
      </c>
      <c r="T1544" t="s">
        <v>23</v>
      </c>
      <c r="U1544" s="3">
        <v>352.22</v>
      </c>
    </row>
    <row r="1545" spans="1:21" hidden="1" x14ac:dyDescent="0.2">
      <c r="A1545" t="s">
        <v>1429</v>
      </c>
      <c r="B1545" t="s">
        <v>150</v>
      </c>
      <c r="C1545" t="s">
        <v>14</v>
      </c>
      <c r="D1545" t="str">
        <f t="shared" si="24"/>
        <v>LAAN00</v>
      </c>
      <c r="E1545" t="s">
        <v>1279</v>
      </c>
      <c r="F1545" t="s">
        <v>18</v>
      </c>
      <c r="G1545" t="s">
        <v>18</v>
      </c>
      <c r="I1545" t="s">
        <v>19</v>
      </c>
      <c r="J1545" s="1">
        <v>44848</v>
      </c>
      <c r="K1545" s="2">
        <v>5.9999999999999995E-4</v>
      </c>
      <c r="L1545" t="s">
        <v>20</v>
      </c>
      <c r="M1545" s="3">
        <v>1</v>
      </c>
      <c r="N1545" s="2">
        <v>1.538E-2</v>
      </c>
      <c r="O1545" t="s">
        <v>21</v>
      </c>
      <c r="P1545" t="s">
        <v>22</v>
      </c>
      <c r="Q1545" t="s">
        <v>23</v>
      </c>
      <c r="R1545" s="3">
        <v>0</v>
      </c>
      <c r="S1545" t="s">
        <v>24</v>
      </c>
      <c r="T1545" t="s">
        <v>23</v>
      </c>
      <c r="U1545" s="3">
        <v>0</v>
      </c>
    </row>
    <row r="1546" spans="1:21" hidden="1" x14ac:dyDescent="0.2">
      <c r="A1546" t="s">
        <v>1429</v>
      </c>
      <c r="B1546" t="s">
        <v>150</v>
      </c>
      <c r="C1546" t="s">
        <v>14</v>
      </c>
      <c r="D1546" t="str">
        <f t="shared" si="24"/>
        <v>OG1416</v>
      </c>
      <c r="E1546" t="s">
        <v>605</v>
      </c>
      <c r="F1546" t="s">
        <v>18</v>
      </c>
      <c r="G1546" t="s">
        <v>18</v>
      </c>
      <c r="I1546" t="s">
        <v>19</v>
      </c>
      <c r="J1546" s="1">
        <v>44848</v>
      </c>
      <c r="K1546" s="2">
        <v>2.1994699999999998</v>
      </c>
      <c r="L1546" t="s">
        <v>46</v>
      </c>
      <c r="M1546" s="3">
        <v>1</v>
      </c>
      <c r="N1546" s="2">
        <v>4.9686700000000004</v>
      </c>
      <c r="O1546" t="s">
        <v>21</v>
      </c>
      <c r="P1546" t="s">
        <v>22</v>
      </c>
      <c r="Q1546" t="s">
        <v>23</v>
      </c>
      <c r="R1546" s="3">
        <v>10.93</v>
      </c>
      <c r="S1546" t="s">
        <v>24</v>
      </c>
      <c r="T1546" t="s">
        <v>23</v>
      </c>
      <c r="U1546" s="3">
        <v>10.93</v>
      </c>
    </row>
    <row r="1547" spans="1:21" hidden="1" x14ac:dyDescent="0.2">
      <c r="A1547" t="s">
        <v>1429</v>
      </c>
      <c r="B1547" t="s">
        <v>158</v>
      </c>
      <c r="C1547" t="s">
        <v>14</v>
      </c>
      <c r="D1547" t="str">
        <f t="shared" si="24"/>
        <v>LAKR06</v>
      </c>
      <c r="E1547" t="s">
        <v>1432</v>
      </c>
      <c r="F1547" t="s">
        <v>18</v>
      </c>
      <c r="G1547" t="s">
        <v>18</v>
      </c>
      <c r="I1547" t="s">
        <v>19</v>
      </c>
      <c r="J1547" s="1">
        <v>44848</v>
      </c>
      <c r="K1547" s="2">
        <v>834.37473999999997</v>
      </c>
      <c r="L1547" t="s">
        <v>20</v>
      </c>
      <c r="M1547" s="3">
        <v>1</v>
      </c>
      <c r="N1547" s="2">
        <v>1.0880000000000001E-2</v>
      </c>
      <c r="O1547" t="s">
        <v>21</v>
      </c>
      <c r="P1547" t="s">
        <v>22</v>
      </c>
      <c r="Q1547" t="s">
        <v>23</v>
      </c>
      <c r="R1547" s="3">
        <v>9.08</v>
      </c>
      <c r="S1547" t="s">
        <v>24</v>
      </c>
      <c r="T1547" t="s">
        <v>23</v>
      </c>
      <c r="U1547" s="3">
        <v>9.08</v>
      </c>
    </row>
    <row r="1548" spans="1:21" hidden="1" x14ac:dyDescent="0.2">
      <c r="A1548" t="s">
        <v>1429</v>
      </c>
      <c r="B1548" t="s">
        <v>158</v>
      </c>
      <c r="C1548" t="s">
        <v>14</v>
      </c>
      <c r="D1548" t="str">
        <f t="shared" si="24"/>
        <v>LAKR04</v>
      </c>
      <c r="E1548" t="s">
        <v>69</v>
      </c>
      <c r="F1548" t="s">
        <v>18</v>
      </c>
      <c r="G1548" t="s">
        <v>18</v>
      </c>
      <c r="I1548" t="s">
        <v>19</v>
      </c>
      <c r="J1548" s="1">
        <v>44848</v>
      </c>
      <c r="K1548" s="2">
        <v>900</v>
      </c>
      <c r="L1548" t="s">
        <v>20</v>
      </c>
      <c r="M1548" s="3">
        <v>1</v>
      </c>
      <c r="N1548" s="2">
        <v>0.01</v>
      </c>
      <c r="O1548" t="s">
        <v>21</v>
      </c>
      <c r="P1548" t="s">
        <v>22</v>
      </c>
      <c r="Q1548" t="s">
        <v>23</v>
      </c>
      <c r="R1548" s="3">
        <v>9</v>
      </c>
      <c r="S1548" t="s">
        <v>24</v>
      </c>
      <c r="T1548" t="s">
        <v>23</v>
      </c>
      <c r="U1548" s="3">
        <v>9</v>
      </c>
    </row>
    <row r="1549" spans="1:21" hidden="1" x14ac:dyDescent="0.2">
      <c r="A1549" t="s">
        <v>1429</v>
      </c>
      <c r="B1549" t="s">
        <v>101</v>
      </c>
      <c r="C1549" t="s">
        <v>14</v>
      </c>
      <c r="D1549" t="str">
        <f t="shared" si="24"/>
        <v>718000</v>
      </c>
      <c r="E1549" t="s">
        <v>159</v>
      </c>
      <c r="F1549" t="s">
        <v>18</v>
      </c>
      <c r="G1549" t="s">
        <v>18</v>
      </c>
      <c r="I1549" t="s">
        <v>19</v>
      </c>
      <c r="J1549" s="1">
        <v>44848</v>
      </c>
      <c r="K1549" s="2">
        <v>0</v>
      </c>
      <c r="L1549" t="s">
        <v>46</v>
      </c>
      <c r="M1549" s="3">
        <v>1</v>
      </c>
      <c r="N1549" s="2">
        <v>1.0315399999999999</v>
      </c>
      <c r="O1549" t="s">
        <v>21</v>
      </c>
      <c r="P1549" t="s">
        <v>22</v>
      </c>
      <c r="Q1549" t="s">
        <v>23</v>
      </c>
      <c r="R1549" s="3">
        <v>0</v>
      </c>
      <c r="S1549" t="s">
        <v>24</v>
      </c>
      <c r="T1549" t="s">
        <v>23</v>
      </c>
      <c r="U1549" s="3">
        <v>0</v>
      </c>
    </row>
    <row r="1550" spans="1:21" hidden="1" x14ac:dyDescent="0.2">
      <c r="A1550" t="s">
        <v>1433</v>
      </c>
      <c r="B1550" t="s">
        <v>282</v>
      </c>
      <c r="C1550" t="s">
        <v>14</v>
      </c>
      <c r="D1550" t="str">
        <f t="shared" si="24"/>
        <v>CE3259</v>
      </c>
      <c r="E1550" t="s">
        <v>1434</v>
      </c>
      <c r="F1550" t="s">
        <v>18</v>
      </c>
      <c r="G1550" t="s">
        <v>18</v>
      </c>
      <c r="I1550" t="s">
        <v>19</v>
      </c>
      <c r="J1550" s="1">
        <v>44848</v>
      </c>
      <c r="K1550" s="2">
        <v>-3079.9260599999998</v>
      </c>
      <c r="L1550" t="s">
        <v>20</v>
      </c>
      <c r="M1550" s="3">
        <v>1</v>
      </c>
      <c r="N1550" s="2">
        <v>1.329E-2</v>
      </c>
      <c r="O1550" t="s">
        <v>21</v>
      </c>
      <c r="P1550" t="s">
        <v>24</v>
      </c>
      <c r="Q1550" t="s">
        <v>23</v>
      </c>
      <c r="R1550" s="3">
        <v>40.93</v>
      </c>
      <c r="S1550" t="s">
        <v>22</v>
      </c>
      <c r="T1550" t="s">
        <v>23</v>
      </c>
      <c r="U1550" s="3">
        <v>40.93</v>
      </c>
    </row>
    <row r="1551" spans="1:21" hidden="1" x14ac:dyDescent="0.2">
      <c r="A1551" t="s">
        <v>1435</v>
      </c>
      <c r="B1551" t="s">
        <v>150</v>
      </c>
      <c r="C1551" t="s">
        <v>14</v>
      </c>
      <c r="D1551" t="str">
        <f t="shared" si="24"/>
        <v>LACA01</v>
      </c>
      <c r="E1551" t="s">
        <v>1436</v>
      </c>
      <c r="F1551" t="s">
        <v>18</v>
      </c>
      <c r="G1551" t="s">
        <v>18</v>
      </c>
      <c r="I1551" t="s">
        <v>19</v>
      </c>
      <c r="J1551" s="1">
        <v>44848</v>
      </c>
      <c r="K1551" s="2">
        <v>-1481.2985200000001</v>
      </c>
      <c r="L1551" t="s">
        <v>20</v>
      </c>
      <c r="M1551" s="3">
        <v>1</v>
      </c>
      <c r="N1551" s="2">
        <v>0</v>
      </c>
      <c r="O1551" t="s">
        <v>21</v>
      </c>
      <c r="P1551" t="s">
        <v>24</v>
      </c>
      <c r="Q1551" t="s">
        <v>23</v>
      </c>
      <c r="R1551" s="3">
        <v>0</v>
      </c>
      <c r="S1551" t="s">
        <v>22</v>
      </c>
      <c r="T1551" t="s">
        <v>23</v>
      </c>
      <c r="U1551" s="3">
        <v>0</v>
      </c>
    </row>
    <row r="1552" spans="1:21" hidden="1" x14ac:dyDescent="0.2">
      <c r="A1552" t="s">
        <v>1437</v>
      </c>
      <c r="B1552" t="s">
        <v>26</v>
      </c>
      <c r="C1552" t="s">
        <v>14</v>
      </c>
      <c r="D1552" t="str">
        <f t="shared" si="24"/>
        <v>GL2446</v>
      </c>
      <c r="E1552" t="s">
        <v>243</v>
      </c>
      <c r="F1552" t="s">
        <v>28</v>
      </c>
      <c r="G1552" t="s">
        <v>28</v>
      </c>
      <c r="I1552" t="s">
        <v>19</v>
      </c>
      <c r="J1552" s="1">
        <v>44848</v>
      </c>
      <c r="K1552" s="2">
        <v>8064</v>
      </c>
      <c r="L1552" t="s">
        <v>20</v>
      </c>
      <c r="M1552" s="3">
        <v>1</v>
      </c>
      <c r="N1552" s="2">
        <v>0.29361999999999999</v>
      </c>
      <c r="O1552" t="s">
        <v>21</v>
      </c>
      <c r="P1552" t="s">
        <v>22</v>
      </c>
      <c r="Q1552" t="s">
        <v>23</v>
      </c>
      <c r="R1552" s="3">
        <v>2367.75</v>
      </c>
      <c r="S1552" t="s">
        <v>24</v>
      </c>
      <c r="T1552" t="s">
        <v>23</v>
      </c>
      <c r="U1552" s="3">
        <v>2367.75</v>
      </c>
    </row>
    <row r="1553" spans="1:21" hidden="1" x14ac:dyDescent="0.2">
      <c r="A1553" t="s">
        <v>1438</v>
      </c>
      <c r="B1553" t="s">
        <v>26</v>
      </c>
      <c r="C1553" t="s">
        <v>14</v>
      </c>
      <c r="D1553" t="str">
        <f t="shared" si="24"/>
        <v>GL301-</v>
      </c>
      <c r="E1553" t="s">
        <v>175</v>
      </c>
      <c r="F1553" t="s">
        <v>28</v>
      </c>
      <c r="G1553" t="s">
        <v>28</v>
      </c>
      <c r="I1553" t="s">
        <v>19</v>
      </c>
      <c r="J1553" s="1">
        <v>44848</v>
      </c>
      <c r="K1553" s="2">
        <v>11036.76</v>
      </c>
      <c r="L1553" t="s">
        <v>20</v>
      </c>
      <c r="M1553" s="3">
        <v>1</v>
      </c>
      <c r="N1553" s="2">
        <v>0.43126999999999993</v>
      </c>
      <c r="O1553" t="s">
        <v>21</v>
      </c>
      <c r="P1553" t="s">
        <v>22</v>
      </c>
      <c r="Q1553" t="s">
        <v>23</v>
      </c>
      <c r="R1553" s="3">
        <v>4759.82</v>
      </c>
      <c r="S1553" t="s">
        <v>24</v>
      </c>
      <c r="T1553" t="s">
        <v>23</v>
      </c>
      <c r="U1553" s="3">
        <v>4759.82</v>
      </c>
    </row>
    <row r="1554" spans="1:21" hidden="1" x14ac:dyDescent="0.2">
      <c r="A1554" t="s">
        <v>1439</v>
      </c>
      <c r="B1554" t="s">
        <v>26</v>
      </c>
      <c r="C1554" t="s">
        <v>14</v>
      </c>
      <c r="D1554" t="str">
        <f t="shared" si="24"/>
        <v>GL429-</v>
      </c>
      <c r="E1554" t="s">
        <v>1304</v>
      </c>
      <c r="F1554" t="s">
        <v>28</v>
      </c>
      <c r="G1554" t="s">
        <v>28</v>
      </c>
      <c r="I1554" t="s">
        <v>19</v>
      </c>
      <c r="J1554" s="1">
        <v>44848</v>
      </c>
      <c r="K1554" s="2">
        <v>1086</v>
      </c>
      <c r="L1554" t="s">
        <v>20</v>
      </c>
      <c r="M1554" s="3">
        <v>1</v>
      </c>
      <c r="N1554" s="2">
        <v>0.33302999999999999</v>
      </c>
      <c r="O1554" t="s">
        <v>21</v>
      </c>
      <c r="P1554" t="s">
        <v>22</v>
      </c>
      <c r="Q1554" t="s">
        <v>23</v>
      </c>
      <c r="R1554" s="3">
        <v>361.67</v>
      </c>
      <c r="S1554" t="s">
        <v>24</v>
      </c>
      <c r="T1554" t="s">
        <v>23</v>
      </c>
      <c r="U1554" s="3">
        <v>361.67</v>
      </c>
    </row>
    <row r="1555" spans="1:21" hidden="1" x14ac:dyDescent="0.2">
      <c r="A1555" t="s">
        <v>1440</v>
      </c>
      <c r="B1555" t="s">
        <v>26</v>
      </c>
      <c r="C1555" t="s">
        <v>14</v>
      </c>
      <c r="D1555" t="str">
        <f t="shared" si="24"/>
        <v>GL2419</v>
      </c>
      <c r="E1555" t="s">
        <v>506</v>
      </c>
      <c r="F1555" t="s">
        <v>262</v>
      </c>
      <c r="G1555" t="s">
        <v>262</v>
      </c>
      <c r="I1555" t="s">
        <v>19</v>
      </c>
      <c r="J1555" s="1">
        <v>44848</v>
      </c>
      <c r="K1555" s="2">
        <v>14400</v>
      </c>
      <c r="L1555" t="s">
        <v>20</v>
      </c>
      <c r="M1555" s="3">
        <v>1</v>
      </c>
      <c r="N1555" s="2">
        <v>0.17858000000000002</v>
      </c>
      <c r="O1555" t="s">
        <v>21</v>
      </c>
      <c r="P1555" t="s">
        <v>22</v>
      </c>
      <c r="Q1555" t="s">
        <v>23</v>
      </c>
      <c r="R1555" s="3">
        <v>2571.5500000000002</v>
      </c>
      <c r="S1555" t="s">
        <v>24</v>
      </c>
      <c r="T1555" t="s">
        <v>23</v>
      </c>
      <c r="U1555" s="3">
        <v>2571.5500000000002</v>
      </c>
    </row>
    <row r="1556" spans="1:21" hidden="1" x14ac:dyDescent="0.2">
      <c r="A1556" t="s">
        <v>1441</v>
      </c>
      <c r="B1556" t="s">
        <v>26</v>
      </c>
      <c r="C1556" t="s">
        <v>14</v>
      </c>
      <c r="D1556" t="str">
        <f t="shared" si="24"/>
        <v>BK6037</v>
      </c>
      <c r="E1556" t="s">
        <v>1442</v>
      </c>
      <c r="F1556" t="s">
        <v>28</v>
      </c>
      <c r="G1556" t="s">
        <v>28</v>
      </c>
      <c r="J1556" s="1">
        <v>44848</v>
      </c>
      <c r="K1556" s="2">
        <v>-2400</v>
      </c>
      <c r="L1556" t="s">
        <v>20</v>
      </c>
      <c r="M1556" s="3">
        <v>1</v>
      </c>
      <c r="N1556" s="2">
        <v>0.29786000000000001</v>
      </c>
      <c r="O1556" t="s">
        <v>21</v>
      </c>
      <c r="P1556" t="s">
        <v>24</v>
      </c>
      <c r="Q1556" t="s">
        <v>23</v>
      </c>
      <c r="R1556" s="3">
        <v>714.86</v>
      </c>
      <c r="S1556" t="s">
        <v>22</v>
      </c>
      <c r="T1556" t="s">
        <v>23</v>
      </c>
      <c r="U1556" s="3">
        <v>714.86</v>
      </c>
    </row>
    <row r="1557" spans="1:21" hidden="1" x14ac:dyDescent="0.2">
      <c r="A1557" t="s">
        <v>1443</v>
      </c>
      <c r="B1557" t="s">
        <v>26</v>
      </c>
      <c r="C1557" t="s">
        <v>14</v>
      </c>
      <c r="D1557" t="str">
        <f t="shared" si="24"/>
        <v>BK6039</v>
      </c>
      <c r="E1557" t="s">
        <v>768</v>
      </c>
      <c r="F1557" t="s">
        <v>28</v>
      </c>
      <c r="G1557" t="s">
        <v>28</v>
      </c>
      <c r="I1557" t="s">
        <v>19</v>
      </c>
      <c r="J1557" s="1">
        <v>44848</v>
      </c>
      <c r="K1557" s="2">
        <v>-760</v>
      </c>
      <c r="L1557" t="s">
        <v>20</v>
      </c>
      <c r="M1557" s="3">
        <v>1</v>
      </c>
      <c r="N1557" s="2">
        <v>0.34514</v>
      </c>
      <c r="O1557" t="s">
        <v>21</v>
      </c>
      <c r="P1557" t="s">
        <v>24</v>
      </c>
      <c r="Q1557" t="s">
        <v>23</v>
      </c>
      <c r="R1557" s="3">
        <v>262.31</v>
      </c>
      <c r="S1557" t="s">
        <v>22</v>
      </c>
      <c r="T1557" t="s">
        <v>23</v>
      </c>
      <c r="U1557" s="3">
        <v>262.31</v>
      </c>
    </row>
    <row r="1558" spans="1:21" hidden="1" x14ac:dyDescent="0.2">
      <c r="A1558" t="s">
        <v>1444</v>
      </c>
      <c r="B1558" t="s">
        <v>843</v>
      </c>
      <c r="C1558" t="s">
        <v>14</v>
      </c>
      <c r="D1558" t="str">
        <f t="shared" si="24"/>
        <v>AM0620</v>
      </c>
      <c r="E1558" t="s">
        <v>1445</v>
      </c>
      <c r="F1558" t="s">
        <v>262</v>
      </c>
      <c r="G1558" t="s">
        <v>262</v>
      </c>
      <c r="I1558" t="s">
        <v>845</v>
      </c>
      <c r="J1558" s="1">
        <v>44848</v>
      </c>
      <c r="K1558" s="2">
        <v>-1</v>
      </c>
      <c r="L1558" t="s">
        <v>197</v>
      </c>
      <c r="M1558" s="3">
        <v>1</v>
      </c>
      <c r="N1558" s="2">
        <v>18.07441</v>
      </c>
      <c r="O1558" t="s">
        <v>21</v>
      </c>
      <c r="P1558" t="s">
        <v>445</v>
      </c>
      <c r="Q1558" t="s">
        <v>846</v>
      </c>
      <c r="R1558" s="3">
        <v>18.07</v>
      </c>
      <c r="S1558" t="s">
        <v>198</v>
      </c>
      <c r="T1558" t="s">
        <v>23</v>
      </c>
      <c r="U1558" s="3">
        <v>18.07</v>
      </c>
    </row>
    <row r="1559" spans="1:21" hidden="1" x14ac:dyDescent="0.2">
      <c r="A1559" t="s">
        <v>1444</v>
      </c>
      <c r="B1559" t="s">
        <v>843</v>
      </c>
      <c r="C1559" t="s">
        <v>14</v>
      </c>
      <c r="D1559" t="str">
        <f t="shared" si="24"/>
        <v>AO0513</v>
      </c>
      <c r="E1559" t="s">
        <v>1446</v>
      </c>
      <c r="F1559" t="s">
        <v>262</v>
      </c>
      <c r="G1559" t="s">
        <v>262</v>
      </c>
      <c r="I1559" t="s">
        <v>845</v>
      </c>
      <c r="J1559" s="1">
        <v>44848</v>
      </c>
      <c r="K1559" s="2">
        <v>-5</v>
      </c>
      <c r="L1559" t="s">
        <v>197</v>
      </c>
      <c r="M1559" s="3">
        <v>1</v>
      </c>
      <c r="N1559" s="2">
        <v>7.7352299999999987</v>
      </c>
      <c r="O1559" t="s">
        <v>21</v>
      </c>
      <c r="P1559" t="s">
        <v>445</v>
      </c>
      <c r="Q1559" t="s">
        <v>846</v>
      </c>
      <c r="R1559" s="3">
        <v>38.68</v>
      </c>
      <c r="S1559" t="s">
        <v>909</v>
      </c>
      <c r="T1559" t="s">
        <v>23</v>
      </c>
      <c r="U1559" s="3">
        <v>38.68</v>
      </c>
    </row>
    <row r="1560" spans="1:21" hidden="1" x14ac:dyDescent="0.2">
      <c r="A1560" t="s">
        <v>1444</v>
      </c>
      <c r="B1560" t="s">
        <v>843</v>
      </c>
      <c r="C1560" t="s">
        <v>14</v>
      </c>
      <c r="D1560" t="str">
        <f t="shared" si="24"/>
        <v>NU0577</v>
      </c>
      <c r="E1560" t="s">
        <v>1447</v>
      </c>
      <c r="F1560" t="s">
        <v>262</v>
      </c>
      <c r="G1560" t="s">
        <v>262</v>
      </c>
      <c r="I1560" t="s">
        <v>845</v>
      </c>
      <c r="J1560" s="1">
        <v>44848</v>
      </c>
      <c r="K1560" s="2">
        <v>-1</v>
      </c>
      <c r="L1560" t="s">
        <v>197</v>
      </c>
      <c r="M1560" s="3">
        <v>1</v>
      </c>
      <c r="N1560" s="2">
        <v>15.621449999999999</v>
      </c>
      <c r="O1560" t="s">
        <v>21</v>
      </c>
      <c r="P1560" t="s">
        <v>445</v>
      </c>
      <c r="Q1560" t="s">
        <v>846</v>
      </c>
      <c r="R1560" s="3">
        <v>15.62</v>
      </c>
      <c r="S1560" t="s">
        <v>198</v>
      </c>
      <c r="T1560" t="s">
        <v>23</v>
      </c>
      <c r="U1560" s="3">
        <v>15.62</v>
      </c>
    </row>
    <row r="1561" spans="1:21" hidden="1" x14ac:dyDescent="0.2">
      <c r="A1561" t="s">
        <v>1444</v>
      </c>
      <c r="B1561" t="s">
        <v>843</v>
      </c>
      <c r="C1561" t="s">
        <v>14</v>
      </c>
      <c r="D1561" t="str">
        <f t="shared" si="24"/>
        <v>OO8616</v>
      </c>
      <c r="E1561" t="s">
        <v>1448</v>
      </c>
      <c r="F1561" t="s">
        <v>262</v>
      </c>
      <c r="G1561" t="s">
        <v>262</v>
      </c>
      <c r="I1561" t="s">
        <v>845</v>
      </c>
      <c r="J1561" s="1">
        <v>44848</v>
      </c>
      <c r="K1561" s="2">
        <v>-1</v>
      </c>
      <c r="L1561" t="s">
        <v>197</v>
      </c>
      <c r="M1561" s="3">
        <v>1</v>
      </c>
      <c r="N1561" s="2">
        <v>20.36515</v>
      </c>
      <c r="O1561" t="s">
        <v>21</v>
      </c>
      <c r="P1561" t="s">
        <v>445</v>
      </c>
      <c r="Q1561" t="s">
        <v>846</v>
      </c>
      <c r="R1561" s="3">
        <v>20.37</v>
      </c>
      <c r="S1561" t="s">
        <v>198</v>
      </c>
      <c r="T1561" t="s">
        <v>23</v>
      </c>
      <c r="U1561" s="3">
        <v>20.37</v>
      </c>
    </row>
    <row r="1562" spans="1:21" hidden="1" x14ac:dyDescent="0.2">
      <c r="A1562" t="s">
        <v>1444</v>
      </c>
      <c r="B1562" t="s">
        <v>843</v>
      </c>
      <c r="C1562" t="s">
        <v>14</v>
      </c>
      <c r="D1562" t="str">
        <f t="shared" si="24"/>
        <v>OR5048</v>
      </c>
      <c r="E1562" t="s">
        <v>1449</v>
      </c>
      <c r="F1562" t="s">
        <v>262</v>
      </c>
      <c r="G1562" t="s">
        <v>262</v>
      </c>
      <c r="I1562" t="s">
        <v>845</v>
      </c>
      <c r="J1562" s="1">
        <v>44848</v>
      </c>
      <c r="K1562" s="2">
        <v>-1</v>
      </c>
      <c r="L1562" t="s">
        <v>197</v>
      </c>
      <c r="M1562" s="3">
        <v>1</v>
      </c>
      <c r="N1562" s="2">
        <v>17.381440000000001</v>
      </c>
      <c r="O1562" t="s">
        <v>21</v>
      </c>
      <c r="P1562" t="s">
        <v>445</v>
      </c>
      <c r="Q1562" t="s">
        <v>846</v>
      </c>
      <c r="R1562" s="3">
        <v>17.38</v>
      </c>
      <c r="S1562" t="s">
        <v>198</v>
      </c>
      <c r="T1562" t="s">
        <v>23</v>
      </c>
      <c r="U1562" s="3">
        <v>17.38</v>
      </c>
    </row>
    <row r="1563" spans="1:21" hidden="1" x14ac:dyDescent="0.2">
      <c r="A1563" t="s">
        <v>1444</v>
      </c>
      <c r="B1563" t="s">
        <v>843</v>
      </c>
      <c r="C1563" t="s">
        <v>14</v>
      </c>
      <c r="D1563" t="str">
        <f t="shared" si="24"/>
        <v>SU3748</v>
      </c>
      <c r="E1563" t="s">
        <v>1450</v>
      </c>
      <c r="F1563" t="s">
        <v>262</v>
      </c>
      <c r="G1563" t="s">
        <v>262</v>
      </c>
      <c r="I1563" t="s">
        <v>845</v>
      </c>
      <c r="J1563" s="1">
        <v>44848</v>
      </c>
      <c r="K1563" s="2">
        <v>-1</v>
      </c>
      <c r="L1563" t="s">
        <v>197</v>
      </c>
      <c r="M1563" s="3">
        <v>1</v>
      </c>
      <c r="N1563" s="2">
        <v>14.62914</v>
      </c>
      <c r="O1563" t="s">
        <v>21</v>
      </c>
      <c r="P1563" t="s">
        <v>445</v>
      </c>
      <c r="Q1563" t="s">
        <v>846</v>
      </c>
      <c r="R1563" s="3">
        <v>14.63</v>
      </c>
      <c r="S1563" t="s">
        <v>198</v>
      </c>
      <c r="T1563" t="s">
        <v>23</v>
      </c>
      <c r="U1563" s="3">
        <v>14.63</v>
      </c>
    </row>
    <row r="1564" spans="1:21" hidden="1" x14ac:dyDescent="0.2">
      <c r="A1564" t="s">
        <v>1444</v>
      </c>
      <c r="B1564" t="s">
        <v>843</v>
      </c>
      <c r="C1564" t="s">
        <v>14</v>
      </c>
      <c r="D1564" t="str">
        <f t="shared" si="24"/>
        <v>OR2420</v>
      </c>
      <c r="E1564" t="s">
        <v>1451</v>
      </c>
      <c r="F1564" t="s">
        <v>262</v>
      </c>
      <c r="G1564" t="s">
        <v>262</v>
      </c>
      <c r="I1564" t="s">
        <v>845</v>
      </c>
      <c r="J1564" s="1">
        <v>44848</v>
      </c>
      <c r="K1564" s="2">
        <v>-1</v>
      </c>
      <c r="L1564" t="s">
        <v>197</v>
      </c>
      <c r="M1564" s="3">
        <v>1</v>
      </c>
      <c r="N1564" s="2">
        <v>15.08376</v>
      </c>
      <c r="O1564" t="s">
        <v>21</v>
      </c>
      <c r="P1564" t="s">
        <v>445</v>
      </c>
      <c r="Q1564" t="s">
        <v>846</v>
      </c>
      <c r="R1564" s="3">
        <v>15.08</v>
      </c>
      <c r="S1564" t="s">
        <v>198</v>
      </c>
      <c r="T1564" t="s">
        <v>23</v>
      </c>
      <c r="U1564" s="3">
        <v>15.08</v>
      </c>
    </row>
    <row r="1565" spans="1:21" hidden="1" x14ac:dyDescent="0.2">
      <c r="A1565" t="s">
        <v>1444</v>
      </c>
      <c r="B1565" t="s">
        <v>843</v>
      </c>
      <c r="C1565" t="s">
        <v>14</v>
      </c>
      <c r="D1565" t="str">
        <f t="shared" si="24"/>
        <v>CS1820</v>
      </c>
      <c r="E1565" t="s">
        <v>853</v>
      </c>
      <c r="F1565" t="s">
        <v>262</v>
      </c>
      <c r="G1565" t="s">
        <v>262</v>
      </c>
      <c r="I1565" t="s">
        <v>845</v>
      </c>
      <c r="J1565" s="1">
        <v>44848</v>
      </c>
      <c r="K1565" s="2">
        <v>-2</v>
      </c>
      <c r="L1565" t="s">
        <v>197</v>
      </c>
      <c r="M1565" s="3">
        <v>1</v>
      </c>
      <c r="N1565" s="2">
        <v>16.351320000000001</v>
      </c>
      <c r="O1565" t="s">
        <v>21</v>
      </c>
      <c r="P1565" t="s">
        <v>445</v>
      </c>
      <c r="Q1565" t="s">
        <v>846</v>
      </c>
      <c r="R1565" s="3">
        <v>32.700000000000003</v>
      </c>
      <c r="S1565" t="s">
        <v>198</v>
      </c>
      <c r="T1565" t="s">
        <v>23</v>
      </c>
      <c r="U1565" s="3">
        <v>32.700000000000003</v>
      </c>
    </row>
    <row r="1566" spans="1:21" hidden="1" x14ac:dyDescent="0.2">
      <c r="A1566" t="s">
        <v>1444</v>
      </c>
      <c r="B1566" t="s">
        <v>843</v>
      </c>
      <c r="C1566" t="s">
        <v>14</v>
      </c>
      <c r="D1566" t="str">
        <f t="shared" si="24"/>
        <v>CS1720</v>
      </c>
      <c r="E1566" t="s">
        <v>851</v>
      </c>
      <c r="F1566" t="s">
        <v>262</v>
      </c>
      <c r="G1566" t="s">
        <v>262</v>
      </c>
      <c r="I1566" t="s">
        <v>845</v>
      </c>
      <c r="J1566" s="1">
        <v>44848</v>
      </c>
      <c r="K1566" s="2">
        <v>-1</v>
      </c>
      <c r="L1566" t="s">
        <v>197</v>
      </c>
      <c r="M1566" s="3">
        <v>1</v>
      </c>
      <c r="N1566" s="2">
        <v>14.553699999999999</v>
      </c>
      <c r="O1566" t="s">
        <v>21</v>
      </c>
      <c r="P1566" t="s">
        <v>445</v>
      </c>
      <c r="Q1566" t="s">
        <v>846</v>
      </c>
      <c r="R1566" s="3">
        <v>14.55</v>
      </c>
      <c r="S1566" t="s">
        <v>198</v>
      </c>
      <c r="T1566" t="s">
        <v>23</v>
      </c>
      <c r="U1566" s="3">
        <v>14.55</v>
      </c>
    </row>
    <row r="1567" spans="1:21" hidden="1" x14ac:dyDescent="0.2">
      <c r="A1567" t="s">
        <v>1444</v>
      </c>
      <c r="B1567" t="s">
        <v>843</v>
      </c>
      <c r="C1567" t="s">
        <v>14</v>
      </c>
      <c r="D1567" t="str">
        <f t="shared" si="24"/>
        <v>ON9525</v>
      </c>
      <c r="E1567" t="s">
        <v>1452</v>
      </c>
      <c r="F1567" t="s">
        <v>262</v>
      </c>
      <c r="G1567" t="s">
        <v>262</v>
      </c>
      <c r="I1567" t="s">
        <v>845</v>
      </c>
      <c r="J1567" s="1">
        <v>44848</v>
      </c>
      <c r="K1567" s="2">
        <v>-1</v>
      </c>
      <c r="L1567" t="s">
        <v>197</v>
      </c>
      <c r="M1567" s="3">
        <v>1</v>
      </c>
      <c r="N1567" s="2">
        <v>8.9596300000000006</v>
      </c>
      <c r="O1567" t="s">
        <v>21</v>
      </c>
      <c r="P1567" t="s">
        <v>445</v>
      </c>
      <c r="Q1567" t="s">
        <v>846</v>
      </c>
      <c r="R1567" s="3">
        <v>8.9600000000000009</v>
      </c>
      <c r="S1567" t="s">
        <v>198</v>
      </c>
      <c r="T1567" t="s">
        <v>23</v>
      </c>
      <c r="U1567" s="3">
        <v>8.9600000000000009</v>
      </c>
    </row>
    <row r="1568" spans="1:21" hidden="1" x14ac:dyDescent="0.2">
      <c r="A1568" t="s">
        <v>1444</v>
      </c>
      <c r="B1568" t="s">
        <v>843</v>
      </c>
      <c r="C1568" t="s">
        <v>14</v>
      </c>
      <c r="D1568" t="str">
        <f t="shared" si="24"/>
        <v>OO9120</v>
      </c>
      <c r="E1568" t="s">
        <v>1453</v>
      </c>
      <c r="F1568" t="s">
        <v>262</v>
      </c>
      <c r="G1568" t="s">
        <v>262</v>
      </c>
      <c r="I1568" t="s">
        <v>845</v>
      </c>
      <c r="J1568" s="1">
        <v>44848</v>
      </c>
      <c r="K1568" s="2">
        <v>-1</v>
      </c>
      <c r="L1568" t="s">
        <v>197</v>
      </c>
      <c r="M1568" s="3">
        <v>1</v>
      </c>
      <c r="N1568" s="2">
        <v>19.630369999999999</v>
      </c>
      <c r="O1568" t="s">
        <v>21</v>
      </c>
      <c r="P1568" t="s">
        <v>445</v>
      </c>
      <c r="Q1568" t="s">
        <v>846</v>
      </c>
      <c r="R1568" s="3">
        <v>19.63</v>
      </c>
      <c r="S1568" t="s">
        <v>198</v>
      </c>
      <c r="T1568" t="s">
        <v>23</v>
      </c>
      <c r="U1568" s="3">
        <v>19.63</v>
      </c>
    </row>
    <row r="1569" spans="1:21" hidden="1" x14ac:dyDescent="0.2">
      <c r="A1569" t="s">
        <v>1444</v>
      </c>
      <c r="B1569" t="s">
        <v>843</v>
      </c>
      <c r="C1569" t="s">
        <v>14</v>
      </c>
      <c r="D1569" t="str">
        <f t="shared" si="24"/>
        <v>OG3348</v>
      </c>
      <c r="E1569" t="s">
        <v>873</v>
      </c>
      <c r="F1569" t="s">
        <v>262</v>
      </c>
      <c r="G1569" t="s">
        <v>262</v>
      </c>
      <c r="I1569" t="s">
        <v>845</v>
      </c>
      <c r="J1569" s="1">
        <v>44848</v>
      </c>
      <c r="K1569" s="2">
        <v>-1</v>
      </c>
      <c r="L1569" t="s">
        <v>197</v>
      </c>
      <c r="M1569" s="3">
        <v>1</v>
      </c>
      <c r="N1569" s="2">
        <v>17.02544</v>
      </c>
      <c r="O1569" t="s">
        <v>21</v>
      </c>
      <c r="P1569" t="s">
        <v>445</v>
      </c>
      <c r="Q1569" t="s">
        <v>846</v>
      </c>
      <c r="R1569" s="3">
        <v>17.03</v>
      </c>
      <c r="S1569" t="s">
        <v>198</v>
      </c>
      <c r="T1569" t="s">
        <v>23</v>
      </c>
      <c r="U1569" s="3">
        <v>17.03</v>
      </c>
    </row>
    <row r="1570" spans="1:21" hidden="1" x14ac:dyDescent="0.2">
      <c r="A1570" t="s">
        <v>1444</v>
      </c>
      <c r="B1570" t="s">
        <v>843</v>
      </c>
      <c r="C1570" t="s">
        <v>14</v>
      </c>
      <c r="D1570" t="str">
        <f t="shared" si="24"/>
        <v>OO7216</v>
      </c>
      <c r="E1570" t="s">
        <v>877</v>
      </c>
      <c r="F1570" t="s">
        <v>262</v>
      </c>
      <c r="G1570" t="s">
        <v>262</v>
      </c>
      <c r="I1570" t="s">
        <v>845</v>
      </c>
      <c r="J1570" s="1">
        <v>44848</v>
      </c>
      <c r="K1570" s="2">
        <v>-1</v>
      </c>
      <c r="L1570" t="s">
        <v>197</v>
      </c>
      <c r="M1570" s="3">
        <v>1</v>
      </c>
      <c r="N1570" s="2">
        <v>19.2621</v>
      </c>
      <c r="O1570" t="s">
        <v>21</v>
      </c>
      <c r="P1570" t="s">
        <v>445</v>
      </c>
      <c r="Q1570" t="s">
        <v>846</v>
      </c>
      <c r="R1570" s="3">
        <v>19.260000000000002</v>
      </c>
      <c r="S1570" t="s">
        <v>198</v>
      </c>
      <c r="T1570" t="s">
        <v>23</v>
      </c>
      <c r="U1570" s="3">
        <v>19.260000000000002</v>
      </c>
    </row>
    <row r="1571" spans="1:21" hidden="1" x14ac:dyDescent="0.2">
      <c r="A1571" t="s">
        <v>1444</v>
      </c>
      <c r="B1571" t="s">
        <v>843</v>
      </c>
      <c r="C1571" t="s">
        <v>14</v>
      </c>
      <c r="D1571" t="str">
        <f t="shared" si="24"/>
        <v>OO7523</v>
      </c>
      <c r="E1571" t="s">
        <v>1454</v>
      </c>
      <c r="F1571" t="s">
        <v>262</v>
      </c>
      <c r="G1571" t="s">
        <v>262</v>
      </c>
      <c r="I1571" t="s">
        <v>845</v>
      </c>
      <c r="J1571" s="1">
        <v>44848</v>
      </c>
      <c r="K1571" s="2">
        <v>-1</v>
      </c>
      <c r="L1571" t="s">
        <v>197</v>
      </c>
      <c r="M1571" s="3">
        <v>1</v>
      </c>
      <c r="N1571" s="2">
        <v>15.097289999999997</v>
      </c>
      <c r="O1571" t="s">
        <v>21</v>
      </c>
      <c r="P1571" t="s">
        <v>445</v>
      </c>
      <c r="Q1571" t="s">
        <v>846</v>
      </c>
      <c r="R1571" s="3">
        <v>15.1</v>
      </c>
      <c r="S1571" t="s">
        <v>198</v>
      </c>
      <c r="T1571" t="s">
        <v>23</v>
      </c>
      <c r="U1571" s="3">
        <v>15.1</v>
      </c>
    </row>
    <row r="1572" spans="1:21" hidden="1" x14ac:dyDescent="0.2">
      <c r="A1572" t="s">
        <v>1444</v>
      </c>
      <c r="B1572" t="s">
        <v>843</v>
      </c>
      <c r="C1572" t="s">
        <v>14</v>
      </c>
      <c r="D1572" t="str">
        <f t="shared" si="24"/>
        <v>CN5226</v>
      </c>
      <c r="E1572" t="s">
        <v>1455</v>
      </c>
      <c r="F1572" t="s">
        <v>262</v>
      </c>
      <c r="G1572" t="s">
        <v>262</v>
      </c>
      <c r="I1572" t="s">
        <v>845</v>
      </c>
      <c r="J1572" s="1">
        <v>44848</v>
      </c>
      <c r="K1572" s="2">
        <v>-1</v>
      </c>
      <c r="L1572" t="s">
        <v>197</v>
      </c>
      <c r="M1572" s="3">
        <v>1</v>
      </c>
      <c r="N1572" s="2">
        <v>8.1187400000000007</v>
      </c>
      <c r="O1572" t="s">
        <v>21</v>
      </c>
      <c r="P1572" t="s">
        <v>445</v>
      </c>
      <c r="Q1572" t="s">
        <v>846</v>
      </c>
      <c r="R1572" s="3">
        <v>8.1199999999999992</v>
      </c>
      <c r="S1572" t="s">
        <v>198</v>
      </c>
      <c r="T1572" t="s">
        <v>23</v>
      </c>
      <c r="U1572" s="3">
        <v>8.1199999999999992</v>
      </c>
    </row>
    <row r="1573" spans="1:21" hidden="1" x14ac:dyDescent="0.2">
      <c r="A1573" t="s">
        <v>1444</v>
      </c>
      <c r="B1573" t="s">
        <v>843</v>
      </c>
      <c r="C1573" t="s">
        <v>14</v>
      </c>
      <c r="D1573" t="str">
        <f t="shared" si="24"/>
        <v>OG3073</v>
      </c>
      <c r="E1573" t="s">
        <v>1456</v>
      </c>
      <c r="F1573" t="s">
        <v>262</v>
      </c>
      <c r="G1573" t="s">
        <v>262</v>
      </c>
      <c r="I1573" t="s">
        <v>845</v>
      </c>
      <c r="J1573" s="1">
        <v>44848</v>
      </c>
      <c r="K1573" s="2">
        <v>-2</v>
      </c>
      <c r="L1573" t="s">
        <v>197</v>
      </c>
      <c r="M1573" s="3">
        <v>1</v>
      </c>
      <c r="N1573" s="2">
        <v>16.719470000000001</v>
      </c>
      <c r="O1573" t="s">
        <v>21</v>
      </c>
      <c r="P1573" t="s">
        <v>445</v>
      </c>
      <c r="Q1573" t="s">
        <v>846</v>
      </c>
      <c r="R1573" s="3">
        <v>33.44</v>
      </c>
      <c r="S1573" t="s">
        <v>198</v>
      </c>
      <c r="T1573" t="s">
        <v>23</v>
      </c>
      <c r="U1573" s="3">
        <v>33.44</v>
      </c>
    </row>
    <row r="1574" spans="1:21" hidden="1" x14ac:dyDescent="0.2">
      <c r="A1574" t="s">
        <v>1457</v>
      </c>
      <c r="B1574" t="s">
        <v>26</v>
      </c>
      <c r="C1574" t="s">
        <v>14</v>
      </c>
      <c r="D1574" t="str">
        <f t="shared" si="24"/>
        <v>BK6049</v>
      </c>
      <c r="E1574" t="s">
        <v>134</v>
      </c>
      <c r="F1574" t="s">
        <v>28</v>
      </c>
      <c r="G1574" t="s">
        <v>28</v>
      </c>
      <c r="I1574" t="s">
        <v>19</v>
      </c>
      <c r="J1574" s="1">
        <v>44848</v>
      </c>
      <c r="K1574" s="2">
        <v>-260</v>
      </c>
      <c r="L1574" t="s">
        <v>20</v>
      </c>
      <c r="M1574" s="3">
        <v>1</v>
      </c>
      <c r="N1574" s="2">
        <v>0.28000000000000003</v>
      </c>
      <c r="O1574" t="s">
        <v>21</v>
      </c>
      <c r="P1574" t="s">
        <v>24</v>
      </c>
      <c r="Q1574" t="s">
        <v>23</v>
      </c>
      <c r="R1574" s="3">
        <v>72.8</v>
      </c>
      <c r="S1574" t="s">
        <v>22</v>
      </c>
      <c r="T1574" t="s">
        <v>23</v>
      </c>
      <c r="U1574" s="3">
        <v>72.8</v>
      </c>
    </row>
    <row r="1575" spans="1:21" hidden="1" x14ac:dyDescent="0.2">
      <c r="A1575" t="s">
        <v>1457</v>
      </c>
      <c r="B1575" t="s">
        <v>26</v>
      </c>
      <c r="C1575" t="s">
        <v>14</v>
      </c>
      <c r="D1575" t="str">
        <f t="shared" si="24"/>
        <v>GL2919</v>
      </c>
      <c r="E1575" t="s">
        <v>240</v>
      </c>
      <c r="F1575" t="s">
        <v>28</v>
      </c>
      <c r="G1575" t="s">
        <v>28</v>
      </c>
      <c r="I1575" t="s">
        <v>19</v>
      </c>
      <c r="J1575" s="1">
        <v>44848</v>
      </c>
      <c r="K1575" s="2">
        <v>320.16000000000003</v>
      </c>
      <c r="L1575" t="s">
        <v>20</v>
      </c>
      <c r="M1575" s="3">
        <v>1</v>
      </c>
      <c r="N1575" s="2">
        <v>0.35093999999999992</v>
      </c>
      <c r="O1575" t="s">
        <v>21</v>
      </c>
      <c r="P1575" t="s">
        <v>22</v>
      </c>
      <c r="Q1575" t="s">
        <v>23</v>
      </c>
      <c r="R1575" s="3">
        <v>112.36</v>
      </c>
      <c r="S1575" t="s">
        <v>24</v>
      </c>
      <c r="T1575" t="s">
        <v>23</v>
      </c>
      <c r="U1575" s="3">
        <v>112.36</v>
      </c>
    </row>
    <row r="1576" spans="1:21" hidden="1" x14ac:dyDescent="0.2">
      <c r="A1576" t="s">
        <v>1457</v>
      </c>
      <c r="B1576" t="s">
        <v>26</v>
      </c>
      <c r="C1576" t="s">
        <v>14</v>
      </c>
      <c r="D1576" t="str">
        <f t="shared" si="24"/>
        <v>GL2443</v>
      </c>
      <c r="E1576" t="s">
        <v>1458</v>
      </c>
      <c r="F1576" t="s">
        <v>28</v>
      </c>
      <c r="G1576" t="s">
        <v>28</v>
      </c>
      <c r="I1576" t="s">
        <v>19</v>
      </c>
      <c r="J1576" s="1">
        <v>44848</v>
      </c>
      <c r="K1576" s="2">
        <v>-2818.12</v>
      </c>
      <c r="L1576" t="s">
        <v>20</v>
      </c>
      <c r="M1576" s="3">
        <v>1</v>
      </c>
      <c r="N1576" s="2">
        <v>0.24401999999999999</v>
      </c>
      <c r="O1576" t="s">
        <v>21</v>
      </c>
      <c r="P1576" t="s">
        <v>24</v>
      </c>
      <c r="Q1576" t="s">
        <v>23</v>
      </c>
      <c r="R1576" s="3">
        <v>687.68</v>
      </c>
      <c r="S1576" t="s">
        <v>22</v>
      </c>
      <c r="T1576" t="s">
        <v>23</v>
      </c>
      <c r="U1576" s="3">
        <v>687.68</v>
      </c>
    </row>
    <row r="1577" spans="1:21" hidden="1" x14ac:dyDescent="0.2">
      <c r="A1577" t="s">
        <v>1457</v>
      </c>
      <c r="B1577" t="s">
        <v>26</v>
      </c>
      <c r="C1577" t="s">
        <v>14</v>
      </c>
      <c r="D1577" t="str">
        <f t="shared" si="24"/>
        <v>BK6046</v>
      </c>
      <c r="E1577" t="s">
        <v>122</v>
      </c>
      <c r="F1577" t="s">
        <v>28</v>
      </c>
      <c r="G1577" t="s">
        <v>28</v>
      </c>
      <c r="I1577" t="s">
        <v>19</v>
      </c>
      <c r="J1577" s="1">
        <v>44848</v>
      </c>
      <c r="K1577" s="2">
        <v>-850</v>
      </c>
      <c r="L1577" t="s">
        <v>20</v>
      </c>
      <c r="M1577" s="3">
        <v>1</v>
      </c>
      <c r="N1577" s="2">
        <v>0.52</v>
      </c>
      <c r="O1577" t="s">
        <v>21</v>
      </c>
      <c r="P1577" t="s">
        <v>24</v>
      </c>
      <c r="Q1577" t="s">
        <v>23</v>
      </c>
      <c r="R1577" s="3">
        <v>442</v>
      </c>
      <c r="S1577" t="s">
        <v>22</v>
      </c>
      <c r="T1577" t="s">
        <v>23</v>
      </c>
      <c r="U1577" s="3">
        <v>442</v>
      </c>
    </row>
    <row r="1578" spans="1:21" hidden="1" x14ac:dyDescent="0.2">
      <c r="A1578" t="s">
        <v>1457</v>
      </c>
      <c r="B1578" t="s">
        <v>26</v>
      </c>
      <c r="C1578" t="s">
        <v>14</v>
      </c>
      <c r="D1578" t="str">
        <f t="shared" si="24"/>
        <v>GL285-</v>
      </c>
      <c r="E1578" t="s">
        <v>117</v>
      </c>
      <c r="F1578" t="s">
        <v>28</v>
      </c>
      <c r="G1578" t="s">
        <v>28</v>
      </c>
      <c r="I1578" t="s">
        <v>19</v>
      </c>
      <c r="J1578" s="1">
        <v>44848</v>
      </c>
      <c r="K1578" s="2">
        <v>703.95835000000011</v>
      </c>
      <c r="L1578" t="s">
        <v>20</v>
      </c>
      <c r="M1578" s="3">
        <v>1</v>
      </c>
      <c r="N1578" s="2">
        <v>0.27462999999999999</v>
      </c>
      <c r="O1578" t="s">
        <v>21</v>
      </c>
      <c r="P1578" t="s">
        <v>22</v>
      </c>
      <c r="Q1578" t="s">
        <v>23</v>
      </c>
      <c r="R1578" s="3">
        <v>193.33</v>
      </c>
      <c r="S1578" t="s">
        <v>24</v>
      </c>
      <c r="T1578" t="s">
        <v>23</v>
      </c>
      <c r="U1578" s="3">
        <v>193.33</v>
      </c>
    </row>
    <row r="1579" spans="1:21" hidden="1" x14ac:dyDescent="0.2">
      <c r="A1579" t="s">
        <v>1459</v>
      </c>
      <c r="B1579" t="s">
        <v>843</v>
      </c>
      <c r="C1579" t="s">
        <v>14</v>
      </c>
      <c r="D1579" t="str">
        <f t="shared" si="24"/>
        <v>OC7367</v>
      </c>
      <c r="E1579" t="s">
        <v>866</v>
      </c>
      <c r="F1579" t="s">
        <v>782</v>
      </c>
      <c r="G1579" t="s">
        <v>782</v>
      </c>
      <c r="I1579" t="s">
        <v>845</v>
      </c>
      <c r="J1579" s="1">
        <v>44848</v>
      </c>
      <c r="K1579" s="2">
        <v>-2</v>
      </c>
      <c r="L1579" t="s">
        <v>197</v>
      </c>
      <c r="M1579" s="3">
        <v>1</v>
      </c>
      <c r="N1579" s="2">
        <v>12.825099999999999</v>
      </c>
      <c r="O1579" t="s">
        <v>21</v>
      </c>
      <c r="P1579" t="s">
        <v>445</v>
      </c>
      <c r="Q1579" t="s">
        <v>846</v>
      </c>
      <c r="R1579" s="3">
        <v>25.65</v>
      </c>
      <c r="S1579" t="s">
        <v>198</v>
      </c>
      <c r="T1579" t="s">
        <v>23</v>
      </c>
      <c r="U1579" s="3">
        <v>25.65</v>
      </c>
    </row>
    <row r="1580" spans="1:21" hidden="1" x14ac:dyDescent="0.2">
      <c r="A1580" t="s">
        <v>1459</v>
      </c>
      <c r="B1580" t="s">
        <v>843</v>
      </c>
      <c r="C1580" t="s">
        <v>14</v>
      </c>
      <c r="D1580" t="str">
        <f t="shared" si="24"/>
        <v>NU0277</v>
      </c>
      <c r="E1580" t="s">
        <v>1460</v>
      </c>
      <c r="F1580" t="s">
        <v>782</v>
      </c>
      <c r="G1580" t="s">
        <v>782</v>
      </c>
      <c r="I1580" t="s">
        <v>845</v>
      </c>
      <c r="J1580" s="1">
        <v>44848</v>
      </c>
      <c r="K1580" s="2">
        <v>-1</v>
      </c>
      <c r="L1580" t="s">
        <v>197</v>
      </c>
      <c r="M1580" s="3">
        <v>1</v>
      </c>
      <c r="N1580" s="2">
        <v>15.58881</v>
      </c>
      <c r="O1580" t="s">
        <v>21</v>
      </c>
      <c r="P1580" t="s">
        <v>445</v>
      </c>
      <c r="Q1580" t="s">
        <v>846</v>
      </c>
      <c r="R1580" s="3">
        <v>15.59</v>
      </c>
      <c r="S1580" t="s">
        <v>198</v>
      </c>
      <c r="T1580" t="s">
        <v>23</v>
      </c>
      <c r="U1580" s="3">
        <v>15.59</v>
      </c>
    </row>
    <row r="1581" spans="1:21" hidden="1" x14ac:dyDescent="0.2">
      <c r="A1581" t="s">
        <v>1459</v>
      </c>
      <c r="B1581" t="s">
        <v>843</v>
      </c>
      <c r="C1581" t="s">
        <v>14</v>
      </c>
      <c r="D1581" t="str">
        <f t="shared" si="24"/>
        <v>OC5545</v>
      </c>
      <c r="E1581" t="s">
        <v>1461</v>
      </c>
      <c r="F1581" t="s">
        <v>782</v>
      </c>
      <c r="G1581" t="s">
        <v>782</v>
      </c>
      <c r="I1581" t="s">
        <v>845</v>
      </c>
      <c r="J1581" s="1">
        <v>44848</v>
      </c>
      <c r="K1581" s="2">
        <v>-9</v>
      </c>
      <c r="L1581" t="s">
        <v>197</v>
      </c>
      <c r="M1581" s="3">
        <v>1</v>
      </c>
      <c r="N1581" s="2">
        <v>15.235670000000001</v>
      </c>
      <c r="O1581" t="s">
        <v>21</v>
      </c>
      <c r="P1581" t="s">
        <v>445</v>
      </c>
      <c r="Q1581" t="s">
        <v>846</v>
      </c>
      <c r="R1581" s="3">
        <v>137.12</v>
      </c>
      <c r="S1581" t="s">
        <v>198</v>
      </c>
      <c r="T1581" t="s">
        <v>23</v>
      </c>
      <c r="U1581" s="3">
        <v>137.12</v>
      </c>
    </row>
    <row r="1582" spans="1:21" hidden="1" x14ac:dyDescent="0.2">
      <c r="A1582" t="s">
        <v>1459</v>
      </c>
      <c r="B1582" t="s">
        <v>843</v>
      </c>
      <c r="C1582" t="s">
        <v>14</v>
      </c>
      <c r="D1582" t="str">
        <f t="shared" si="24"/>
        <v>OO8216</v>
      </c>
      <c r="E1582" t="s">
        <v>859</v>
      </c>
      <c r="F1582" t="s">
        <v>782</v>
      </c>
      <c r="G1582" t="s">
        <v>782</v>
      </c>
      <c r="I1582" t="s">
        <v>845</v>
      </c>
      <c r="J1582" s="1">
        <v>44848</v>
      </c>
      <c r="K1582" s="2">
        <v>-2</v>
      </c>
      <c r="L1582" t="s">
        <v>197</v>
      </c>
      <c r="M1582" s="3">
        <v>1</v>
      </c>
      <c r="N1582" s="2">
        <v>23.721240000000002</v>
      </c>
      <c r="O1582" t="s">
        <v>21</v>
      </c>
      <c r="P1582" t="s">
        <v>445</v>
      </c>
      <c r="Q1582" t="s">
        <v>846</v>
      </c>
      <c r="R1582" s="3">
        <v>47.44</v>
      </c>
      <c r="S1582" t="s">
        <v>198</v>
      </c>
      <c r="T1582" t="s">
        <v>23</v>
      </c>
      <c r="U1582" s="3">
        <v>47.44</v>
      </c>
    </row>
    <row r="1583" spans="1:21" hidden="1" x14ac:dyDescent="0.2">
      <c r="A1583" t="s">
        <v>1462</v>
      </c>
      <c r="B1583" t="s">
        <v>1463</v>
      </c>
      <c r="C1583" t="s">
        <v>14</v>
      </c>
      <c r="D1583" t="str">
        <f t="shared" si="24"/>
        <v>LAAI01</v>
      </c>
      <c r="E1583" t="s">
        <v>406</v>
      </c>
      <c r="F1583" t="s">
        <v>18</v>
      </c>
      <c r="G1583" t="s">
        <v>18</v>
      </c>
      <c r="I1583" t="s">
        <v>19</v>
      </c>
      <c r="J1583" s="1">
        <v>44848</v>
      </c>
      <c r="K1583" s="2">
        <v>-16398.61</v>
      </c>
      <c r="L1583" t="s">
        <v>20</v>
      </c>
      <c r="M1583" s="3">
        <v>1</v>
      </c>
      <c r="N1583" s="2">
        <v>1.154E-2</v>
      </c>
      <c r="O1583" t="s">
        <v>21</v>
      </c>
      <c r="P1583" t="s">
        <v>24</v>
      </c>
      <c r="Q1583" t="s">
        <v>23</v>
      </c>
      <c r="R1583" s="3">
        <v>189.32</v>
      </c>
      <c r="S1583" t="s">
        <v>22</v>
      </c>
      <c r="T1583" t="s">
        <v>23</v>
      </c>
      <c r="U1583" s="3">
        <v>189.32</v>
      </c>
    </row>
    <row r="1584" spans="1:21" hidden="1" x14ac:dyDescent="0.2">
      <c r="A1584" t="s">
        <v>1462</v>
      </c>
      <c r="B1584" t="s">
        <v>1463</v>
      </c>
      <c r="C1584" t="s">
        <v>14</v>
      </c>
      <c r="D1584" t="str">
        <f t="shared" si="24"/>
        <v>LAAI02</v>
      </c>
      <c r="E1584" t="s">
        <v>1464</v>
      </c>
      <c r="F1584" t="s">
        <v>18</v>
      </c>
      <c r="G1584" t="s">
        <v>18</v>
      </c>
      <c r="I1584" t="s">
        <v>19</v>
      </c>
      <c r="J1584" s="1">
        <v>44848</v>
      </c>
      <c r="K1584" s="2">
        <v>-52000</v>
      </c>
      <c r="L1584" t="s">
        <v>20</v>
      </c>
      <c r="M1584" s="3">
        <v>1</v>
      </c>
      <c r="N1584" s="2">
        <v>1.171E-2</v>
      </c>
      <c r="O1584" t="s">
        <v>21</v>
      </c>
      <c r="P1584" t="s">
        <v>24</v>
      </c>
      <c r="Q1584" t="s">
        <v>23</v>
      </c>
      <c r="R1584" s="3">
        <v>608.91999999999996</v>
      </c>
      <c r="S1584" t="s">
        <v>22</v>
      </c>
      <c r="T1584" t="s">
        <v>23</v>
      </c>
      <c r="U1584" s="3">
        <v>608.91999999999996</v>
      </c>
    </row>
    <row r="1585" spans="1:21" hidden="1" x14ac:dyDescent="0.2">
      <c r="A1585" t="s">
        <v>1462</v>
      </c>
      <c r="B1585" t="s">
        <v>1463</v>
      </c>
      <c r="C1585" t="s">
        <v>14</v>
      </c>
      <c r="D1585" t="str">
        <f t="shared" si="24"/>
        <v>LAAI01</v>
      </c>
      <c r="E1585" t="s">
        <v>1465</v>
      </c>
      <c r="F1585" t="s">
        <v>18</v>
      </c>
      <c r="G1585" t="s">
        <v>18</v>
      </c>
      <c r="I1585" t="s">
        <v>19</v>
      </c>
      <c r="J1585" s="1">
        <v>44848</v>
      </c>
      <c r="K1585" s="2">
        <v>-36333.72</v>
      </c>
      <c r="L1585" t="s">
        <v>20</v>
      </c>
      <c r="M1585" s="3">
        <v>1</v>
      </c>
      <c r="N1585" s="2">
        <v>1.1320000000000002E-2</v>
      </c>
      <c r="O1585" t="s">
        <v>21</v>
      </c>
      <c r="P1585" t="s">
        <v>24</v>
      </c>
      <c r="Q1585" t="s">
        <v>23</v>
      </c>
      <c r="R1585" s="3">
        <v>411.41</v>
      </c>
      <c r="S1585" t="s">
        <v>22</v>
      </c>
      <c r="T1585" t="s">
        <v>23</v>
      </c>
      <c r="U1585" s="3">
        <v>411.41</v>
      </c>
    </row>
    <row r="1586" spans="1:21" hidden="1" x14ac:dyDescent="0.2">
      <c r="A1586" t="s">
        <v>1462</v>
      </c>
      <c r="B1586" t="s">
        <v>1463</v>
      </c>
      <c r="C1586" t="s">
        <v>14</v>
      </c>
      <c r="D1586" t="str">
        <f t="shared" si="24"/>
        <v>LAAI01</v>
      </c>
      <c r="E1586" t="s">
        <v>709</v>
      </c>
      <c r="F1586" t="s">
        <v>18</v>
      </c>
      <c r="G1586" t="s">
        <v>18</v>
      </c>
      <c r="I1586" t="s">
        <v>19</v>
      </c>
      <c r="J1586" s="1">
        <v>44848</v>
      </c>
      <c r="K1586" s="2">
        <v>-40387.440000000002</v>
      </c>
      <c r="L1586" t="s">
        <v>20</v>
      </c>
      <c r="M1586" s="3">
        <v>1</v>
      </c>
      <c r="N1586" s="2">
        <v>1.1659999999999998E-2</v>
      </c>
      <c r="O1586" t="s">
        <v>21</v>
      </c>
      <c r="P1586" t="s">
        <v>24</v>
      </c>
      <c r="Q1586" t="s">
        <v>23</v>
      </c>
      <c r="R1586" s="3">
        <v>470.78</v>
      </c>
      <c r="S1586" t="s">
        <v>22</v>
      </c>
      <c r="T1586" t="s">
        <v>23</v>
      </c>
      <c r="U1586" s="3">
        <v>470.78</v>
      </c>
    </row>
    <row r="1587" spans="1:21" hidden="1" x14ac:dyDescent="0.2">
      <c r="A1587" t="s">
        <v>1462</v>
      </c>
      <c r="B1587" t="s">
        <v>1463</v>
      </c>
      <c r="C1587" t="s">
        <v>14</v>
      </c>
      <c r="D1587" t="str">
        <f t="shared" si="24"/>
        <v>LAAI02</v>
      </c>
      <c r="E1587" t="s">
        <v>1466</v>
      </c>
      <c r="F1587" t="s">
        <v>18</v>
      </c>
      <c r="G1587" t="s">
        <v>18</v>
      </c>
      <c r="I1587" t="s">
        <v>19</v>
      </c>
      <c r="J1587" s="1">
        <v>44848</v>
      </c>
      <c r="K1587" s="2">
        <v>-4463.0600000000004</v>
      </c>
      <c r="L1587" t="s">
        <v>20</v>
      </c>
      <c r="M1587" s="3">
        <v>1</v>
      </c>
      <c r="N1587" s="2">
        <v>1.085E-2</v>
      </c>
      <c r="O1587" t="s">
        <v>21</v>
      </c>
      <c r="P1587" t="s">
        <v>24</v>
      </c>
      <c r="Q1587" t="s">
        <v>23</v>
      </c>
      <c r="R1587" s="3">
        <v>48.42</v>
      </c>
      <c r="S1587" t="s">
        <v>22</v>
      </c>
      <c r="T1587" t="s">
        <v>23</v>
      </c>
      <c r="U1587" s="3">
        <v>48.42</v>
      </c>
    </row>
    <row r="1588" spans="1:21" hidden="1" x14ac:dyDescent="0.2">
      <c r="A1588" t="s">
        <v>1467</v>
      </c>
      <c r="B1588" t="s">
        <v>1463</v>
      </c>
      <c r="C1588" t="s">
        <v>14</v>
      </c>
      <c r="D1588" t="str">
        <f t="shared" si="24"/>
        <v>LAAI01</v>
      </c>
      <c r="E1588" t="s">
        <v>406</v>
      </c>
      <c r="F1588" t="s">
        <v>18</v>
      </c>
      <c r="G1588" t="s">
        <v>18</v>
      </c>
      <c r="J1588" s="1">
        <v>44848</v>
      </c>
      <c r="K1588" s="2">
        <v>0</v>
      </c>
      <c r="L1588" t="s">
        <v>20</v>
      </c>
      <c r="M1588" s="3">
        <v>1</v>
      </c>
      <c r="N1588" s="2">
        <v>1.154E-2</v>
      </c>
      <c r="O1588" t="s">
        <v>21</v>
      </c>
      <c r="P1588" t="s">
        <v>22</v>
      </c>
      <c r="Q1588" t="s">
        <v>23</v>
      </c>
      <c r="R1588" s="3">
        <v>0</v>
      </c>
      <c r="S1588" t="s">
        <v>24</v>
      </c>
      <c r="T1588" t="s">
        <v>23</v>
      </c>
      <c r="U1588" s="3">
        <v>0</v>
      </c>
    </row>
    <row r="1589" spans="1:21" hidden="1" x14ac:dyDescent="0.2">
      <c r="A1589" t="s">
        <v>1468</v>
      </c>
      <c r="B1589" t="s">
        <v>1245</v>
      </c>
      <c r="C1589" t="s">
        <v>14</v>
      </c>
      <c r="D1589" t="str">
        <f t="shared" si="24"/>
        <v>BK1676</v>
      </c>
      <c r="E1589" t="s">
        <v>312</v>
      </c>
      <c r="F1589" t="s">
        <v>18</v>
      </c>
      <c r="G1589" t="s">
        <v>18</v>
      </c>
      <c r="I1589" t="s">
        <v>19</v>
      </c>
      <c r="J1589" s="1">
        <v>44851</v>
      </c>
      <c r="K1589" s="2">
        <v>13735</v>
      </c>
      <c r="L1589" t="s">
        <v>46</v>
      </c>
      <c r="M1589" s="3">
        <v>1</v>
      </c>
      <c r="N1589" s="2">
        <v>0.38500000000000001</v>
      </c>
      <c r="O1589" t="s">
        <v>21</v>
      </c>
      <c r="P1589" t="s">
        <v>22</v>
      </c>
      <c r="Q1589" t="s">
        <v>23</v>
      </c>
      <c r="R1589" s="3">
        <v>5287.98</v>
      </c>
      <c r="S1589" t="s">
        <v>24</v>
      </c>
      <c r="T1589" t="s">
        <v>23</v>
      </c>
      <c r="U1589" s="3">
        <v>5287.98</v>
      </c>
    </row>
    <row r="1590" spans="1:21" hidden="1" x14ac:dyDescent="0.2">
      <c r="A1590" t="s">
        <v>1468</v>
      </c>
      <c r="B1590" t="s">
        <v>1245</v>
      </c>
      <c r="C1590" t="s">
        <v>14</v>
      </c>
      <c r="D1590" t="str">
        <f t="shared" si="24"/>
        <v>BK1682</v>
      </c>
      <c r="E1590" t="s">
        <v>335</v>
      </c>
      <c r="F1590" t="s">
        <v>18</v>
      </c>
      <c r="G1590" t="s">
        <v>18</v>
      </c>
      <c r="I1590" t="s">
        <v>19</v>
      </c>
      <c r="J1590" s="1">
        <v>44851</v>
      </c>
      <c r="K1590" s="2">
        <v>726.31</v>
      </c>
      <c r="L1590" t="s">
        <v>46</v>
      </c>
      <c r="M1590" s="3">
        <v>1</v>
      </c>
      <c r="N1590" s="2">
        <v>0.5585</v>
      </c>
      <c r="O1590" t="s">
        <v>21</v>
      </c>
      <c r="P1590" t="s">
        <v>22</v>
      </c>
      <c r="Q1590" t="s">
        <v>23</v>
      </c>
      <c r="R1590" s="3">
        <v>405.64</v>
      </c>
      <c r="S1590" t="s">
        <v>24</v>
      </c>
      <c r="T1590" t="s">
        <v>23</v>
      </c>
      <c r="U1590" s="3">
        <v>405.64</v>
      </c>
    </row>
    <row r="1591" spans="1:21" hidden="1" x14ac:dyDescent="0.2">
      <c r="A1591" t="s">
        <v>1469</v>
      </c>
      <c r="B1591" t="s">
        <v>116</v>
      </c>
      <c r="C1591" t="s">
        <v>14</v>
      </c>
      <c r="D1591" t="str">
        <f t="shared" si="24"/>
        <v>GL349-</v>
      </c>
      <c r="E1591" t="s">
        <v>172</v>
      </c>
      <c r="F1591" t="s">
        <v>18</v>
      </c>
      <c r="G1591" t="s">
        <v>18</v>
      </c>
      <c r="J1591" s="1">
        <v>44851</v>
      </c>
      <c r="K1591" s="2">
        <v>-2063</v>
      </c>
      <c r="L1591" t="s">
        <v>20</v>
      </c>
      <c r="M1591" s="3">
        <v>1</v>
      </c>
      <c r="N1591" s="2">
        <v>0.34159</v>
      </c>
      <c r="O1591" t="s">
        <v>21</v>
      </c>
      <c r="P1591" t="s">
        <v>24</v>
      </c>
      <c r="Q1591" t="s">
        <v>23</v>
      </c>
      <c r="R1591" s="3">
        <v>704.7</v>
      </c>
      <c r="S1591" t="s">
        <v>22</v>
      </c>
      <c r="T1591" t="s">
        <v>23</v>
      </c>
      <c r="U1591" s="3">
        <v>704.7</v>
      </c>
    </row>
    <row r="1592" spans="1:21" hidden="1" x14ac:dyDescent="0.2">
      <c r="A1592" t="s">
        <v>1469</v>
      </c>
      <c r="B1592" t="s">
        <v>116</v>
      </c>
      <c r="C1592" t="s">
        <v>14</v>
      </c>
      <c r="D1592" t="str">
        <f t="shared" si="24"/>
        <v>GL2418</v>
      </c>
      <c r="E1592" t="s">
        <v>1303</v>
      </c>
      <c r="F1592" t="s">
        <v>18</v>
      </c>
      <c r="G1592" t="s">
        <v>18</v>
      </c>
      <c r="J1592" s="1">
        <v>44851</v>
      </c>
      <c r="K1592" s="2">
        <v>238</v>
      </c>
      <c r="L1592" t="s">
        <v>20</v>
      </c>
      <c r="M1592" s="3">
        <v>1</v>
      </c>
      <c r="N1592" s="2">
        <v>0.25220999999999999</v>
      </c>
      <c r="O1592" t="s">
        <v>21</v>
      </c>
      <c r="P1592" t="s">
        <v>22</v>
      </c>
      <c r="Q1592" t="s">
        <v>23</v>
      </c>
      <c r="R1592" s="3">
        <v>60.03</v>
      </c>
      <c r="S1592" t="s">
        <v>24</v>
      </c>
      <c r="T1592" t="s">
        <v>23</v>
      </c>
      <c r="U1592" s="3">
        <v>60.03</v>
      </c>
    </row>
    <row r="1593" spans="1:21" hidden="1" x14ac:dyDescent="0.2">
      <c r="A1593" t="s">
        <v>1469</v>
      </c>
      <c r="B1593" t="s">
        <v>116</v>
      </c>
      <c r="C1593" t="s">
        <v>14</v>
      </c>
      <c r="D1593" t="str">
        <f t="shared" si="24"/>
        <v>GL2417</v>
      </c>
      <c r="E1593" t="s">
        <v>246</v>
      </c>
      <c r="F1593" t="s">
        <v>18</v>
      </c>
      <c r="G1593" t="s">
        <v>18</v>
      </c>
      <c r="J1593" s="1">
        <v>44851</v>
      </c>
      <c r="K1593" s="2">
        <v>-28724</v>
      </c>
      <c r="L1593" t="s">
        <v>20</v>
      </c>
      <c r="M1593" s="3">
        <v>1</v>
      </c>
      <c r="N1593" s="2">
        <v>0.14205999999999999</v>
      </c>
      <c r="O1593" t="s">
        <v>21</v>
      </c>
      <c r="P1593" t="s">
        <v>24</v>
      </c>
      <c r="Q1593" t="s">
        <v>23</v>
      </c>
      <c r="R1593" s="3">
        <v>4080.53</v>
      </c>
      <c r="S1593" t="s">
        <v>22</v>
      </c>
      <c r="T1593" t="s">
        <v>23</v>
      </c>
      <c r="U1593" s="3">
        <v>4080.53</v>
      </c>
    </row>
    <row r="1594" spans="1:21" hidden="1" x14ac:dyDescent="0.2">
      <c r="A1594" t="s">
        <v>1469</v>
      </c>
      <c r="B1594" t="s">
        <v>116</v>
      </c>
      <c r="C1594" t="s">
        <v>14</v>
      </c>
      <c r="D1594" t="str">
        <f t="shared" si="24"/>
        <v>GL9074</v>
      </c>
      <c r="E1594" t="s">
        <v>174</v>
      </c>
      <c r="F1594" t="s">
        <v>18</v>
      </c>
      <c r="G1594" t="s">
        <v>18</v>
      </c>
      <c r="J1594" s="1">
        <v>44851</v>
      </c>
      <c r="K1594" s="2">
        <v>3401</v>
      </c>
      <c r="L1594" t="s">
        <v>20</v>
      </c>
      <c r="M1594" s="3">
        <v>1</v>
      </c>
      <c r="N1594" s="2">
        <v>0.25872000000000001</v>
      </c>
      <c r="O1594" t="s">
        <v>21</v>
      </c>
      <c r="P1594" t="s">
        <v>22</v>
      </c>
      <c r="Q1594" t="s">
        <v>23</v>
      </c>
      <c r="R1594" s="3">
        <v>879.91</v>
      </c>
      <c r="S1594" t="s">
        <v>24</v>
      </c>
      <c r="T1594" t="s">
        <v>23</v>
      </c>
      <c r="U1594" s="3">
        <v>879.91</v>
      </c>
    </row>
    <row r="1595" spans="1:21" hidden="1" x14ac:dyDescent="0.2">
      <c r="A1595" t="s">
        <v>1469</v>
      </c>
      <c r="B1595" t="s">
        <v>116</v>
      </c>
      <c r="C1595" t="s">
        <v>14</v>
      </c>
      <c r="D1595" t="str">
        <f t="shared" si="24"/>
        <v>GL429-</v>
      </c>
      <c r="E1595" t="s">
        <v>191</v>
      </c>
      <c r="F1595" t="s">
        <v>18</v>
      </c>
      <c r="G1595" t="s">
        <v>18</v>
      </c>
      <c r="J1595" s="1">
        <v>44851</v>
      </c>
      <c r="K1595" s="2">
        <v>11544</v>
      </c>
      <c r="L1595" t="s">
        <v>20</v>
      </c>
      <c r="M1595" s="3">
        <v>1</v>
      </c>
      <c r="N1595" s="2">
        <v>0.29597000000000001</v>
      </c>
      <c r="O1595" t="s">
        <v>21</v>
      </c>
      <c r="P1595" t="s">
        <v>22</v>
      </c>
      <c r="Q1595" t="s">
        <v>23</v>
      </c>
      <c r="R1595" s="3">
        <v>3416.68</v>
      </c>
      <c r="S1595" t="s">
        <v>24</v>
      </c>
      <c r="T1595" t="s">
        <v>23</v>
      </c>
      <c r="U1595" s="3">
        <v>3416.68</v>
      </c>
    </row>
    <row r="1596" spans="1:21" hidden="1" x14ac:dyDescent="0.2">
      <c r="A1596" t="s">
        <v>1469</v>
      </c>
      <c r="B1596" t="s">
        <v>116</v>
      </c>
      <c r="C1596" t="s">
        <v>14</v>
      </c>
      <c r="D1596" t="str">
        <f t="shared" si="24"/>
        <v>GL2458</v>
      </c>
      <c r="E1596" t="s">
        <v>576</v>
      </c>
      <c r="F1596" t="s">
        <v>18</v>
      </c>
      <c r="G1596" t="s">
        <v>18</v>
      </c>
      <c r="J1596" s="1">
        <v>44851</v>
      </c>
      <c r="K1596" s="2">
        <v>-6252</v>
      </c>
      <c r="L1596" t="s">
        <v>20</v>
      </c>
      <c r="M1596" s="3">
        <v>1</v>
      </c>
      <c r="N1596" s="2">
        <v>0.31878000000000001</v>
      </c>
      <c r="O1596" t="s">
        <v>21</v>
      </c>
      <c r="P1596" t="s">
        <v>24</v>
      </c>
      <c r="Q1596" t="s">
        <v>23</v>
      </c>
      <c r="R1596" s="3">
        <v>1993.01</v>
      </c>
      <c r="S1596" t="s">
        <v>22</v>
      </c>
      <c r="T1596" t="s">
        <v>23</v>
      </c>
      <c r="U1596" s="3">
        <v>1993.01</v>
      </c>
    </row>
    <row r="1597" spans="1:21" hidden="1" x14ac:dyDescent="0.2">
      <c r="A1597" t="s">
        <v>1470</v>
      </c>
      <c r="B1597" t="s">
        <v>1412</v>
      </c>
      <c r="C1597" t="s">
        <v>14</v>
      </c>
      <c r="D1597" t="str">
        <f t="shared" si="24"/>
        <v>GL429-</v>
      </c>
      <c r="E1597" t="s">
        <v>1304</v>
      </c>
      <c r="F1597" t="s">
        <v>18</v>
      </c>
      <c r="G1597" t="s">
        <v>18</v>
      </c>
      <c r="I1597" t="s">
        <v>113</v>
      </c>
      <c r="J1597" s="1">
        <v>44851</v>
      </c>
      <c r="K1597" s="2">
        <v>6</v>
      </c>
      <c r="L1597" t="s">
        <v>20</v>
      </c>
      <c r="M1597" s="3">
        <v>1</v>
      </c>
      <c r="N1597" s="2">
        <v>0.33302999999999999</v>
      </c>
      <c r="O1597" t="s">
        <v>21</v>
      </c>
      <c r="P1597" t="s">
        <v>22</v>
      </c>
      <c r="Q1597" t="s">
        <v>23</v>
      </c>
      <c r="R1597" s="3">
        <v>2</v>
      </c>
      <c r="S1597" t="s">
        <v>24</v>
      </c>
      <c r="T1597" t="s">
        <v>23</v>
      </c>
      <c r="U1597" s="3">
        <v>2</v>
      </c>
    </row>
    <row r="1598" spans="1:21" hidden="1" x14ac:dyDescent="0.2">
      <c r="A1598" t="s">
        <v>1471</v>
      </c>
      <c r="B1598" t="s">
        <v>657</v>
      </c>
      <c r="C1598" t="s">
        <v>14</v>
      </c>
      <c r="D1598" t="str">
        <f t="shared" si="24"/>
        <v>253257</v>
      </c>
      <c r="E1598" t="s">
        <v>719</v>
      </c>
      <c r="F1598" t="s">
        <v>18</v>
      </c>
      <c r="G1598" t="s">
        <v>18</v>
      </c>
      <c r="I1598" t="s">
        <v>19</v>
      </c>
      <c r="J1598" s="1">
        <v>44851</v>
      </c>
      <c r="K1598" s="2">
        <v>-8.9982199999999999</v>
      </c>
      <c r="L1598" t="s">
        <v>46</v>
      </c>
      <c r="M1598" s="3">
        <v>1</v>
      </c>
      <c r="N1598" s="2">
        <v>11.10575</v>
      </c>
      <c r="O1598" t="s">
        <v>21</v>
      </c>
      <c r="P1598" t="s">
        <v>24</v>
      </c>
      <c r="Q1598" t="s">
        <v>23</v>
      </c>
      <c r="R1598" s="3">
        <v>99.93</v>
      </c>
      <c r="S1598" t="s">
        <v>22</v>
      </c>
      <c r="T1598" t="s">
        <v>23</v>
      </c>
      <c r="U1598" s="3">
        <v>99.93</v>
      </c>
    </row>
    <row r="1599" spans="1:21" hidden="1" x14ac:dyDescent="0.2">
      <c r="A1599" t="s">
        <v>1471</v>
      </c>
      <c r="B1599" t="s">
        <v>1472</v>
      </c>
      <c r="C1599" t="s">
        <v>14</v>
      </c>
      <c r="D1599" t="str">
        <f t="shared" si="24"/>
        <v>718000</v>
      </c>
      <c r="E1599" t="s">
        <v>1157</v>
      </c>
      <c r="F1599" t="s">
        <v>18</v>
      </c>
      <c r="G1599" t="s">
        <v>18</v>
      </c>
      <c r="I1599" t="s">
        <v>19</v>
      </c>
      <c r="J1599" s="1">
        <v>44851</v>
      </c>
      <c r="K1599" s="2">
        <v>-83.001419999999996</v>
      </c>
      <c r="L1599" t="s">
        <v>46</v>
      </c>
      <c r="M1599" s="3">
        <v>1</v>
      </c>
      <c r="N1599" s="2">
        <v>1.4511000000000001</v>
      </c>
      <c r="O1599" t="s">
        <v>21</v>
      </c>
      <c r="P1599" t="s">
        <v>24</v>
      </c>
      <c r="Q1599" t="s">
        <v>23</v>
      </c>
      <c r="R1599" s="3">
        <v>120.44</v>
      </c>
      <c r="S1599" t="s">
        <v>22</v>
      </c>
      <c r="T1599" t="s">
        <v>23</v>
      </c>
      <c r="U1599" s="3">
        <v>120.44</v>
      </c>
    </row>
    <row r="1600" spans="1:21" hidden="1" x14ac:dyDescent="0.2">
      <c r="A1600" t="s">
        <v>1471</v>
      </c>
      <c r="B1600" t="s">
        <v>1472</v>
      </c>
      <c r="C1600" t="s">
        <v>14</v>
      </c>
      <c r="D1600" t="str">
        <f t="shared" si="24"/>
        <v>LACA04</v>
      </c>
      <c r="E1600" t="s">
        <v>1250</v>
      </c>
      <c r="F1600" t="s">
        <v>18</v>
      </c>
      <c r="G1600" t="s">
        <v>18</v>
      </c>
      <c r="I1600" t="s">
        <v>19</v>
      </c>
      <c r="J1600" s="1">
        <v>44851</v>
      </c>
      <c r="K1600" s="2">
        <v>-3100</v>
      </c>
      <c r="L1600" t="s">
        <v>20</v>
      </c>
      <c r="M1600" s="3">
        <v>1</v>
      </c>
      <c r="N1600" s="2">
        <v>0</v>
      </c>
      <c r="O1600" t="s">
        <v>21</v>
      </c>
      <c r="P1600" t="s">
        <v>24</v>
      </c>
      <c r="Q1600" t="s">
        <v>23</v>
      </c>
      <c r="R1600" s="3">
        <v>0</v>
      </c>
      <c r="S1600" t="s">
        <v>22</v>
      </c>
      <c r="T1600" t="s">
        <v>23</v>
      </c>
      <c r="U1600" s="3">
        <v>0</v>
      </c>
    </row>
    <row r="1601" spans="1:21" hidden="1" x14ac:dyDescent="0.2">
      <c r="A1601" t="s">
        <v>1471</v>
      </c>
      <c r="B1601" t="s">
        <v>1472</v>
      </c>
      <c r="C1601" t="s">
        <v>14</v>
      </c>
      <c r="D1601" t="str">
        <f t="shared" si="24"/>
        <v>LAAN02</v>
      </c>
      <c r="E1601" t="s">
        <v>1473</v>
      </c>
      <c r="F1601" t="s">
        <v>18</v>
      </c>
      <c r="G1601" t="s">
        <v>18</v>
      </c>
      <c r="I1601" t="s">
        <v>19</v>
      </c>
      <c r="J1601" s="1">
        <v>44851</v>
      </c>
      <c r="K1601" s="2">
        <v>-36824.321170000003</v>
      </c>
      <c r="L1601" t="s">
        <v>20</v>
      </c>
      <c r="M1601" s="3">
        <v>1</v>
      </c>
      <c r="N1601" s="2">
        <v>1.286E-2</v>
      </c>
      <c r="O1601" t="s">
        <v>21</v>
      </c>
      <c r="P1601" t="s">
        <v>24</v>
      </c>
      <c r="Q1601" t="s">
        <v>23</v>
      </c>
      <c r="R1601" s="3">
        <v>473.56</v>
      </c>
      <c r="S1601" t="s">
        <v>22</v>
      </c>
      <c r="T1601" t="s">
        <v>23</v>
      </c>
      <c r="U1601" s="3">
        <v>473.56</v>
      </c>
    </row>
    <row r="1602" spans="1:21" hidden="1" x14ac:dyDescent="0.2">
      <c r="A1602" t="s">
        <v>1471</v>
      </c>
      <c r="B1602" t="s">
        <v>1472</v>
      </c>
      <c r="C1602" t="s">
        <v>14</v>
      </c>
      <c r="D1602" t="str">
        <f t="shared" si="24"/>
        <v>MZ4261</v>
      </c>
      <c r="E1602" t="s">
        <v>428</v>
      </c>
      <c r="F1602" t="s">
        <v>18</v>
      </c>
      <c r="G1602" t="s">
        <v>18</v>
      </c>
      <c r="I1602" t="s">
        <v>19</v>
      </c>
      <c r="J1602" s="1">
        <v>44851</v>
      </c>
      <c r="K1602" s="2">
        <v>61</v>
      </c>
      <c r="L1602" t="s">
        <v>46</v>
      </c>
      <c r="M1602" s="3">
        <v>1</v>
      </c>
      <c r="N1602" s="2">
        <v>1.5822799999999999</v>
      </c>
      <c r="O1602" t="s">
        <v>21</v>
      </c>
      <c r="P1602" t="s">
        <v>22</v>
      </c>
      <c r="Q1602" t="s">
        <v>23</v>
      </c>
      <c r="R1602" s="3">
        <v>96.52</v>
      </c>
      <c r="S1602" t="s">
        <v>24</v>
      </c>
      <c r="T1602" t="s">
        <v>23</v>
      </c>
      <c r="U1602" s="3">
        <v>96.52</v>
      </c>
    </row>
    <row r="1603" spans="1:21" hidden="1" x14ac:dyDescent="0.2">
      <c r="A1603" t="s">
        <v>1474</v>
      </c>
      <c r="B1603" t="s">
        <v>1404</v>
      </c>
      <c r="C1603" t="s">
        <v>14</v>
      </c>
      <c r="D1603" t="str">
        <f t="shared" si="24"/>
        <v>GL2419</v>
      </c>
      <c r="E1603" t="s">
        <v>506</v>
      </c>
      <c r="F1603" t="s">
        <v>18</v>
      </c>
      <c r="G1603" t="s">
        <v>18</v>
      </c>
      <c r="I1603" t="s">
        <v>113</v>
      </c>
      <c r="J1603" s="1">
        <v>44851</v>
      </c>
      <c r="K1603" s="2">
        <v>6.06</v>
      </c>
      <c r="L1603" t="s">
        <v>20</v>
      </c>
      <c r="M1603" s="3">
        <v>1</v>
      </c>
      <c r="N1603" s="2">
        <v>0.17504</v>
      </c>
      <c r="O1603" t="s">
        <v>21</v>
      </c>
      <c r="P1603" t="s">
        <v>22</v>
      </c>
      <c r="Q1603" t="s">
        <v>23</v>
      </c>
      <c r="R1603" s="3">
        <v>1.06</v>
      </c>
      <c r="S1603" t="s">
        <v>24</v>
      </c>
      <c r="T1603" t="s">
        <v>23</v>
      </c>
      <c r="U1603" s="3">
        <v>1.06</v>
      </c>
    </row>
    <row r="1604" spans="1:21" hidden="1" x14ac:dyDescent="0.2">
      <c r="A1604" t="s">
        <v>1475</v>
      </c>
      <c r="B1604" t="s">
        <v>1476</v>
      </c>
      <c r="C1604" t="s">
        <v>14</v>
      </c>
      <c r="D1604" t="str">
        <f t="shared" si="24"/>
        <v>CE3258</v>
      </c>
      <c r="E1604" t="s">
        <v>698</v>
      </c>
      <c r="F1604" t="s">
        <v>18</v>
      </c>
      <c r="G1604" t="s">
        <v>18</v>
      </c>
      <c r="I1604" t="s">
        <v>113</v>
      </c>
      <c r="J1604" s="1">
        <v>44851</v>
      </c>
      <c r="K1604" s="2">
        <v>1081.5</v>
      </c>
      <c r="L1604" t="s">
        <v>20</v>
      </c>
      <c r="M1604" s="3">
        <v>1</v>
      </c>
      <c r="N1604" s="2">
        <v>1.2540000000000001E-2</v>
      </c>
      <c r="O1604" t="s">
        <v>21</v>
      </c>
      <c r="P1604" t="s">
        <v>22</v>
      </c>
      <c r="Q1604" t="s">
        <v>23</v>
      </c>
      <c r="R1604" s="3">
        <v>13.56</v>
      </c>
      <c r="S1604" t="s">
        <v>24</v>
      </c>
      <c r="T1604" t="s">
        <v>23</v>
      </c>
      <c r="U1604" s="3">
        <v>13.56</v>
      </c>
    </row>
    <row r="1605" spans="1:21" hidden="1" x14ac:dyDescent="0.2">
      <c r="A1605" t="s">
        <v>1475</v>
      </c>
      <c r="B1605" t="s">
        <v>1476</v>
      </c>
      <c r="C1605" t="s">
        <v>14</v>
      </c>
      <c r="D1605" t="str">
        <f t="shared" ref="D1605:D1668" si="25">LEFT(E1605, 6)</f>
        <v>CP2246</v>
      </c>
      <c r="E1605" t="s">
        <v>699</v>
      </c>
      <c r="F1605" t="s">
        <v>18</v>
      </c>
      <c r="G1605" t="s">
        <v>18</v>
      </c>
      <c r="I1605" t="s">
        <v>113</v>
      </c>
      <c r="J1605" s="1">
        <v>44851</v>
      </c>
      <c r="K1605" s="2">
        <v>1018.08</v>
      </c>
      <c r="L1605" t="s">
        <v>20</v>
      </c>
      <c r="M1605" s="3">
        <v>1</v>
      </c>
      <c r="N1605" s="2">
        <v>2.53E-2</v>
      </c>
      <c r="O1605" t="s">
        <v>21</v>
      </c>
      <c r="P1605" t="s">
        <v>22</v>
      </c>
      <c r="Q1605" t="s">
        <v>23</v>
      </c>
      <c r="R1605" s="3">
        <v>25.76</v>
      </c>
      <c r="S1605" t="s">
        <v>24</v>
      </c>
      <c r="T1605" t="s">
        <v>23</v>
      </c>
      <c r="U1605" s="3">
        <v>25.76</v>
      </c>
    </row>
    <row r="1606" spans="1:21" hidden="1" x14ac:dyDescent="0.2">
      <c r="A1606" t="s">
        <v>1475</v>
      </c>
      <c r="B1606" t="s">
        <v>1476</v>
      </c>
      <c r="C1606" t="s">
        <v>14</v>
      </c>
      <c r="D1606" t="str">
        <f t="shared" si="25"/>
        <v>MACHIN</v>
      </c>
      <c r="E1606" t="s">
        <v>204</v>
      </c>
      <c r="F1606" t="s">
        <v>18</v>
      </c>
      <c r="G1606" t="s">
        <v>18</v>
      </c>
      <c r="I1606" t="s">
        <v>113</v>
      </c>
      <c r="J1606" s="1">
        <v>44851</v>
      </c>
      <c r="K1606" s="2">
        <v>84</v>
      </c>
      <c r="L1606" t="s">
        <v>20</v>
      </c>
      <c r="M1606" s="3">
        <v>1</v>
      </c>
      <c r="N1606" s="2">
        <v>2.5499999999999998</v>
      </c>
      <c r="O1606" t="s">
        <v>21</v>
      </c>
      <c r="P1606" t="s">
        <v>200</v>
      </c>
      <c r="Q1606" t="s">
        <v>23</v>
      </c>
      <c r="R1606" s="3">
        <v>214.2</v>
      </c>
      <c r="S1606" t="s">
        <v>24</v>
      </c>
      <c r="T1606" t="s">
        <v>23</v>
      </c>
      <c r="U1606" s="3">
        <v>214.2</v>
      </c>
    </row>
    <row r="1607" spans="1:21" hidden="1" x14ac:dyDescent="0.2">
      <c r="A1607" t="s">
        <v>1475</v>
      </c>
      <c r="B1607" t="s">
        <v>1476</v>
      </c>
      <c r="C1607" t="s">
        <v>14</v>
      </c>
      <c r="D1607" t="str">
        <f t="shared" si="25"/>
        <v>LABORI</v>
      </c>
      <c r="E1607" t="s">
        <v>201</v>
      </c>
      <c r="F1607" t="s">
        <v>18</v>
      </c>
      <c r="G1607" t="s">
        <v>18</v>
      </c>
      <c r="I1607" t="s">
        <v>113</v>
      </c>
      <c r="J1607" s="1">
        <v>44851</v>
      </c>
      <c r="K1607" s="2">
        <v>211.31</v>
      </c>
      <c r="L1607" t="s">
        <v>20</v>
      </c>
      <c r="M1607" s="3">
        <v>1</v>
      </c>
      <c r="N1607" s="2">
        <v>1.05</v>
      </c>
      <c r="O1607" t="s">
        <v>21</v>
      </c>
      <c r="P1607" t="s">
        <v>200</v>
      </c>
      <c r="Q1607" t="s">
        <v>23</v>
      </c>
      <c r="R1607" s="3">
        <v>221.88</v>
      </c>
      <c r="S1607" t="s">
        <v>24</v>
      </c>
      <c r="T1607" t="s">
        <v>23</v>
      </c>
      <c r="U1607" s="3">
        <v>221.88</v>
      </c>
    </row>
    <row r="1608" spans="1:21" hidden="1" x14ac:dyDescent="0.2">
      <c r="A1608" t="s">
        <v>1475</v>
      </c>
      <c r="B1608" t="s">
        <v>1476</v>
      </c>
      <c r="C1608" t="s">
        <v>14</v>
      </c>
      <c r="D1608" t="str">
        <f t="shared" si="25"/>
        <v>FREIGH</v>
      </c>
      <c r="E1608" t="s">
        <v>199</v>
      </c>
      <c r="F1608" t="s">
        <v>18</v>
      </c>
      <c r="G1608" t="s">
        <v>18</v>
      </c>
      <c r="I1608" t="s">
        <v>113</v>
      </c>
      <c r="J1608" s="1">
        <v>44851</v>
      </c>
      <c r="K1608" s="2">
        <v>84</v>
      </c>
      <c r="L1608" t="s">
        <v>20</v>
      </c>
      <c r="M1608" s="3">
        <v>1</v>
      </c>
      <c r="N1608" s="2">
        <v>0.45</v>
      </c>
      <c r="O1608" t="s">
        <v>21</v>
      </c>
      <c r="P1608" t="s">
        <v>200</v>
      </c>
      <c r="Q1608" t="s">
        <v>23</v>
      </c>
      <c r="R1608" s="3">
        <v>37.799999999999997</v>
      </c>
      <c r="S1608" t="s">
        <v>24</v>
      </c>
      <c r="T1608" t="s">
        <v>23</v>
      </c>
      <c r="U1608" s="3">
        <v>37.799999999999997</v>
      </c>
    </row>
    <row r="1609" spans="1:21" hidden="1" x14ac:dyDescent="0.2">
      <c r="A1609" t="s">
        <v>1475</v>
      </c>
      <c r="B1609" t="s">
        <v>1476</v>
      </c>
      <c r="C1609" t="s">
        <v>14</v>
      </c>
      <c r="D1609" t="str">
        <f t="shared" si="25"/>
        <v>GL2458</v>
      </c>
      <c r="E1609" t="s">
        <v>576</v>
      </c>
      <c r="F1609" t="s">
        <v>18</v>
      </c>
      <c r="G1609" t="s">
        <v>18</v>
      </c>
      <c r="I1609" t="s">
        <v>113</v>
      </c>
      <c r="J1609" s="1">
        <v>44851</v>
      </c>
      <c r="K1609" s="2">
        <v>1018.08</v>
      </c>
      <c r="L1609" t="s">
        <v>20</v>
      </c>
      <c r="M1609" s="3">
        <v>1</v>
      </c>
      <c r="N1609" s="2">
        <v>0.31878000000000001</v>
      </c>
      <c r="O1609" t="s">
        <v>21</v>
      </c>
      <c r="P1609" t="s">
        <v>22</v>
      </c>
      <c r="Q1609" t="s">
        <v>23</v>
      </c>
      <c r="R1609" s="3">
        <v>324.54000000000002</v>
      </c>
      <c r="S1609" t="s">
        <v>24</v>
      </c>
      <c r="T1609" t="s">
        <v>23</v>
      </c>
      <c r="U1609" s="3">
        <v>324.54000000000002</v>
      </c>
    </row>
    <row r="1610" spans="1:21" hidden="1" x14ac:dyDescent="0.2">
      <c r="A1610" t="s">
        <v>1475</v>
      </c>
      <c r="B1610" t="s">
        <v>1476</v>
      </c>
      <c r="C1610" t="s">
        <v>14</v>
      </c>
      <c r="D1610" t="str">
        <f t="shared" si="25"/>
        <v>LATJ01</v>
      </c>
      <c r="E1610" t="s">
        <v>655</v>
      </c>
      <c r="F1610" t="s">
        <v>18</v>
      </c>
      <c r="G1610" t="s">
        <v>18</v>
      </c>
      <c r="I1610" t="s">
        <v>113</v>
      </c>
      <c r="J1610" s="1">
        <v>44851</v>
      </c>
      <c r="K1610" s="2">
        <v>1052.6300000000001</v>
      </c>
      <c r="L1610" t="s">
        <v>20</v>
      </c>
      <c r="M1610" s="3">
        <v>1</v>
      </c>
      <c r="N1610" s="2">
        <v>1.209E-2</v>
      </c>
      <c r="O1610" t="s">
        <v>21</v>
      </c>
      <c r="P1610" t="s">
        <v>22</v>
      </c>
      <c r="Q1610" t="s">
        <v>23</v>
      </c>
      <c r="R1610" s="3">
        <v>12.73</v>
      </c>
      <c r="S1610" t="s">
        <v>24</v>
      </c>
      <c r="T1610" t="s">
        <v>23</v>
      </c>
      <c r="U1610" s="3">
        <v>12.73</v>
      </c>
    </row>
    <row r="1611" spans="1:21" hidden="1" x14ac:dyDescent="0.2">
      <c r="A1611" t="s">
        <v>1475</v>
      </c>
      <c r="B1611" t="s">
        <v>1476</v>
      </c>
      <c r="C1611" t="s">
        <v>14</v>
      </c>
      <c r="D1611" t="str">
        <f t="shared" si="25"/>
        <v>SA2818</v>
      </c>
      <c r="E1611" t="s">
        <v>700</v>
      </c>
      <c r="F1611" t="s">
        <v>18</v>
      </c>
      <c r="G1611" t="s">
        <v>18</v>
      </c>
      <c r="I1611" t="s">
        <v>113</v>
      </c>
      <c r="J1611" s="1">
        <v>44851</v>
      </c>
      <c r="K1611" s="2">
        <v>-84</v>
      </c>
      <c r="L1611" t="s">
        <v>197</v>
      </c>
      <c r="M1611" s="3">
        <v>1</v>
      </c>
      <c r="N1611" s="2">
        <v>23.143879999999999</v>
      </c>
      <c r="O1611" t="s">
        <v>21</v>
      </c>
      <c r="P1611" t="s">
        <v>24</v>
      </c>
      <c r="Q1611" t="s">
        <v>23</v>
      </c>
      <c r="R1611" s="3">
        <v>1944.09</v>
      </c>
      <c r="S1611" t="s">
        <v>198</v>
      </c>
      <c r="T1611" t="s">
        <v>23</v>
      </c>
      <c r="U1611" s="3">
        <v>1944.09</v>
      </c>
    </row>
    <row r="1612" spans="1:21" hidden="1" x14ac:dyDescent="0.2">
      <c r="A1612" t="s">
        <v>1477</v>
      </c>
      <c r="B1612" t="s">
        <v>1376</v>
      </c>
      <c r="C1612" t="s">
        <v>14</v>
      </c>
      <c r="D1612" t="str">
        <f t="shared" si="25"/>
        <v>LA6306</v>
      </c>
      <c r="E1612" t="s">
        <v>1478</v>
      </c>
      <c r="F1612" t="s">
        <v>18</v>
      </c>
      <c r="G1612" t="s">
        <v>18</v>
      </c>
      <c r="J1612" s="1">
        <v>44851</v>
      </c>
      <c r="K1612" s="2">
        <v>-3661</v>
      </c>
      <c r="L1612" t="s">
        <v>20</v>
      </c>
      <c r="M1612" s="3">
        <v>1</v>
      </c>
      <c r="N1612" s="2">
        <v>1.1180000000000001E-2</v>
      </c>
      <c r="O1612" t="s">
        <v>21</v>
      </c>
      <c r="P1612" t="s">
        <v>24</v>
      </c>
      <c r="Q1612" t="s">
        <v>23</v>
      </c>
      <c r="R1612" s="3">
        <v>40.93</v>
      </c>
      <c r="S1612" t="s">
        <v>22</v>
      </c>
      <c r="T1612" t="s">
        <v>23</v>
      </c>
      <c r="U1612" s="3">
        <v>40.93</v>
      </c>
    </row>
    <row r="1613" spans="1:21" hidden="1" x14ac:dyDescent="0.2">
      <c r="A1613" t="s">
        <v>1479</v>
      </c>
      <c r="B1613" t="s">
        <v>26</v>
      </c>
      <c r="C1613" t="s">
        <v>14</v>
      </c>
      <c r="D1613" t="str">
        <f t="shared" si="25"/>
        <v>LA6306</v>
      </c>
      <c r="E1613" t="s">
        <v>1478</v>
      </c>
      <c r="F1613" t="s">
        <v>18</v>
      </c>
      <c r="G1613" t="s">
        <v>18</v>
      </c>
      <c r="J1613" s="1">
        <v>44851</v>
      </c>
      <c r="K1613" s="2">
        <v>3661.73</v>
      </c>
      <c r="L1613" t="s">
        <v>20</v>
      </c>
      <c r="M1613" s="3">
        <v>1</v>
      </c>
      <c r="N1613" s="2">
        <v>0</v>
      </c>
      <c r="O1613" t="s">
        <v>21</v>
      </c>
      <c r="P1613" t="s">
        <v>22</v>
      </c>
      <c r="Q1613" t="s">
        <v>23</v>
      </c>
      <c r="R1613" s="3">
        <v>0</v>
      </c>
      <c r="S1613" t="s">
        <v>24</v>
      </c>
      <c r="T1613" t="s">
        <v>23</v>
      </c>
      <c r="U1613" s="3">
        <v>0</v>
      </c>
    </row>
    <row r="1614" spans="1:21" hidden="1" x14ac:dyDescent="0.2">
      <c r="A1614" t="s">
        <v>1480</v>
      </c>
      <c r="B1614" t="s">
        <v>26</v>
      </c>
      <c r="C1614" t="s">
        <v>14</v>
      </c>
      <c r="D1614" t="str">
        <f t="shared" si="25"/>
        <v>LA6306</v>
      </c>
      <c r="E1614" t="s">
        <v>1478</v>
      </c>
      <c r="F1614" t="s">
        <v>18</v>
      </c>
      <c r="G1614" t="s">
        <v>18</v>
      </c>
      <c r="J1614" s="1">
        <v>44851</v>
      </c>
      <c r="K1614" s="2">
        <v>3661.73</v>
      </c>
      <c r="L1614" t="s">
        <v>20</v>
      </c>
      <c r="M1614" s="3">
        <v>1</v>
      </c>
      <c r="N1614" s="2">
        <v>0</v>
      </c>
      <c r="O1614" t="s">
        <v>21</v>
      </c>
      <c r="P1614" t="s">
        <v>22</v>
      </c>
      <c r="Q1614" t="s">
        <v>23</v>
      </c>
      <c r="R1614" s="3">
        <v>0</v>
      </c>
      <c r="S1614" t="s">
        <v>24</v>
      </c>
      <c r="T1614" t="s">
        <v>23</v>
      </c>
      <c r="U1614" s="3">
        <v>0</v>
      </c>
    </row>
    <row r="1615" spans="1:21" hidden="1" x14ac:dyDescent="0.2">
      <c r="A1615" t="s">
        <v>1481</v>
      </c>
      <c r="B1615" t="s">
        <v>1376</v>
      </c>
      <c r="C1615" t="s">
        <v>14</v>
      </c>
      <c r="D1615" t="str">
        <f t="shared" si="25"/>
        <v>LA6306</v>
      </c>
      <c r="E1615" t="s">
        <v>1478</v>
      </c>
      <c r="F1615" t="s">
        <v>18</v>
      </c>
      <c r="G1615" t="s">
        <v>18</v>
      </c>
      <c r="I1615" t="s">
        <v>19</v>
      </c>
      <c r="J1615" s="1">
        <v>44851</v>
      </c>
      <c r="K1615" s="2">
        <v>-7324.19</v>
      </c>
      <c r="L1615" t="s">
        <v>20</v>
      </c>
      <c r="M1615" s="3">
        <v>1</v>
      </c>
      <c r="N1615" s="2">
        <v>0</v>
      </c>
      <c r="O1615" t="s">
        <v>21</v>
      </c>
      <c r="P1615" t="s">
        <v>24</v>
      </c>
      <c r="Q1615" t="s">
        <v>23</v>
      </c>
      <c r="R1615" s="3">
        <v>0</v>
      </c>
      <c r="S1615" t="s">
        <v>22</v>
      </c>
      <c r="T1615" t="s">
        <v>23</v>
      </c>
      <c r="U1615" s="3">
        <v>0</v>
      </c>
    </row>
    <row r="1616" spans="1:21" hidden="1" x14ac:dyDescent="0.2">
      <c r="A1616" t="s">
        <v>1482</v>
      </c>
      <c r="B1616" t="s">
        <v>1041</v>
      </c>
      <c r="C1616" t="s">
        <v>14</v>
      </c>
      <c r="D1616" t="str">
        <f t="shared" si="25"/>
        <v>LA3562</v>
      </c>
      <c r="E1616" t="s">
        <v>788</v>
      </c>
      <c r="F1616" t="s">
        <v>1483</v>
      </c>
      <c r="G1616" t="s">
        <v>1483</v>
      </c>
      <c r="I1616" t="s">
        <v>1042</v>
      </c>
      <c r="J1616" s="1">
        <v>44850</v>
      </c>
      <c r="K1616" s="2">
        <v>-7886000</v>
      </c>
      <c r="L1616" t="s">
        <v>20</v>
      </c>
      <c r="M1616" s="3">
        <v>1</v>
      </c>
      <c r="N1616" s="2">
        <v>1.0970000000000001E-2</v>
      </c>
      <c r="O1616" t="s">
        <v>21</v>
      </c>
      <c r="P1616" t="s">
        <v>1043</v>
      </c>
      <c r="Q1616" t="s">
        <v>23</v>
      </c>
      <c r="R1616" s="3">
        <v>86507.24</v>
      </c>
      <c r="S1616" t="s">
        <v>22</v>
      </c>
      <c r="T1616" t="s">
        <v>23</v>
      </c>
      <c r="U1616" s="3">
        <v>86507.24</v>
      </c>
    </row>
    <row r="1617" spans="1:21" hidden="1" x14ac:dyDescent="0.2">
      <c r="A1617" t="s">
        <v>1484</v>
      </c>
      <c r="B1617" t="s">
        <v>1485</v>
      </c>
      <c r="C1617" t="s">
        <v>14</v>
      </c>
      <c r="D1617" t="str">
        <f t="shared" si="25"/>
        <v>DA1450</v>
      </c>
      <c r="E1617" t="s">
        <v>1486</v>
      </c>
      <c r="F1617" t="s">
        <v>186</v>
      </c>
      <c r="G1617" t="s">
        <v>186</v>
      </c>
      <c r="J1617" s="1">
        <v>44848</v>
      </c>
      <c r="K1617" s="2">
        <v>2938</v>
      </c>
      <c r="L1617" t="s">
        <v>46</v>
      </c>
      <c r="M1617" s="3">
        <v>1</v>
      </c>
      <c r="N1617" s="2">
        <v>2.2100300000000002</v>
      </c>
      <c r="O1617" t="s">
        <v>21</v>
      </c>
      <c r="P1617" t="s">
        <v>22</v>
      </c>
      <c r="Q1617" t="s">
        <v>23</v>
      </c>
      <c r="R1617" s="3">
        <v>6493.07</v>
      </c>
      <c r="S1617" t="s">
        <v>24</v>
      </c>
      <c r="T1617" t="s">
        <v>23</v>
      </c>
      <c r="U1617" s="3">
        <v>6493.07</v>
      </c>
    </row>
    <row r="1618" spans="1:21" hidden="1" x14ac:dyDescent="0.2">
      <c r="A1618" t="s">
        <v>1487</v>
      </c>
      <c r="B1618" t="s">
        <v>26</v>
      </c>
      <c r="C1618" t="s">
        <v>14</v>
      </c>
      <c r="D1618" t="str">
        <f t="shared" si="25"/>
        <v>FJ1690</v>
      </c>
      <c r="E1618" t="s">
        <v>1488</v>
      </c>
      <c r="F1618" t="s">
        <v>186</v>
      </c>
      <c r="G1618" t="s">
        <v>186</v>
      </c>
      <c r="I1618" t="s">
        <v>19</v>
      </c>
      <c r="J1618" s="1">
        <v>44851</v>
      </c>
      <c r="K1618" s="2">
        <v>-567.88</v>
      </c>
      <c r="L1618" t="s">
        <v>46</v>
      </c>
      <c r="M1618" s="3">
        <v>1</v>
      </c>
      <c r="N1618" s="2">
        <v>1.6</v>
      </c>
      <c r="O1618" t="s">
        <v>21</v>
      </c>
      <c r="P1618" t="s">
        <v>24</v>
      </c>
      <c r="Q1618" t="s">
        <v>23</v>
      </c>
      <c r="R1618" s="3">
        <v>908.61</v>
      </c>
      <c r="S1618" t="s">
        <v>22</v>
      </c>
      <c r="T1618" t="s">
        <v>23</v>
      </c>
      <c r="U1618" s="3">
        <v>908.61</v>
      </c>
    </row>
    <row r="1619" spans="1:21" hidden="1" x14ac:dyDescent="0.2">
      <c r="A1619" t="s">
        <v>1487</v>
      </c>
      <c r="B1619" t="s">
        <v>26</v>
      </c>
      <c r="C1619" t="s">
        <v>14</v>
      </c>
      <c r="D1619" t="str">
        <f t="shared" si="25"/>
        <v>OG1093</v>
      </c>
      <c r="E1619" t="s">
        <v>1489</v>
      </c>
      <c r="F1619" t="s">
        <v>186</v>
      </c>
      <c r="G1619" t="s">
        <v>186</v>
      </c>
      <c r="I1619" t="s">
        <v>19</v>
      </c>
      <c r="J1619" s="1">
        <v>44851</v>
      </c>
      <c r="K1619" s="2">
        <v>-109.93</v>
      </c>
      <c r="L1619" t="s">
        <v>46</v>
      </c>
      <c r="M1619" s="3">
        <v>1</v>
      </c>
      <c r="N1619" s="2">
        <v>4.4263500000000002</v>
      </c>
      <c r="O1619" t="s">
        <v>21</v>
      </c>
      <c r="P1619" t="s">
        <v>24</v>
      </c>
      <c r="Q1619" t="s">
        <v>23</v>
      </c>
      <c r="R1619" s="3">
        <v>486.59</v>
      </c>
      <c r="S1619" t="s">
        <v>22</v>
      </c>
      <c r="T1619" t="s">
        <v>23</v>
      </c>
      <c r="U1619" s="3">
        <v>486.59</v>
      </c>
    </row>
    <row r="1620" spans="1:21" hidden="1" x14ac:dyDescent="0.2">
      <c r="A1620" t="s">
        <v>1487</v>
      </c>
      <c r="B1620" t="s">
        <v>26</v>
      </c>
      <c r="C1620" t="s">
        <v>14</v>
      </c>
      <c r="D1620" t="str">
        <f t="shared" si="25"/>
        <v>DV2070</v>
      </c>
      <c r="E1620" t="s">
        <v>1490</v>
      </c>
      <c r="F1620" t="s">
        <v>186</v>
      </c>
      <c r="G1620" t="s">
        <v>186</v>
      </c>
      <c r="I1620" t="s">
        <v>19</v>
      </c>
      <c r="J1620" s="1">
        <v>44851</v>
      </c>
      <c r="K1620" s="2">
        <v>-0.99996000000000007</v>
      </c>
      <c r="L1620" t="s">
        <v>46</v>
      </c>
      <c r="M1620" s="3">
        <v>1</v>
      </c>
      <c r="N1620" s="2">
        <v>3.2301299999999999</v>
      </c>
      <c r="O1620" t="s">
        <v>21</v>
      </c>
      <c r="P1620" t="s">
        <v>24</v>
      </c>
      <c r="Q1620" t="s">
        <v>23</v>
      </c>
      <c r="R1620" s="3">
        <v>3.23</v>
      </c>
      <c r="S1620" t="s">
        <v>22</v>
      </c>
      <c r="T1620" t="s">
        <v>23</v>
      </c>
      <c r="U1620" s="3">
        <v>3.23</v>
      </c>
    </row>
    <row r="1621" spans="1:21" hidden="1" x14ac:dyDescent="0.2">
      <c r="A1621" t="s">
        <v>1487</v>
      </c>
      <c r="B1621" t="s">
        <v>26</v>
      </c>
      <c r="C1621" t="s">
        <v>14</v>
      </c>
      <c r="D1621" t="str">
        <f t="shared" si="25"/>
        <v>OG1064</v>
      </c>
      <c r="E1621" t="s">
        <v>1491</v>
      </c>
      <c r="F1621" t="s">
        <v>186</v>
      </c>
      <c r="G1621" t="s">
        <v>186</v>
      </c>
      <c r="I1621" t="s">
        <v>19</v>
      </c>
      <c r="J1621" s="1">
        <v>44851</v>
      </c>
      <c r="K1621" s="2">
        <v>-300</v>
      </c>
      <c r="L1621" t="s">
        <v>46</v>
      </c>
      <c r="M1621" s="3">
        <v>1</v>
      </c>
      <c r="N1621" s="2">
        <v>2.6</v>
      </c>
      <c r="O1621" t="s">
        <v>21</v>
      </c>
      <c r="P1621" t="s">
        <v>24</v>
      </c>
      <c r="Q1621" t="s">
        <v>23</v>
      </c>
      <c r="R1621" s="3">
        <v>780</v>
      </c>
      <c r="S1621" t="s">
        <v>22</v>
      </c>
      <c r="T1621" t="s">
        <v>23</v>
      </c>
      <c r="U1621" s="3">
        <v>780</v>
      </c>
    </row>
    <row r="1622" spans="1:21" hidden="1" x14ac:dyDescent="0.2">
      <c r="A1622" t="s">
        <v>1487</v>
      </c>
      <c r="B1622" t="s">
        <v>26</v>
      </c>
      <c r="C1622" t="s">
        <v>14</v>
      </c>
      <c r="D1622" t="str">
        <f t="shared" si="25"/>
        <v>OG1212</v>
      </c>
      <c r="E1622" t="s">
        <v>1492</v>
      </c>
      <c r="F1622" t="s">
        <v>186</v>
      </c>
      <c r="G1622" t="s">
        <v>186</v>
      </c>
      <c r="I1622" t="s">
        <v>19</v>
      </c>
      <c r="J1622" s="1">
        <v>44851</v>
      </c>
      <c r="K1622" s="2">
        <v>-40</v>
      </c>
      <c r="L1622" t="s">
        <v>46</v>
      </c>
      <c r="M1622" s="3">
        <v>1</v>
      </c>
      <c r="N1622" s="2">
        <v>2.3851800000000001</v>
      </c>
      <c r="O1622" t="s">
        <v>21</v>
      </c>
      <c r="P1622" t="s">
        <v>24</v>
      </c>
      <c r="Q1622" t="s">
        <v>23</v>
      </c>
      <c r="R1622" s="3">
        <v>95.41</v>
      </c>
      <c r="S1622" t="s">
        <v>22</v>
      </c>
      <c r="T1622" t="s">
        <v>23</v>
      </c>
      <c r="U1622" s="3">
        <v>95.41</v>
      </c>
    </row>
    <row r="1623" spans="1:21" hidden="1" x14ac:dyDescent="0.2">
      <c r="A1623" t="s">
        <v>1487</v>
      </c>
      <c r="B1623" t="s">
        <v>26</v>
      </c>
      <c r="C1623" t="s">
        <v>14</v>
      </c>
      <c r="D1623" t="str">
        <f t="shared" si="25"/>
        <v>OG1348</v>
      </c>
      <c r="E1623" t="s">
        <v>298</v>
      </c>
      <c r="F1623" t="s">
        <v>186</v>
      </c>
      <c r="G1623" t="s">
        <v>186</v>
      </c>
      <c r="I1623" t="s">
        <v>19</v>
      </c>
      <c r="J1623" s="1">
        <v>44851</v>
      </c>
      <c r="K1623" s="2">
        <v>-45</v>
      </c>
      <c r="L1623" t="s">
        <v>46</v>
      </c>
      <c r="M1623" s="3">
        <v>1</v>
      </c>
      <c r="N1623" s="2">
        <v>1.5487299999999999</v>
      </c>
      <c r="O1623" t="s">
        <v>21</v>
      </c>
      <c r="P1623" t="s">
        <v>24</v>
      </c>
      <c r="Q1623" t="s">
        <v>23</v>
      </c>
      <c r="R1623" s="3">
        <v>69.69</v>
      </c>
      <c r="S1623" t="s">
        <v>22</v>
      </c>
      <c r="T1623" t="s">
        <v>23</v>
      </c>
      <c r="U1623" s="3">
        <v>69.69</v>
      </c>
    </row>
    <row r="1624" spans="1:21" hidden="1" x14ac:dyDescent="0.2">
      <c r="A1624" t="s">
        <v>1487</v>
      </c>
      <c r="B1624" t="s">
        <v>26</v>
      </c>
      <c r="C1624" t="s">
        <v>14</v>
      </c>
      <c r="D1624" t="str">
        <f t="shared" si="25"/>
        <v>OG1351</v>
      </c>
      <c r="E1624" t="s">
        <v>1493</v>
      </c>
      <c r="F1624" t="s">
        <v>186</v>
      </c>
      <c r="G1624" t="s">
        <v>186</v>
      </c>
      <c r="I1624" t="s">
        <v>19</v>
      </c>
      <c r="J1624" s="1">
        <v>44851</v>
      </c>
      <c r="K1624" s="2">
        <v>1</v>
      </c>
      <c r="L1624" t="s">
        <v>46</v>
      </c>
      <c r="M1624" s="3">
        <v>1</v>
      </c>
      <c r="N1624" s="2">
        <v>4.42</v>
      </c>
      <c r="O1624" t="s">
        <v>21</v>
      </c>
      <c r="P1624" t="s">
        <v>22</v>
      </c>
      <c r="Q1624" t="s">
        <v>23</v>
      </c>
      <c r="R1624" s="3">
        <v>4.42</v>
      </c>
      <c r="S1624" t="s">
        <v>24</v>
      </c>
      <c r="T1624" t="s">
        <v>23</v>
      </c>
      <c r="U1624" s="3">
        <v>4.42</v>
      </c>
    </row>
    <row r="1625" spans="1:21" hidden="1" x14ac:dyDescent="0.2">
      <c r="A1625" t="s">
        <v>1487</v>
      </c>
      <c r="B1625" t="s">
        <v>26</v>
      </c>
      <c r="C1625" t="s">
        <v>14</v>
      </c>
      <c r="D1625" t="str">
        <f t="shared" si="25"/>
        <v>726000</v>
      </c>
      <c r="E1625" t="s">
        <v>389</v>
      </c>
      <c r="F1625" t="s">
        <v>186</v>
      </c>
      <c r="G1625" t="s">
        <v>186</v>
      </c>
      <c r="I1625" t="s">
        <v>19</v>
      </c>
      <c r="J1625" s="1">
        <v>44851</v>
      </c>
      <c r="K1625" s="2">
        <v>-1</v>
      </c>
      <c r="L1625" t="s">
        <v>46</v>
      </c>
      <c r="M1625" s="3">
        <v>1</v>
      </c>
      <c r="N1625" s="2">
        <v>4.0999999999999996</v>
      </c>
      <c r="O1625" t="s">
        <v>21</v>
      </c>
      <c r="P1625" t="s">
        <v>24</v>
      </c>
      <c r="Q1625" t="s">
        <v>23</v>
      </c>
      <c r="R1625" s="3">
        <v>4.0999999999999996</v>
      </c>
      <c r="S1625" t="s">
        <v>22</v>
      </c>
      <c r="T1625" t="s">
        <v>23</v>
      </c>
      <c r="U1625" s="3">
        <v>4.0999999999999996</v>
      </c>
    </row>
    <row r="1626" spans="1:21" hidden="1" x14ac:dyDescent="0.2">
      <c r="A1626" t="s">
        <v>1487</v>
      </c>
      <c r="B1626" t="s">
        <v>26</v>
      </c>
      <c r="C1626" t="s">
        <v>14</v>
      </c>
      <c r="D1626" t="str">
        <f t="shared" si="25"/>
        <v>DV2049</v>
      </c>
      <c r="E1626" t="s">
        <v>1494</v>
      </c>
      <c r="F1626" t="s">
        <v>186</v>
      </c>
      <c r="G1626" t="s">
        <v>186</v>
      </c>
      <c r="I1626" t="s">
        <v>19</v>
      </c>
      <c r="J1626" s="1">
        <v>44851</v>
      </c>
      <c r="K1626" s="2">
        <v>-6.7000000000000004E-2</v>
      </c>
      <c r="L1626" t="s">
        <v>46</v>
      </c>
      <c r="M1626" s="3">
        <v>1</v>
      </c>
      <c r="N1626" s="2">
        <v>1.49254</v>
      </c>
      <c r="O1626" t="s">
        <v>21</v>
      </c>
      <c r="P1626" t="s">
        <v>24</v>
      </c>
      <c r="Q1626" t="s">
        <v>23</v>
      </c>
      <c r="R1626" s="3">
        <v>0.1</v>
      </c>
      <c r="S1626" t="s">
        <v>22</v>
      </c>
      <c r="T1626" t="s">
        <v>23</v>
      </c>
      <c r="U1626" s="3">
        <v>0.1</v>
      </c>
    </row>
    <row r="1627" spans="1:21" hidden="1" x14ac:dyDescent="0.2">
      <c r="A1627" t="s">
        <v>1487</v>
      </c>
      <c r="B1627" t="s">
        <v>26</v>
      </c>
      <c r="C1627" t="s">
        <v>14</v>
      </c>
      <c r="D1627" t="str">
        <f t="shared" si="25"/>
        <v>OG1347</v>
      </c>
      <c r="E1627" t="s">
        <v>363</v>
      </c>
      <c r="F1627" t="s">
        <v>186</v>
      </c>
      <c r="G1627" t="s">
        <v>186</v>
      </c>
      <c r="I1627" t="s">
        <v>19</v>
      </c>
      <c r="J1627" s="1">
        <v>44851</v>
      </c>
      <c r="K1627" s="2">
        <v>-84.2</v>
      </c>
      <c r="L1627" t="s">
        <v>46</v>
      </c>
      <c r="M1627" s="3">
        <v>1</v>
      </c>
      <c r="N1627" s="2">
        <v>1.73956</v>
      </c>
      <c r="O1627" t="s">
        <v>21</v>
      </c>
      <c r="P1627" t="s">
        <v>24</v>
      </c>
      <c r="Q1627" t="s">
        <v>23</v>
      </c>
      <c r="R1627" s="3">
        <v>146.47</v>
      </c>
      <c r="S1627" t="s">
        <v>22</v>
      </c>
      <c r="T1627" t="s">
        <v>23</v>
      </c>
      <c r="U1627" s="3">
        <v>146.47</v>
      </c>
    </row>
    <row r="1628" spans="1:21" hidden="1" x14ac:dyDescent="0.2">
      <c r="A1628" t="s">
        <v>1487</v>
      </c>
      <c r="B1628" t="s">
        <v>26</v>
      </c>
      <c r="C1628" t="s">
        <v>14</v>
      </c>
      <c r="D1628" t="str">
        <f t="shared" si="25"/>
        <v>OG1361</v>
      </c>
      <c r="E1628" t="s">
        <v>1495</v>
      </c>
      <c r="F1628" t="s">
        <v>186</v>
      </c>
      <c r="G1628" t="s">
        <v>186</v>
      </c>
      <c r="I1628" t="s">
        <v>19</v>
      </c>
      <c r="J1628" s="1">
        <v>44851</v>
      </c>
      <c r="K1628" s="2">
        <v>-292.58508999999998</v>
      </c>
      <c r="L1628" t="s">
        <v>46</v>
      </c>
      <c r="M1628" s="3">
        <v>1</v>
      </c>
      <c r="N1628" s="2">
        <v>4.4058299999999999</v>
      </c>
      <c r="O1628" t="s">
        <v>21</v>
      </c>
      <c r="P1628" t="s">
        <v>24</v>
      </c>
      <c r="Q1628" t="s">
        <v>23</v>
      </c>
      <c r="R1628" s="3">
        <v>1289.08</v>
      </c>
      <c r="S1628" t="s">
        <v>22</v>
      </c>
      <c r="T1628" t="s">
        <v>23</v>
      </c>
      <c r="U1628" s="3">
        <v>1289.08</v>
      </c>
    </row>
    <row r="1629" spans="1:21" hidden="1" x14ac:dyDescent="0.2">
      <c r="A1629" t="s">
        <v>1496</v>
      </c>
      <c r="B1629" t="s">
        <v>98</v>
      </c>
      <c r="C1629" t="s">
        <v>14</v>
      </c>
      <c r="D1629" t="str">
        <f t="shared" si="25"/>
        <v>CE3246</v>
      </c>
      <c r="E1629" t="s">
        <v>1497</v>
      </c>
      <c r="F1629" t="s">
        <v>18</v>
      </c>
      <c r="G1629" t="s">
        <v>18</v>
      </c>
      <c r="J1629" s="1">
        <v>44848</v>
      </c>
      <c r="K1629" s="2">
        <v>-51763</v>
      </c>
      <c r="L1629" t="s">
        <v>20</v>
      </c>
      <c r="M1629" s="3">
        <v>1</v>
      </c>
      <c r="N1629" s="2">
        <v>1.328E-2</v>
      </c>
      <c r="O1629" t="s">
        <v>21</v>
      </c>
      <c r="P1629" t="s">
        <v>24</v>
      </c>
      <c r="Q1629" t="s">
        <v>23</v>
      </c>
      <c r="R1629" s="3">
        <v>687.41</v>
      </c>
      <c r="S1629" t="s">
        <v>22</v>
      </c>
      <c r="T1629" t="s">
        <v>23</v>
      </c>
      <c r="U1629" s="3">
        <v>687.41</v>
      </c>
    </row>
    <row r="1630" spans="1:21" hidden="1" x14ac:dyDescent="0.2">
      <c r="A1630" t="s">
        <v>1496</v>
      </c>
      <c r="B1630" t="s">
        <v>98</v>
      </c>
      <c r="C1630" t="s">
        <v>14</v>
      </c>
      <c r="D1630" t="str">
        <f t="shared" si="25"/>
        <v>CE3245</v>
      </c>
      <c r="E1630" t="s">
        <v>1498</v>
      </c>
      <c r="F1630" t="s">
        <v>18</v>
      </c>
      <c r="G1630" t="s">
        <v>18</v>
      </c>
      <c r="J1630" s="1">
        <v>44848</v>
      </c>
      <c r="K1630" s="2">
        <v>5266</v>
      </c>
      <c r="L1630" t="s">
        <v>20</v>
      </c>
      <c r="M1630" s="3">
        <v>1</v>
      </c>
      <c r="N1630" s="2">
        <v>1.4590000000000001E-2</v>
      </c>
      <c r="O1630" t="s">
        <v>21</v>
      </c>
      <c r="P1630" t="s">
        <v>22</v>
      </c>
      <c r="Q1630" t="s">
        <v>23</v>
      </c>
      <c r="R1630" s="3">
        <v>76.83</v>
      </c>
      <c r="S1630" t="s">
        <v>24</v>
      </c>
      <c r="T1630" t="s">
        <v>23</v>
      </c>
      <c r="U1630" s="3">
        <v>76.83</v>
      </c>
    </row>
    <row r="1631" spans="1:21" hidden="1" x14ac:dyDescent="0.2">
      <c r="A1631" t="s">
        <v>1496</v>
      </c>
      <c r="B1631" t="s">
        <v>98</v>
      </c>
      <c r="C1631" t="s">
        <v>14</v>
      </c>
      <c r="D1631" t="str">
        <f t="shared" si="25"/>
        <v>CE3258</v>
      </c>
      <c r="E1631" t="s">
        <v>698</v>
      </c>
      <c r="F1631" t="s">
        <v>18</v>
      </c>
      <c r="G1631" t="s">
        <v>18</v>
      </c>
      <c r="J1631" s="1">
        <v>44848</v>
      </c>
      <c r="K1631" s="2">
        <v>-25398</v>
      </c>
      <c r="L1631" t="s">
        <v>20</v>
      </c>
      <c r="M1631" s="3">
        <v>1</v>
      </c>
      <c r="N1631" s="2">
        <v>1.2540000000000001E-2</v>
      </c>
      <c r="O1631" t="s">
        <v>21</v>
      </c>
      <c r="P1631" t="s">
        <v>24</v>
      </c>
      <c r="Q1631" t="s">
        <v>23</v>
      </c>
      <c r="R1631" s="3">
        <v>318.49</v>
      </c>
      <c r="S1631" t="s">
        <v>22</v>
      </c>
      <c r="T1631" t="s">
        <v>23</v>
      </c>
      <c r="U1631" s="3">
        <v>318.49</v>
      </c>
    </row>
    <row r="1632" spans="1:21" hidden="1" x14ac:dyDescent="0.2">
      <c r="A1632" t="s">
        <v>1496</v>
      </c>
      <c r="B1632" t="s">
        <v>98</v>
      </c>
      <c r="C1632" t="s">
        <v>14</v>
      </c>
      <c r="D1632" t="str">
        <f t="shared" si="25"/>
        <v>CE3256</v>
      </c>
      <c r="E1632" t="s">
        <v>455</v>
      </c>
      <c r="F1632" t="s">
        <v>18</v>
      </c>
      <c r="G1632" t="s">
        <v>18</v>
      </c>
      <c r="J1632" s="1">
        <v>44848</v>
      </c>
      <c r="K1632" s="2">
        <v>5200</v>
      </c>
      <c r="L1632" t="s">
        <v>20</v>
      </c>
      <c r="M1632" s="3">
        <v>1</v>
      </c>
      <c r="N1632" s="2">
        <v>4.6829999999999997E-2</v>
      </c>
      <c r="O1632" t="s">
        <v>21</v>
      </c>
      <c r="P1632" t="s">
        <v>22</v>
      </c>
      <c r="Q1632" t="s">
        <v>23</v>
      </c>
      <c r="R1632" s="3">
        <v>243.52</v>
      </c>
      <c r="S1632" t="s">
        <v>24</v>
      </c>
      <c r="T1632" t="s">
        <v>23</v>
      </c>
      <c r="U1632" s="3">
        <v>243.52</v>
      </c>
    </row>
    <row r="1633" spans="1:21" hidden="1" x14ac:dyDescent="0.2">
      <c r="A1633" t="s">
        <v>1496</v>
      </c>
      <c r="B1633" t="s">
        <v>98</v>
      </c>
      <c r="C1633" t="s">
        <v>14</v>
      </c>
      <c r="D1633" t="str">
        <f t="shared" si="25"/>
        <v>CE3263</v>
      </c>
      <c r="E1633" t="s">
        <v>1499</v>
      </c>
      <c r="F1633" t="s">
        <v>18</v>
      </c>
      <c r="G1633" t="s">
        <v>18</v>
      </c>
      <c r="J1633" s="1">
        <v>44848</v>
      </c>
      <c r="K1633" s="2">
        <v>8107</v>
      </c>
      <c r="L1633" t="s">
        <v>20</v>
      </c>
      <c r="M1633" s="3">
        <v>1</v>
      </c>
      <c r="N1633" s="2">
        <v>4.0670000000000005E-2</v>
      </c>
      <c r="O1633" t="s">
        <v>21</v>
      </c>
      <c r="P1633" t="s">
        <v>22</v>
      </c>
      <c r="Q1633" t="s">
        <v>23</v>
      </c>
      <c r="R1633" s="3">
        <v>329.71</v>
      </c>
      <c r="S1633" t="s">
        <v>24</v>
      </c>
      <c r="T1633" t="s">
        <v>23</v>
      </c>
      <c r="U1633" s="3">
        <v>329.71</v>
      </c>
    </row>
    <row r="1634" spans="1:21" hidden="1" x14ac:dyDescent="0.2">
      <c r="A1634" t="s">
        <v>1496</v>
      </c>
      <c r="B1634" t="s">
        <v>98</v>
      </c>
      <c r="C1634" t="s">
        <v>14</v>
      </c>
      <c r="D1634" t="str">
        <f t="shared" si="25"/>
        <v>CE3285</v>
      </c>
      <c r="E1634" t="s">
        <v>1310</v>
      </c>
      <c r="F1634" t="s">
        <v>18</v>
      </c>
      <c r="G1634" t="s">
        <v>18</v>
      </c>
      <c r="J1634" s="1">
        <v>44848</v>
      </c>
      <c r="K1634" s="2">
        <v>7000</v>
      </c>
      <c r="L1634" t="s">
        <v>20</v>
      </c>
      <c r="M1634" s="3">
        <v>1</v>
      </c>
      <c r="N1634" s="2">
        <v>1.949E-2</v>
      </c>
      <c r="O1634" t="s">
        <v>21</v>
      </c>
      <c r="P1634" t="s">
        <v>22</v>
      </c>
      <c r="Q1634" t="s">
        <v>23</v>
      </c>
      <c r="R1634" s="3">
        <v>136.43</v>
      </c>
      <c r="S1634" t="s">
        <v>24</v>
      </c>
      <c r="T1634" t="s">
        <v>23</v>
      </c>
      <c r="U1634" s="3">
        <v>136.43</v>
      </c>
    </row>
    <row r="1635" spans="1:21" hidden="1" x14ac:dyDescent="0.2">
      <c r="A1635" t="s">
        <v>1496</v>
      </c>
      <c r="B1635" t="s">
        <v>98</v>
      </c>
      <c r="C1635" t="s">
        <v>14</v>
      </c>
      <c r="D1635" t="str">
        <f t="shared" si="25"/>
        <v>CE3250</v>
      </c>
      <c r="E1635" t="s">
        <v>1500</v>
      </c>
      <c r="F1635" t="s">
        <v>18</v>
      </c>
      <c r="G1635" t="s">
        <v>18</v>
      </c>
      <c r="J1635" s="1">
        <v>44848</v>
      </c>
      <c r="K1635" s="2">
        <v>24862</v>
      </c>
      <c r="L1635" t="s">
        <v>20</v>
      </c>
      <c r="M1635" s="3">
        <v>1</v>
      </c>
      <c r="N1635" s="2">
        <v>1.941E-2</v>
      </c>
      <c r="O1635" t="s">
        <v>21</v>
      </c>
      <c r="P1635" t="s">
        <v>22</v>
      </c>
      <c r="Q1635" t="s">
        <v>23</v>
      </c>
      <c r="R1635" s="3">
        <v>482.57</v>
      </c>
      <c r="S1635" t="s">
        <v>24</v>
      </c>
      <c r="T1635" t="s">
        <v>23</v>
      </c>
      <c r="U1635" s="3">
        <v>482.57</v>
      </c>
    </row>
    <row r="1636" spans="1:21" hidden="1" x14ac:dyDescent="0.2">
      <c r="A1636" t="s">
        <v>1496</v>
      </c>
      <c r="B1636" t="s">
        <v>98</v>
      </c>
      <c r="C1636" t="s">
        <v>14</v>
      </c>
      <c r="D1636" t="str">
        <f t="shared" si="25"/>
        <v>CE3292</v>
      </c>
      <c r="E1636" t="s">
        <v>1501</v>
      </c>
      <c r="F1636" t="s">
        <v>18</v>
      </c>
      <c r="G1636" t="s">
        <v>18</v>
      </c>
      <c r="J1636" s="1">
        <v>44848</v>
      </c>
      <c r="K1636" s="2">
        <v>-31924</v>
      </c>
      <c r="L1636" t="s">
        <v>20</v>
      </c>
      <c r="M1636" s="3">
        <v>1</v>
      </c>
      <c r="N1636" s="2">
        <v>3.6130000000000002E-2</v>
      </c>
      <c r="O1636" t="s">
        <v>21</v>
      </c>
      <c r="P1636" t="s">
        <v>24</v>
      </c>
      <c r="Q1636" t="s">
        <v>23</v>
      </c>
      <c r="R1636" s="3">
        <v>1153.4100000000001</v>
      </c>
      <c r="S1636" t="s">
        <v>22</v>
      </c>
      <c r="T1636" t="s">
        <v>23</v>
      </c>
      <c r="U1636" s="3">
        <v>1153.4100000000001</v>
      </c>
    </row>
    <row r="1637" spans="1:21" hidden="1" x14ac:dyDescent="0.2">
      <c r="A1637" t="s">
        <v>1496</v>
      </c>
      <c r="B1637" t="s">
        <v>98</v>
      </c>
      <c r="C1637" t="s">
        <v>14</v>
      </c>
      <c r="D1637" t="str">
        <f t="shared" si="25"/>
        <v>CE3500</v>
      </c>
      <c r="E1637" t="s">
        <v>1502</v>
      </c>
      <c r="F1637" t="s">
        <v>18</v>
      </c>
      <c r="G1637" t="s">
        <v>18</v>
      </c>
      <c r="J1637" s="1">
        <v>44848</v>
      </c>
      <c r="K1637" s="2">
        <v>721</v>
      </c>
      <c r="L1637" t="s">
        <v>20</v>
      </c>
      <c r="M1637" s="3">
        <v>1</v>
      </c>
      <c r="N1637" s="2">
        <v>1.8839999999999999E-2</v>
      </c>
      <c r="O1637" t="s">
        <v>21</v>
      </c>
      <c r="P1637" t="s">
        <v>22</v>
      </c>
      <c r="Q1637" t="s">
        <v>23</v>
      </c>
      <c r="R1637" s="3">
        <v>13.58</v>
      </c>
      <c r="S1637" t="s">
        <v>24</v>
      </c>
      <c r="T1637" t="s">
        <v>23</v>
      </c>
      <c r="U1637" s="3">
        <v>13.58</v>
      </c>
    </row>
    <row r="1638" spans="1:21" hidden="1" x14ac:dyDescent="0.2">
      <c r="A1638" t="s">
        <v>1496</v>
      </c>
      <c r="B1638" t="s">
        <v>98</v>
      </c>
      <c r="C1638" t="s">
        <v>14</v>
      </c>
      <c r="D1638" t="str">
        <f t="shared" si="25"/>
        <v>CE3501</v>
      </c>
      <c r="E1638" t="s">
        <v>348</v>
      </c>
      <c r="F1638" t="s">
        <v>18</v>
      </c>
      <c r="G1638" t="s">
        <v>18</v>
      </c>
      <c r="J1638" s="1">
        <v>44848</v>
      </c>
      <c r="K1638" s="2">
        <v>94383</v>
      </c>
      <c r="L1638" t="s">
        <v>20</v>
      </c>
      <c r="M1638" s="3">
        <v>1</v>
      </c>
      <c r="N1638" s="2">
        <v>1.478E-2</v>
      </c>
      <c r="O1638" t="s">
        <v>21</v>
      </c>
      <c r="P1638" t="s">
        <v>22</v>
      </c>
      <c r="Q1638" t="s">
        <v>23</v>
      </c>
      <c r="R1638" s="3">
        <v>1394.98</v>
      </c>
      <c r="S1638" t="s">
        <v>24</v>
      </c>
      <c r="T1638" t="s">
        <v>23</v>
      </c>
      <c r="U1638" s="3">
        <v>1394.98</v>
      </c>
    </row>
    <row r="1639" spans="1:21" hidden="1" x14ac:dyDescent="0.2">
      <c r="A1639" t="s">
        <v>1496</v>
      </c>
      <c r="B1639" t="s">
        <v>98</v>
      </c>
      <c r="C1639" t="s">
        <v>14</v>
      </c>
      <c r="D1639" t="str">
        <f t="shared" si="25"/>
        <v>CE3247</v>
      </c>
      <c r="E1639" t="s">
        <v>1503</v>
      </c>
      <c r="F1639" t="s">
        <v>18</v>
      </c>
      <c r="G1639" t="s">
        <v>18</v>
      </c>
      <c r="J1639" s="1">
        <v>44848</v>
      </c>
      <c r="K1639" s="2">
        <v>-37176</v>
      </c>
      <c r="L1639" t="s">
        <v>20</v>
      </c>
      <c r="M1639" s="3">
        <v>1</v>
      </c>
      <c r="N1639" s="2">
        <v>3.884E-2</v>
      </c>
      <c r="O1639" t="s">
        <v>21</v>
      </c>
      <c r="P1639" t="s">
        <v>24</v>
      </c>
      <c r="Q1639" t="s">
        <v>23</v>
      </c>
      <c r="R1639" s="3">
        <v>1443.92</v>
      </c>
      <c r="S1639" t="s">
        <v>22</v>
      </c>
      <c r="T1639" t="s">
        <v>23</v>
      </c>
      <c r="U1639" s="3">
        <v>1443.92</v>
      </c>
    </row>
    <row r="1640" spans="1:21" hidden="1" x14ac:dyDescent="0.2">
      <c r="A1640" t="s">
        <v>1504</v>
      </c>
      <c r="B1640" t="s">
        <v>26</v>
      </c>
      <c r="C1640" t="s">
        <v>14</v>
      </c>
      <c r="D1640" t="str">
        <f t="shared" si="25"/>
        <v>DA1405</v>
      </c>
      <c r="E1640" t="s">
        <v>353</v>
      </c>
      <c r="F1640" t="s">
        <v>186</v>
      </c>
      <c r="G1640" t="s">
        <v>186</v>
      </c>
      <c r="I1640" t="s">
        <v>19</v>
      </c>
      <c r="J1640" s="1">
        <v>44851</v>
      </c>
      <c r="K1640" s="2">
        <v>569.79341999999986</v>
      </c>
      <c r="L1640" t="s">
        <v>46</v>
      </c>
      <c r="M1640" s="3">
        <v>1</v>
      </c>
      <c r="N1640" s="2">
        <v>2.1781299999999999</v>
      </c>
      <c r="O1640" t="s">
        <v>21</v>
      </c>
      <c r="P1640" t="s">
        <v>22</v>
      </c>
      <c r="Q1640" t="s">
        <v>23</v>
      </c>
      <c r="R1640" s="3">
        <v>1241.08</v>
      </c>
      <c r="S1640" t="s">
        <v>24</v>
      </c>
      <c r="T1640" t="s">
        <v>23</v>
      </c>
      <c r="U1640" s="3">
        <v>1241.08</v>
      </c>
    </row>
    <row r="1641" spans="1:21" hidden="1" x14ac:dyDescent="0.2">
      <c r="A1641" t="s">
        <v>1505</v>
      </c>
      <c r="B1641" t="s">
        <v>26</v>
      </c>
      <c r="C1641" t="s">
        <v>14</v>
      </c>
      <c r="D1641" t="str">
        <f t="shared" si="25"/>
        <v>DA1477</v>
      </c>
      <c r="E1641" t="s">
        <v>1506</v>
      </c>
      <c r="F1641" t="s">
        <v>186</v>
      </c>
      <c r="G1641" t="s">
        <v>186</v>
      </c>
      <c r="I1641" t="s">
        <v>19</v>
      </c>
      <c r="J1641" s="1">
        <v>44851</v>
      </c>
      <c r="K1641" s="2">
        <v>961.83</v>
      </c>
      <c r="L1641" t="s">
        <v>46</v>
      </c>
      <c r="M1641" s="3">
        <v>1</v>
      </c>
      <c r="N1641" s="2">
        <v>2.3138899999999998</v>
      </c>
      <c r="O1641" t="s">
        <v>21</v>
      </c>
      <c r="P1641" t="s">
        <v>22</v>
      </c>
      <c r="Q1641" t="s">
        <v>23</v>
      </c>
      <c r="R1641" s="3">
        <v>2225.5700000000002</v>
      </c>
      <c r="S1641" t="s">
        <v>24</v>
      </c>
      <c r="T1641" t="s">
        <v>23</v>
      </c>
      <c r="U1641" s="3">
        <v>2225.5700000000002</v>
      </c>
    </row>
    <row r="1642" spans="1:21" hidden="1" x14ac:dyDescent="0.2">
      <c r="A1642" t="s">
        <v>1507</v>
      </c>
      <c r="B1642" t="s">
        <v>26</v>
      </c>
      <c r="C1642" t="s">
        <v>14</v>
      </c>
      <c r="D1642" t="str">
        <f t="shared" si="25"/>
        <v>DV1936</v>
      </c>
      <c r="E1642" t="s">
        <v>362</v>
      </c>
      <c r="F1642" t="s">
        <v>186</v>
      </c>
      <c r="G1642" t="s">
        <v>186</v>
      </c>
      <c r="I1642" t="s">
        <v>19</v>
      </c>
      <c r="J1642" s="1">
        <v>44851</v>
      </c>
      <c r="K1642" s="2">
        <v>94</v>
      </c>
      <c r="L1642" t="s">
        <v>46</v>
      </c>
      <c r="M1642" s="3">
        <v>1</v>
      </c>
      <c r="N1642" s="2">
        <v>1.27738</v>
      </c>
      <c r="O1642" t="s">
        <v>21</v>
      </c>
      <c r="P1642" t="s">
        <v>22</v>
      </c>
      <c r="Q1642" t="s">
        <v>23</v>
      </c>
      <c r="R1642" s="3">
        <v>120.07</v>
      </c>
      <c r="S1642" t="s">
        <v>24</v>
      </c>
      <c r="T1642" t="s">
        <v>23</v>
      </c>
      <c r="U1642" s="3">
        <v>120.07</v>
      </c>
    </row>
    <row r="1643" spans="1:21" hidden="1" x14ac:dyDescent="0.2">
      <c r="A1643" t="s">
        <v>1507</v>
      </c>
      <c r="B1643" t="s">
        <v>26</v>
      </c>
      <c r="C1643" t="s">
        <v>14</v>
      </c>
      <c r="D1643" t="str">
        <f t="shared" si="25"/>
        <v>DV2007</v>
      </c>
      <c r="E1643" t="s">
        <v>1508</v>
      </c>
      <c r="F1643" t="s">
        <v>186</v>
      </c>
      <c r="G1643" t="s">
        <v>186</v>
      </c>
      <c r="I1643" t="s">
        <v>19</v>
      </c>
      <c r="J1643" s="1">
        <v>44851</v>
      </c>
      <c r="K1643" s="2">
        <v>240</v>
      </c>
      <c r="L1643" t="s">
        <v>46</v>
      </c>
      <c r="M1643" s="3">
        <v>1</v>
      </c>
      <c r="N1643" s="2">
        <v>3.7462200000000001</v>
      </c>
      <c r="O1643" t="s">
        <v>21</v>
      </c>
      <c r="P1643" t="s">
        <v>22</v>
      </c>
      <c r="Q1643" t="s">
        <v>23</v>
      </c>
      <c r="R1643" s="3">
        <v>899.09</v>
      </c>
      <c r="S1643" t="s">
        <v>24</v>
      </c>
      <c r="T1643" t="s">
        <v>23</v>
      </c>
      <c r="U1643" s="3">
        <v>899.09</v>
      </c>
    </row>
    <row r="1644" spans="1:21" hidden="1" x14ac:dyDescent="0.2">
      <c r="A1644" t="s">
        <v>1507</v>
      </c>
      <c r="B1644" t="s">
        <v>26</v>
      </c>
      <c r="C1644" t="s">
        <v>14</v>
      </c>
      <c r="D1644" t="str">
        <f t="shared" si="25"/>
        <v>DV1904</v>
      </c>
      <c r="E1644" t="s">
        <v>681</v>
      </c>
      <c r="F1644" t="s">
        <v>186</v>
      </c>
      <c r="G1644" t="s">
        <v>186</v>
      </c>
      <c r="I1644" t="s">
        <v>19</v>
      </c>
      <c r="J1644" s="1">
        <v>44851</v>
      </c>
      <c r="K1644" s="2">
        <v>80</v>
      </c>
      <c r="L1644" t="s">
        <v>46</v>
      </c>
      <c r="M1644" s="3">
        <v>1</v>
      </c>
      <c r="N1644" s="2">
        <v>2.1976800000000001</v>
      </c>
      <c r="O1644" t="s">
        <v>21</v>
      </c>
      <c r="P1644" t="s">
        <v>22</v>
      </c>
      <c r="Q1644" t="s">
        <v>23</v>
      </c>
      <c r="R1644" s="3">
        <v>175.81</v>
      </c>
      <c r="S1644" t="s">
        <v>24</v>
      </c>
      <c r="T1644" t="s">
        <v>23</v>
      </c>
      <c r="U1644" s="3">
        <v>175.81</v>
      </c>
    </row>
    <row r="1645" spans="1:21" hidden="1" x14ac:dyDescent="0.2">
      <c r="A1645" t="s">
        <v>1507</v>
      </c>
      <c r="B1645" t="s">
        <v>26</v>
      </c>
      <c r="C1645" t="s">
        <v>14</v>
      </c>
      <c r="D1645" t="str">
        <f t="shared" si="25"/>
        <v>DV1995</v>
      </c>
      <c r="E1645" t="s">
        <v>185</v>
      </c>
      <c r="F1645" t="s">
        <v>186</v>
      </c>
      <c r="G1645" t="s">
        <v>186</v>
      </c>
      <c r="I1645" t="s">
        <v>19</v>
      </c>
      <c r="J1645" s="1">
        <v>44851</v>
      </c>
      <c r="K1645" s="2">
        <v>460</v>
      </c>
      <c r="L1645" t="s">
        <v>46</v>
      </c>
      <c r="M1645" s="3">
        <v>1</v>
      </c>
      <c r="N1645" s="2">
        <v>2.5927699999999998</v>
      </c>
      <c r="O1645" t="s">
        <v>21</v>
      </c>
      <c r="P1645" t="s">
        <v>22</v>
      </c>
      <c r="Q1645" t="s">
        <v>23</v>
      </c>
      <c r="R1645" s="3">
        <v>1192.67</v>
      </c>
      <c r="S1645" t="s">
        <v>24</v>
      </c>
      <c r="T1645" t="s">
        <v>23</v>
      </c>
      <c r="U1645" s="3">
        <v>1192.67</v>
      </c>
    </row>
    <row r="1646" spans="1:21" hidden="1" x14ac:dyDescent="0.2">
      <c r="A1646" t="s">
        <v>1507</v>
      </c>
      <c r="B1646" t="s">
        <v>26</v>
      </c>
      <c r="C1646" t="s">
        <v>14</v>
      </c>
      <c r="D1646" t="str">
        <f t="shared" si="25"/>
        <v>FJ1651</v>
      </c>
      <c r="E1646" t="s">
        <v>1509</v>
      </c>
      <c r="F1646" t="s">
        <v>186</v>
      </c>
      <c r="G1646" t="s">
        <v>186</v>
      </c>
      <c r="I1646" t="s">
        <v>19</v>
      </c>
      <c r="J1646" s="1">
        <v>44851</v>
      </c>
      <c r="K1646" s="2">
        <v>458</v>
      </c>
      <c r="L1646" t="s">
        <v>46</v>
      </c>
      <c r="M1646" s="3">
        <v>1</v>
      </c>
      <c r="N1646" s="2">
        <v>3.6202999999999999</v>
      </c>
      <c r="O1646" t="s">
        <v>21</v>
      </c>
      <c r="P1646" t="s">
        <v>22</v>
      </c>
      <c r="Q1646" t="s">
        <v>23</v>
      </c>
      <c r="R1646" s="3">
        <v>1658.1</v>
      </c>
      <c r="S1646" t="s">
        <v>24</v>
      </c>
      <c r="T1646" t="s">
        <v>23</v>
      </c>
      <c r="U1646" s="3">
        <v>1658.1</v>
      </c>
    </row>
    <row r="1647" spans="1:21" hidden="1" x14ac:dyDescent="0.2">
      <c r="A1647" t="s">
        <v>1507</v>
      </c>
      <c r="B1647" t="s">
        <v>26</v>
      </c>
      <c r="C1647" t="s">
        <v>14</v>
      </c>
      <c r="D1647" t="str">
        <f t="shared" si="25"/>
        <v>MZ1920</v>
      </c>
      <c r="E1647" t="s">
        <v>225</v>
      </c>
      <c r="F1647" t="s">
        <v>186</v>
      </c>
      <c r="G1647" t="s">
        <v>186</v>
      </c>
      <c r="I1647" t="s">
        <v>19</v>
      </c>
      <c r="J1647" s="1">
        <v>44851</v>
      </c>
      <c r="K1647" s="2">
        <v>818</v>
      </c>
      <c r="L1647" t="s">
        <v>46</v>
      </c>
      <c r="M1647" s="3">
        <v>1</v>
      </c>
      <c r="N1647" s="2">
        <v>1.19998</v>
      </c>
      <c r="O1647" t="s">
        <v>21</v>
      </c>
      <c r="P1647" t="s">
        <v>22</v>
      </c>
      <c r="Q1647" t="s">
        <v>23</v>
      </c>
      <c r="R1647" s="3">
        <v>981.58</v>
      </c>
      <c r="S1647" t="s">
        <v>24</v>
      </c>
      <c r="T1647" t="s">
        <v>23</v>
      </c>
      <c r="U1647" s="3">
        <v>981.58</v>
      </c>
    </row>
    <row r="1648" spans="1:21" hidden="1" x14ac:dyDescent="0.2">
      <c r="A1648" t="s">
        <v>1507</v>
      </c>
      <c r="B1648" t="s">
        <v>26</v>
      </c>
      <c r="C1648" t="s">
        <v>14</v>
      </c>
      <c r="D1648" t="str">
        <f t="shared" si="25"/>
        <v>DV1998</v>
      </c>
      <c r="E1648" t="s">
        <v>1510</v>
      </c>
      <c r="F1648" t="s">
        <v>186</v>
      </c>
      <c r="G1648" t="s">
        <v>186</v>
      </c>
      <c r="I1648" t="s">
        <v>19</v>
      </c>
      <c r="J1648" s="1">
        <v>44851</v>
      </c>
      <c r="K1648" s="2">
        <v>240</v>
      </c>
      <c r="L1648" t="s">
        <v>46</v>
      </c>
      <c r="M1648" s="3">
        <v>1</v>
      </c>
      <c r="N1648" s="2">
        <v>1.3051999999999999</v>
      </c>
      <c r="O1648" t="s">
        <v>21</v>
      </c>
      <c r="P1648" t="s">
        <v>22</v>
      </c>
      <c r="Q1648" t="s">
        <v>23</v>
      </c>
      <c r="R1648" s="3">
        <v>313.25</v>
      </c>
      <c r="S1648" t="s">
        <v>24</v>
      </c>
      <c r="T1648" t="s">
        <v>23</v>
      </c>
      <c r="U1648" s="3">
        <v>313.25</v>
      </c>
    </row>
    <row r="1649" spans="1:21" hidden="1" x14ac:dyDescent="0.2">
      <c r="A1649" t="s">
        <v>1507</v>
      </c>
      <c r="B1649" t="s">
        <v>26</v>
      </c>
      <c r="C1649" t="s">
        <v>14</v>
      </c>
      <c r="D1649" t="str">
        <f t="shared" si="25"/>
        <v>DV2030</v>
      </c>
      <c r="E1649" t="s">
        <v>1511</v>
      </c>
      <c r="F1649" t="s">
        <v>186</v>
      </c>
      <c r="G1649" t="s">
        <v>186</v>
      </c>
      <c r="I1649" t="s">
        <v>19</v>
      </c>
      <c r="J1649" s="1">
        <v>44851</v>
      </c>
      <c r="K1649" s="2">
        <v>155</v>
      </c>
      <c r="L1649" t="s">
        <v>46</v>
      </c>
      <c r="M1649" s="3">
        <v>1</v>
      </c>
      <c r="N1649" s="2">
        <v>1.5591699999999999</v>
      </c>
      <c r="O1649" t="s">
        <v>21</v>
      </c>
      <c r="P1649" t="s">
        <v>22</v>
      </c>
      <c r="Q1649" t="s">
        <v>23</v>
      </c>
      <c r="R1649" s="3">
        <v>241.67</v>
      </c>
      <c r="S1649" t="s">
        <v>24</v>
      </c>
      <c r="T1649" t="s">
        <v>23</v>
      </c>
      <c r="U1649" s="3">
        <v>241.67</v>
      </c>
    </row>
    <row r="1650" spans="1:21" hidden="1" x14ac:dyDescent="0.2">
      <c r="A1650" t="s">
        <v>1512</v>
      </c>
      <c r="B1650" t="s">
        <v>26</v>
      </c>
      <c r="C1650" t="s">
        <v>14</v>
      </c>
      <c r="D1650" t="str">
        <f t="shared" si="25"/>
        <v>OG1284</v>
      </c>
      <c r="E1650" t="s">
        <v>735</v>
      </c>
      <c r="F1650" t="s">
        <v>186</v>
      </c>
      <c r="G1650" t="s">
        <v>186</v>
      </c>
      <c r="I1650" t="s">
        <v>19</v>
      </c>
      <c r="J1650" s="1">
        <v>44851</v>
      </c>
      <c r="K1650" s="2">
        <v>209.99995000000007</v>
      </c>
      <c r="L1650" t="s">
        <v>46</v>
      </c>
      <c r="M1650" s="3">
        <v>1</v>
      </c>
      <c r="N1650" s="2">
        <v>5.9249900000000002</v>
      </c>
      <c r="O1650" t="s">
        <v>21</v>
      </c>
      <c r="P1650" t="s">
        <v>22</v>
      </c>
      <c r="Q1650" t="s">
        <v>23</v>
      </c>
      <c r="R1650" s="3">
        <v>1244.25</v>
      </c>
      <c r="S1650" t="s">
        <v>24</v>
      </c>
      <c r="T1650" t="s">
        <v>23</v>
      </c>
      <c r="U1650" s="3">
        <v>1244.25</v>
      </c>
    </row>
    <row r="1651" spans="1:21" hidden="1" x14ac:dyDescent="0.2">
      <c r="A1651" t="s">
        <v>1512</v>
      </c>
      <c r="B1651" t="s">
        <v>26</v>
      </c>
      <c r="C1651" t="s">
        <v>14</v>
      </c>
      <c r="D1651" t="str">
        <f t="shared" si="25"/>
        <v>OG1213</v>
      </c>
      <c r="E1651" t="s">
        <v>1513</v>
      </c>
      <c r="F1651" t="s">
        <v>186</v>
      </c>
      <c r="G1651" t="s">
        <v>186</v>
      </c>
      <c r="I1651" t="s">
        <v>19</v>
      </c>
      <c r="J1651" s="1">
        <v>44851</v>
      </c>
      <c r="K1651" s="2">
        <v>611.69137000000001</v>
      </c>
      <c r="L1651" t="s">
        <v>46</v>
      </c>
      <c r="M1651" s="3">
        <v>1</v>
      </c>
      <c r="N1651" s="2">
        <v>2.4993400000000001</v>
      </c>
      <c r="O1651" t="s">
        <v>21</v>
      </c>
      <c r="P1651" t="s">
        <v>22</v>
      </c>
      <c r="Q1651" t="s">
        <v>23</v>
      </c>
      <c r="R1651" s="3">
        <v>1528.82</v>
      </c>
      <c r="S1651" t="s">
        <v>24</v>
      </c>
      <c r="T1651" t="s">
        <v>23</v>
      </c>
      <c r="U1651" s="3">
        <v>1528.82</v>
      </c>
    </row>
    <row r="1652" spans="1:21" hidden="1" x14ac:dyDescent="0.2">
      <c r="A1652" t="s">
        <v>1512</v>
      </c>
      <c r="B1652" t="s">
        <v>26</v>
      </c>
      <c r="C1652" t="s">
        <v>14</v>
      </c>
      <c r="D1652" t="str">
        <f t="shared" si="25"/>
        <v>OG1030</v>
      </c>
      <c r="E1652" t="s">
        <v>356</v>
      </c>
      <c r="F1652" t="s">
        <v>186</v>
      </c>
      <c r="G1652" t="s">
        <v>186</v>
      </c>
      <c r="I1652" t="s">
        <v>19</v>
      </c>
      <c r="J1652" s="1">
        <v>44851</v>
      </c>
      <c r="K1652" s="2">
        <v>219.88032999999999</v>
      </c>
      <c r="L1652" t="s">
        <v>46</v>
      </c>
      <c r="M1652" s="3">
        <v>1</v>
      </c>
      <c r="N1652" s="2">
        <v>5.7308000000000003</v>
      </c>
      <c r="O1652" t="s">
        <v>21</v>
      </c>
      <c r="P1652" t="s">
        <v>22</v>
      </c>
      <c r="Q1652" t="s">
        <v>23</v>
      </c>
      <c r="R1652" s="3">
        <v>1260.0899999999999</v>
      </c>
      <c r="S1652" t="s">
        <v>24</v>
      </c>
      <c r="T1652" t="s">
        <v>23</v>
      </c>
      <c r="U1652" s="3">
        <v>1260.0899999999999</v>
      </c>
    </row>
    <row r="1653" spans="1:21" hidden="1" x14ac:dyDescent="0.2">
      <c r="A1653" t="s">
        <v>1512</v>
      </c>
      <c r="B1653" t="s">
        <v>26</v>
      </c>
      <c r="C1653" t="s">
        <v>14</v>
      </c>
      <c r="D1653" t="str">
        <f t="shared" si="25"/>
        <v>OG1039</v>
      </c>
      <c r="E1653" t="s">
        <v>1514</v>
      </c>
      <c r="F1653" t="s">
        <v>186</v>
      </c>
      <c r="G1653" t="s">
        <v>186</v>
      </c>
      <c r="I1653" t="s">
        <v>19</v>
      </c>
      <c r="J1653" s="1">
        <v>44851</v>
      </c>
      <c r="K1653" s="2">
        <v>270.20009999999996</v>
      </c>
      <c r="L1653" t="s">
        <v>46</v>
      </c>
      <c r="M1653" s="3">
        <v>1</v>
      </c>
      <c r="N1653" s="2">
        <v>1.8171999999999999</v>
      </c>
      <c r="O1653" t="s">
        <v>21</v>
      </c>
      <c r="P1653" t="s">
        <v>22</v>
      </c>
      <c r="Q1653" t="s">
        <v>23</v>
      </c>
      <c r="R1653" s="3">
        <v>491.01</v>
      </c>
      <c r="S1653" t="s">
        <v>24</v>
      </c>
      <c r="T1653" t="s">
        <v>23</v>
      </c>
      <c r="U1653" s="3">
        <v>491.01</v>
      </c>
    </row>
    <row r="1654" spans="1:21" hidden="1" x14ac:dyDescent="0.2">
      <c r="A1654" t="s">
        <v>1512</v>
      </c>
      <c r="B1654" t="s">
        <v>26</v>
      </c>
      <c r="C1654" t="s">
        <v>14</v>
      </c>
      <c r="D1654" t="str">
        <f t="shared" si="25"/>
        <v>OG1442</v>
      </c>
      <c r="E1654" t="s">
        <v>1515</v>
      </c>
      <c r="F1654" t="s">
        <v>186</v>
      </c>
      <c r="G1654" t="s">
        <v>186</v>
      </c>
      <c r="I1654" t="s">
        <v>19</v>
      </c>
      <c r="J1654" s="1">
        <v>44851</v>
      </c>
      <c r="K1654" s="2">
        <v>12.66287</v>
      </c>
      <c r="L1654" t="s">
        <v>46</v>
      </c>
      <c r="M1654" s="3">
        <v>1</v>
      </c>
      <c r="N1654" s="2">
        <v>3.15</v>
      </c>
      <c r="O1654" t="s">
        <v>21</v>
      </c>
      <c r="P1654" t="s">
        <v>22</v>
      </c>
      <c r="Q1654" t="s">
        <v>23</v>
      </c>
      <c r="R1654" s="3">
        <v>39.89</v>
      </c>
      <c r="S1654" t="s">
        <v>24</v>
      </c>
      <c r="T1654" t="s">
        <v>23</v>
      </c>
      <c r="U1654" s="3">
        <v>39.89</v>
      </c>
    </row>
    <row r="1655" spans="1:21" hidden="1" x14ac:dyDescent="0.2">
      <c r="A1655" t="s">
        <v>1512</v>
      </c>
      <c r="B1655" t="s">
        <v>26</v>
      </c>
      <c r="C1655" t="s">
        <v>14</v>
      </c>
      <c r="D1655" t="str">
        <f t="shared" si="25"/>
        <v>OG1336</v>
      </c>
      <c r="E1655" t="s">
        <v>1516</v>
      </c>
      <c r="F1655" t="s">
        <v>186</v>
      </c>
      <c r="G1655" t="s">
        <v>186</v>
      </c>
      <c r="I1655" t="s">
        <v>19</v>
      </c>
      <c r="J1655" s="1">
        <v>44851</v>
      </c>
      <c r="K1655" s="2">
        <v>122.21097</v>
      </c>
      <c r="L1655" t="s">
        <v>46</v>
      </c>
      <c r="M1655" s="3">
        <v>1</v>
      </c>
      <c r="N1655" s="2">
        <v>2.82</v>
      </c>
      <c r="O1655" t="s">
        <v>21</v>
      </c>
      <c r="P1655" t="s">
        <v>22</v>
      </c>
      <c r="Q1655" t="s">
        <v>23</v>
      </c>
      <c r="R1655" s="3">
        <v>344.63</v>
      </c>
      <c r="S1655" t="s">
        <v>24</v>
      </c>
      <c r="T1655" t="s">
        <v>23</v>
      </c>
      <c r="U1655" s="3">
        <v>344.63</v>
      </c>
    </row>
    <row r="1656" spans="1:21" hidden="1" x14ac:dyDescent="0.2">
      <c r="A1656" t="s">
        <v>1512</v>
      </c>
      <c r="B1656" t="s">
        <v>26</v>
      </c>
      <c r="C1656" t="s">
        <v>14</v>
      </c>
      <c r="D1656" t="str">
        <f t="shared" si="25"/>
        <v>OG1441</v>
      </c>
      <c r="E1656" t="s">
        <v>1517</v>
      </c>
      <c r="F1656" t="s">
        <v>186</v>
      </c>
      <c r="G1656" t="s">
        <v>186</v>
      </c>
      <c r="I1656" t="s">
        <v>19</v>
      </c>
      <c r="J1656" s="1">
        <v>44851</v>
      </c>
      <c r="K1656" s="2">
        <v>61.06</v>
      </c>
      <c r="L1656" t="s">
        <v>46</v>
      </c>
      <c r="M1656" s="3">
        <v>1</v>
      </c>
      <c r="N1656" s="2">
        <v>2.7489400000000002</v>
      </c>
      <c r="O1656" t="s">
        <v>21</v>
      </c>
      <c r="P1656" t="s">
        <v>22</v>
      </c>
      <c r="Q1656" t="s">
        <v>23</v>
      </c>
      <c r="R1656" s="3">
        <v>167.85</v>
      </c>
      <c r="S1656" t="s">
        <v>24</v>
      </c>
      <c r="T1656" t="s">
        <v>23</v>
      </c>
      <c r="U1656" s="3">
        <v>167.85</v>
      </c>
    </row>
    <row r="1657" spans="1:21" hidden="1" x14ac:dyDescent="0.2">
      <c r="A1657" t="s">
        <v>1518</v>
      </c>
      <c r="B1657" t="s">
        <v>26</v>
      </c>
      <c r="C1657" t="s">
        <v>14</v>
      </c>
      <c r="D1657" t="str">
        <f t="shared" si="25"/>
        <v>FJ1715</v>
      </c>
      <c r="E1657" t="s">
        <v>1092</v>
      </c>
      <c r="F1657" t="s">
        <v>186</v>
      </c>
      <c r="G1657" t="s">
        <v>186</v>
      </c>
      <c r="I1657" t="s">
        <v>19</v>
      </c>
      <c r="J1657" s="1">
        <v>44851</v>
      </c>
      <c r="K1657" s="2">
        <v>3839.01</v>
      </c>
      <c r="L1657" t="s">
        <v>46</v>
      </c>
      <c r="M1657" s="3">
        <v>1</v>
      </c>
      <c r="N1657" s="2">
        <v>0.87498000000000009</v>
      </c>
      <c r="O1657" t="s">
        <v>21</v>
      </c>
      <c r="P1657" t="s">
        <v>22</v>
      </c>
      <c r="Q1657" t="s">
        <v>23</v>
      </c>
      <c r="R1657" s="3">
        <v>3359.06</v>
      </c>
      <c r="S1657" t="s">
        <v>24</v>
      </c>
      <c r="T1657" t="s">
        <v>23</v>
      </c>
      <c r="U1657" s="3">
        <v>3359.06</v>
      </c>
    </row>
    <row r="1658" spans="1:21" hidden="1" x14ac:dyDescent="0.2">
      <c r="A1658" t="s">
        <v>1519</v>
      </c>
      <c r="B1658" t="s">
        <v>432</v>
      </c>
      <c r="C1658" t="s">
        <v>14</v>
      </c>
      <c r="D1658" t="str">
        <f t="shared" si="25"/>
        <v>LASO02</v>
      </c>
      <c r="E1658" t="s">
        <v>1520</v>
      </c>
      <c r="F1658" t="s">
        <v>18</v>
      </c>
      <c r="G1658" t="s">
        <v>18</v>
      </c>
      <c r="I1658" t="s">
        <v>19</v>
      </c>
      <c r="J1658" s="1">
        <v>44848</v>
      </c>
      <c r="K1658" s="2">
        <v>-672.0625</v>
      </c>
      <c r="L1658" t="s">
        <v>20</v>
      </c>
      <c r="M1658" s="3">
        <v>1</v>
      </c>
      <c r="N1658" s="2">
        <v>1.1509999999999999E-2</v>
      </c>
      <c r="O1658" t="s">
        <v>21</v>
      </c>
      <c r="P1658" t="s">
        <v>24</v>
      </c>
      <c r="Q1658" t="s">
        <v>23</v>
      </c>
      <c r="R1658" s="3">
        <v>7.74</v>
      </c>
      <c r="S1658" t="s">
        <v>22</v>
      </c>
      <c r="T1658" t="s">
        <v>23</v>
      </c>
      <c r="U1658" s="3">
        <v>7.74</v>
      </c>
    </row>
    <row r="1659" spans="1:21" hidden="1" x14ac:dyDescent="0.2">
      <c r="A1659" t="s">
        <v>1519</v>
      </c>
      <c r="B1659" t="s">
        <v>1521</v>
      </c>
      <c r="C1659" t="s">
        <v>14</v>
      </c>
      <c r="D1659" t="str">
        <f t="shared" si="25"/>
        <v>LAAI00</v>
      </c>
      <c r="E1659" t="s">
        <v>797</v>
      </c>
      <c r="F1659" t="s">
        <v>18</v>
      </c>
      <c r="G1659" t="s">
        <v>18</v>
      </c>
      <c r="I1659" t="s">
        <v>19</v>
      </c>
      <c r="J1659" s="1">
        <v>44848</v>
      </c>
      <c r="K1659" s="2">
        <v>3038.9387499999998</v>
      </c>
      <c r="L1659" t="s">
        <v>20</v>
      </c>
      <c r="M1659" s="3">
        <v>1</v>
      </c>
      <c r="N1659" s="2">
        <v>1.108E-2</v>
      </c>
      <c r="O1659" t="s">
        <v>21</v>
      </c>
      <c r="P1659" t="s">
        <v>22</v>
      </c>
      <c r="Q1659" t="s">
        <v>23</v>
      </c>
      <c r="R1659" s="3">
        <v>33.67</v>
      </c>
      <c r="S1659" t="s">
        <v>24</v>
      </c>
      <c r="T1659" t="s">
        <v>23</v>
      </c>
      <c r="U1659" s="3">
        <v>33.67</v>
      </c>
    </row>
    <row r="1660" spans="1:21" hidden="1" x14ac:dyDescent="0.2">
      <c r="A1660" t="s">
        <v>1519</v>
      </c>
      <c r="B1660" t="s">
        <v>1521</v>
      </c>
      <c r="C1660" t="s">
        <v>14</v>
      </c>
      <c r="D1660" t="str">
        <f t="shared" si="25"/>
        <v>LAWG02</v>
      </c>
      <c r="E1660" t="s">
        <v>1392</v>
      </c>
      <c r="F1660" t="s">
        <v>18</v>
      </c>
      <c r="G1660" t="s">
        <v>18</v>
      </c>
      <c r="I1660" t="s">
        <v>19</v>
      </c>
      <c r="J1660" s="1">
        <v>44848</v>
      </c>
      <c r="K1660" s="2">
        <v>0</v>
      </c>
      <c r="L1660" t="s">
        <v>20</v>
      </c>
      <c r="M1660" s="3">
        <v>1</v>
      </c>
      <c r="N1660" s="2">
        <v>3.56E-2</v>
      </c>
      <c r="O1660" t="s">
        <v>21</v>
      </c>
      <c r="P1660" t="s">
        <v>22</v>
      </c>
      <c r="Q1660" t="s">
        <v>23</v>
      </c>
      <c r="R1660" s="3">
        <v>0</v>
      </c>
      <c r="S1660" t="s">
        <v>24</v>
      </c>
      <c r="T1660" t="s">
        <v>23</v>
      </c>
      <c r="U1660" s="3">
        <v>0</v>
      </c>
    </row>
    <row r="1661" spans="1:21" hidden="1" x14ac:dyDescent="0.2">
      <c r="A1661" t="s">
        <v>1519</v>
      </c>
      <c r="B1661" t="s">
        <v>1521</v>
      </c>
      <c r="C1661" t="s">
        <v>14</v>
      </c>
      <c r="D1661" t="str">
        <f t="shared" si="25"/>
        <v>LAWG02</v>
      </c>
      <c r="E1661" t="s">
        <v>1522</v>
      </c>
      <c r="F1661" t="s">
        <v>18</v>
      </c>
      <c r="G1661" t="s">
        <v>18</v>
      </c>
      <c r="I1661" t="s">
        <v>19</v>
      </c>
      <c r="J1661" s="1">
        <v>44848</v>
      </c>
      <c r="K1661" s="2">
        <v>1067.5</v>
      </c>
      <c r="L1661" t="s">
        <v>20</v>
      </c>
      <c r="M1661" s="3">
        <v>1</v>
      </c>
      <c r="N1661" s="2">
        <v>3.5520000000000003E-2</v>
      </c>
      <c r="O1661" t="s">
        <v>21</v>
      </c>
      <c r="P1661" t="s">
        <v>22</v>
      </c>
      <c r="Q1661" t="s">
        <v>23</v>
      </c>
      <c r="R1661" s="3">
        <v>37.92</v>
      </c>
      <c r="S1661" t="s">
        <v>24</v>
      </c>
      <c r="T1661" t="s">
        <v>23</v>
      </c>
      <c r="U1661" s="3">
        <v>37.92</v>
      </c>
    </row>
    <row r="1662" spans="1:21" hidden="1" x14ac:dyDescent="0.2">
      <c r="A1662" t="s">
        <v>1519</v>
      </c>
      <c r="B1662" t="s">
        <v>1521</v>
      </c>
      <c r="C1662" t="s">
        <v>14</v>
      </c>
      <c r="D1662" t="str">
        <f t="shared" si="25"/>
        <v>LATJ00</v>
      </c>
      <c r="E1662" t="s">
        <v>1523</v>
      </c>
      <c r="F1662" t="s">
        <v>18</v>
      </c>
      <c r="G1662" t="s">
        <v>18</v>
      </c>
      <c r="I1662" t="s">
        <v>19</v>
      </c>
      <c r="J1662" s="1">
        <v>44848</v>
      </c>
      <c r="K1662" s="2">
        <v>18192.34375</v>
      </c>
      <c r="L1662" t="s">
        <v>20</v>
      </c>
      <c r="M1662" s="3">
        <v>1</v>
      </c>
      <c r="N1662" s="2">
        <v>2.0930000000000001E-2</v>
      </c>
      <c r="O1662" t="s">
        <v>21</v>
      </c>
      <c r="P1662" t="s">
        <v>22</v>
      </c>
      <c r="Q1662" t="s">
        <v>23</v>
      </c>
      <c r="R1662" s="3">
        <v>380.77</v>
      </c>
      <c r="S1662" t="s">
        <v>24</v>
      </c>
      <c r="T1662" t="s">
        <v>23</v>
      </c>
      <c r="U1662" s="3">
        <v>380.77</v>
      </c>
    </row>
    <row r="1663" spans="1:21" hidden="1" x14ac:dyDescent="0.2">
      <c r="A1663" t="s">
        <v>1519</v>
      </c>
      <c r="B1663" t="s">
        <v>1521</v>
      </c>
      <c r="C1663" t="s">
        <v>14</v>
      </c>
      <c r="D1663" t="str">
        <f t="shared" si="25"/>
        <v>LATJ00</v>
      </c>
      <c r="E1663" t="s">
        <v>1524</v>
      </c>
      <c r="F1663" t="s">
        <v>18</v>
      </c>
      <c r="G1663" t="s">
        <v>18</v>
      </c>
      <c r="I1663" t="s">
        <v>19</v>
      </c>
      <c r="J1663" s="1">
        <v>44848</v>
      </c>
      <c r="K1663" s="2">
        <v>10710.84375</v>
      </c>
      <c r="L1663" t="s">
        <v>20</v>
      </c>
      <c r="M1663" s="3">
        <v>1</v>
      </c>
      <c r="N1663" s="2">
        <v>2.0930000000000001E-2</v>
      </c>
      <c r="O1663" t="s">
        <v>21</v>
      </c>
      <c r="P1663" t="s">
        <v>22</v>
      </c>
      <c r="Q1663" t="s">
        <v>23</v>
      </c>
      <c r="R1663" s="3">
        <v>224.18</v>
      </c>
      <c r="S1663" t="s">
        <v>24</v>
      </c>
      <c r="T1663" t="s">
        <v>23</v>
      </c>
      <c r="U1663" s="3">
        <v>224.18</v>
      </c>
    </row>
    <row r="1664" spans="1:21" hidden="1" x14ac:dyDescent="0.2">
      <c r="A1664" t="s">
        <v>1519</v>
      </c>
      <c r="B1664" t="s">
        <v>1521</v>
      </c>
      <c r="C1664" t="s">
        <v>14</v>
      </c>
      <c r="D1664" t="str">
        <f t="shared" si="25"/>
        <v>LAKR02</v>
      </c>
      <c r="E1664" t="s">
        <v>148</v>
      </c>
      <c r="F1664" t="s">
        <v>18</v>
      </c>
      <c r="G1664" t="s">
        <v>18</v>
      </c>
      <c r="I1664" t="s">
        <v>19</v>
      </c>
      <c r="J1664" s="1">
        <v>44848</v>
      </c>
      <c r="K1664" s="2">
        <v>6529.94</v>
      </c>
      <c r="L1664" t="s">
        <v>20</v>
      </c>
      <c r="M1664" s="3">
        <v>1</v>
      </c>
      <c r="N1664" s="2">
        <v>1.018E-2</v>
      </c>
      <c r="O1664" t="s">
        <v>21</v>
      </c>
      <c r="P1664" t="s">
        <v>22</v>
      </c>
      <c r="Q1664" t="s">
        <v>23</v>
      </c>
      <c r="R1664" s="3">
        <v>66.47</v>
      </c>
      <c r="S1664" t="s">
        <v>24</v>
      </c>
      <c r="T1664" t="s">
        <v>23</v>
      </c>
      <c r="U1664" s="3">
        <v>66.47</v>
      </c>
    </row>
    <row r="1665" spans="1:21" hidden="1" x14ac:dyDescent="0.2">
      <c r="A1665" t="s">
        <v>1519</v>
      </c>
      <c r="B1665" t="s">
        <v>150</v>
      </c>
      <c r="C1665" t="s">
        <v>14</v>
      </c>
      <c r="D1665" t="str">
        <f t="shared" si="25"/>
        <v>OG1017</v>
      </c>
      <c r="E1665" t="s">
        <v>532</v>
      </c>
      <c r="F1665" t="s">
        <v>18</v>
      </c>
      <c r="G1665" t="s">
        <v>18</v>
      </c>
      <c r="I1665" t="s">
        <v>19</v>
      </c>
      <c r="J1665" s="1">
        <v>44848</v>
      </c>
      <c r="K1665" s="2">
        <v>-10.8</v>
      </c>
      <c r="L1665" t="s">
        <v>46</v>
      </c>
      <c r="M1665" s="3">
        <v>1</v>
      </c>
      <c r="N1665" s="2">
        <v>2.1591499999999999</v>
      </c>
      <c r="O1665" t="s">
        <v>21</v>
      </c>
      <c r="P1665" t="s">
        <v>24</v>
      </c>
      <c r="Q1665" t="s">
        <v>23</v>
      </c>
      <c r="R1665" s="3">
        <v>23.32</v>
      </c>
      <c r="S1665" t="s">
        <v>22</v>
      </c>
      <c r="T1665" t="s">
        <v>23</v>
      </c>
      <c r="U1665" s="3">
        <v>23.32</v>
      </c>
    </row>
    <row r="1666" spans="1:21" hidden="1" x14ac:dyDescent="0.2">
      <c r="A1666" t="s">
        <v>1519</v>
      </c>
      <c r="B1666" t="s">
        <v>150</v>
      </c>
      <c r="C1666" t="s">
        <v>14</v>
      </c>
      <c r="D1666" t="str">
        <f t="shared" si="25"/>
        <v>CE3248</v>
      </c>
      <c r="E1666" t="s">
        <v>408</v>
      </c>
      <c r="F1666" t="s">
        <v>18</v>
      </c>
      <c r="G1666" t="s">
        <v>18</v>
      </c>
      <c r="I1666" t="s">
        <v>19</v>
      </c>
      <c r="J1666" s="1">
        <v>44848</v>
      </c>
      <c r="K1666" s="2">
        <v>14316</v>
      </c>
      <c r="L1666" t="s">
        <v>20</v>
      </c>
      <c r="M1666" s="3">
        <v>1</v>
      </c>
      <c r="N1666" s="2">
        <v>1.2630000000000001E-2</v>
      </c>
      <c r="O1666" t="s">
        <v>21</v>
      </c>
      <c r="P1666" t="s">
        <v>22</v>
      </c>
      <c r="Q1666" t="s">
        <v>23</v>
      </c>
      <c r="R1666" s="3">
        <v>180.81</v>
      </c>
      <c r="S1666" t="s">
        <v>24</v>
      </c>
      <c r="T1666" t="s">
        <v>23</v>
      </c>
      <c r="U1666" s="3">
        <v>180.81</v>
      </c>
    </row>
    <row r="1667" spans="1:21" hidden="1" x14ac:dyDescent="0.2">
      <c r="A1667" t="s">
        <v>1519</v>
      </c>
      <c r="B1667" t="s">
        <v>150</v>
      </c>
      <c r="C1667" t="s">
        <v>14</v>
      </c>
      <c r="D1667" t="str">
        <f t="shared" si="25"/>
        <v>MZ2652</v>
      </c>
      <c r="E1667" t="s">
        <v>435</v>
      </c>
      <c r="F1667" t="s">
        <v>18</v>
      </c>
      <c r="G1667" t="s">
        <v>18</v>
      </c>
      <c r="I1667" t="s">
        <v>19</v>
      </c>
      <c r="J1667" s="1">
        <v>44848</v>
      </c>
      <c r="K1667" s="2">
        <v>0</v>
      </c>
      <c r="L1667" t="s">
        <v>46</v>
      </c>
      <c r="M1667" s="3">
        <v>1</v>
      </c>
      <c r="N1667" s="2">
        <v>8.5637500000000006</v>
      </c>
      <c r="O1667" t="s">
        <v>21</v>
      </c>
      <c r="P1667" t="s">
        <v>22</v>
      </c>
      <c r="Q1667" t="s">
        <v>23</v>
      </c>
      <c r="R1667" s="3">
        <v>0</v>
      </c>
      <c r="S1667" t="s">
        <v>24</v>
      </c>
      <c r="T1667" t="s">
        <v>23</v>
      </c>
      <c r="U1667" s="3">
        <v>0</v>
      </c>
    </row>
    <row r="1668" spans="1:21" hidden="1" x14ac:dyDescent="0.2">
      <c r="A1668" t="s">
        <v>1519</v>
      </c>
      <c r="B1668" t="s">
        <v>150</v>
      </c>
      <c r="C1668" t="s">
        <v>14</v>
      </c>
      <c r="D1668" t="str">
        <f t="shared" si="25"/>
        <v>MZ4139</v>
      </c>
      <c r="E1668" t="s">
        <v>154</v>
      </c>
      <c r="F1668" t="s">
        <v>18</v>
      </c>
      <c r="G1668" t="s">
        <v>18</v>
      </c>
      <c r="I1668" t="s">
        <v>19</v>
      </c>
      <c r="J1668" s="1">
        <v>44848</v>
      </c>
      <c r="K1668" s="2">
        <v>313</v>
      </c>
      <c r="L1668" t="s">
        <v>46</v>
      </c>
      <c r="M1668" s="3">
        <v>1</v>
      </c>
      <c r="N1668" s="2">
        <v>1.1000099999999999</v>
      </c>
      <c r="O1668" t="s">
        <v>21</v>
      </c>
      <c r="P1668" t="s">
        <v>22</v>
      </c>
      <c r="Q1668" t="s">
        <v>23</v>
      </c>
      <c r="R1668" s="3">
        <v>344.3</v>
      </c>
      <c r="S1668" t="s">
        <v>24</v>
      </c>
      <c r="T1668" t="s">
        <v>23</v>
      </c>
      <c r="U1668" s="3">
        <v>344.3</v>
      </c>
    </row>
    <row r="1669" spans="1:21" hidden="1" x14ac:dyDescent="0.2">
      <c r="A1669" t="s">
        <v>1519</v>
      </c>
      <c r="B1669" t="s">
        <v>150</v>
      </c>
      <c r="C1669" t="s">
        <v>14</v>
      </c>
      <c r="D1669" t="str">
        <f t="shared" ref="D1669:D1732" si="26">LEFT(E1669, 6)</f>
        <v>OG1016</v>
      </c>
      <c r="E1669" t="s">
        <v>1282</v>
      </c>
      <c r="F1669" t="s">
        <v>18</v>
      </c>
      <c r="G1669" t="s">
        <v>18</v>
      </c>
      <c r="I1669" t="s">
        <v>19</v>
      </c>
      <c r="J1669" s="1">
        <v>44848</v>
      </c>
      <c r="K1669" s="2">
        <v>-8.9000000000000006E-4</v>
      </c>
      <c r="L1669" t="s">
        <v>46</v>
      </c>
      <c r="M1669" s="3">
        <v>1</v>
      </c>
      <c r="N1669" s="2">
        <v>4.92401</v>
      </c>
      <c r="O1669" t="s">
        <v>21</v>
      </c>
      <c r="P1669" t="s">
        <v>24</v>
      </c>
      <c r="Q1669" t="s">
        <v>23</v>
      </c>
      <c r="R1669" s="3">
        <v>0</v>
      </c>
      <c r="S1669" t="s">
        <v>22</v>
      </c>
      <c r="T1669" t="s">
        <v>23</v>
      </c>
      <c r="U1669" s="3">
        <v>0</v>
      </c>
    </row>
    <row r="1670" spans="1:21" hidden="1" x14ac:dyDescent="0.2">
      <c r="A1670" t="s">
        <v>1519</v>
      </c>
      <c r="B1670" t="s">
        <v>158</v>
      </c>
      <c r="C1670" t="s">
        <v>14</v>
      </c>
      <c r="D1670" t="str">
        <f t="shared" si="26"/>
        <v>LAAI04</v>
      </c>
      <c r="E1670" t="s">
        <v>1525</v>
      </c>
      <c r="F1670" t="s">
        <v>18</v>
      </c>
      <c r="G1670" t="s">
        <v>18</v>
      </c>
      <c r="I1670" t="s">
        <v>19</v>
      </c>
      <c r="J1670" s="1">
        <v>44848</v>
      </c>
      <c r="K1670" s="2">
        <v>688.875</v>
      </c>
      <c r="L1670" t="s">
        <v>20</v>
      </c>
      <c r="M1670" s="3">
        <v>1</v>
      </c>
      <c r="N1670" s="2">
        <v>1.248E-2</v>
      </c>
      <c r="O1670" t="s">
        <v>21</v>
      </c>
      <c r="P1670" t="s">
        <v>22</v>
      </c>
      <c r="Q1670" t="s">
        <v>23</v>
      </c>
      <c r="R1670" s="3">
        <v>8.6</v>
      </c>
      <c r="S1670" t="s">
        <v>24</v>
      </c>
      <c r="T1670" t="s">
        <v>23</v>
      </c>
      <c r="U1670" s="3">
        <v>8.6</v>
      </c>
    </row>
    <row r="1671" spans="1:21" hidden="1" x14ac:dyDescent="0.2">
      <c r="A1671" t="s">
        <v>1519</v>
      </c>
      <c r="B1671" t="s">
        <v>158</v>
      </c>
      <c r="C1671" t="s">
        <v>14</v>
      </c>
      <c r="D1671" t="str">
        <f t="shared" si="26"/>
        <v>LAAI05</v>
      </c>
      <c r="E1671" t="s">
        <v>1526</v>
      </c>
      <c r="F1671" t="s">
        <v>18</v>
      </c>
      <c r="G1671" t="s">
        <v>18</v>
      </c>
      <c r="I1671" t="s">
        <v>19</v>
      </c>
      <c r="J1671" s="1">
        <v>44848</v>
      </c>
      <c r="K1671" s="2">
        <v>8964.9375</v>
      </c>
      <c r="L1671" t="s">
        <v>20</v>
      </c>
      <c r="M1671" s="3">
        <v>1</v>
      </c>
      <c r="N1671" s="2">
        <v>1.2290000000000001E-2</v>
      </c>
      <c r="O1671" t="s">
        <v>21</v>
      </c>
      <c r="P1671" t="s">
        <v>22</v>
      </c>
      <c r="Q1671" t="s">
        <v>23</v>
      </c>
      <c r="R1671" s="3">
        <v>110.18</v>
      </c>
      <c r="S1671" t="s">
        <v>24</v>
      </c>
      <c r="T1671" t="s">
        <v>23</v>
      </c>
      <c r="U1671" s="3">
        <v>110.18</v>
      </c>
    </row>
    <row r="1672" spans="1:21" hidden="1" x14ac:dyDescent="0.2">
      <c r="A1672" t="s">
        <v>1519</v>
      </c>
      <c r="B1672" t="s">
        <v>158</v>
      </c>
      <c r="C1672" t="s">
        <v>14</v>
      </c>
      <c r="D1672" t="str">
        <f t="shared" si="26"/>
        <v>MZ1100</v>
      </c>
      <c r="E1672" t="s">
        <v>170</v>
      </c>
      <c r="F1672" t="s">
        <v>18</v>
      </c>
      <c r="G1672" t="s">
        <v>18</v>
      </c>
      <c r="I1672" t="s">
        <v>19</v>
      </c>
      <c r="J1672" s="1">
        <v>44848</v>
      </c>
      <c r="K1672" s="2">
        <v>-240</v>
      </c>
      <c r="L1672" t="s">
        <v>46</v>
      </c>
      <c r="M1672" s="3">
        <v>1</v>
      </c>
      <c r="N1672" s="2">
        <v>0.53110000000000002</v>
      </c>
      <c r="O1672" t="s">
        <v>21</v>
      </c>
      <c r="P1672" t="s">
        <v>24</v>
      </c>
      <c r="Q1672" t="s">
        <v>23</v>
      </c>
      <c r="R1672" s="3">
        <v>127.46</v>
      </c>
      <c r="S1672" t="s">
        <v>22</v>
      </c>
      <c r="T1672" t="s">
        <v>23</v>
      </c>
      <c r="U1672" s="3">
        <v>127.46</v>
      </c>
    </row>
    <row r="1673" spans="1:21" hidden="1" x14ac:dyDescent="0.2">
      <c r="A1673" t="s">
        <v>1519</v>
      </c>
      <c r="B1673" t="s">
        <v>158</v>
      </c>
      <c r="C1673" t="s">
        <v>14</v>
      </c>
      <c r="D1673" t="str">
        <f t="shared" si="26"/>
        <v>LAAI00</v>
      </c>
      <c r="E1673" t="s">
        <v>1527</v>
      </c>
      <c r="F1673" t="s">
        <v>18</v>
      </c>
      <c r="G1673" t="s">
        <v>18</v>
      </c>
      <c r="I1673" t="s">
        <v>19</v>
      </c>
      <c r="J1673" s="1">
        <v>44848</v>
      </c>
      <c r="K1673" s="2">
        <v>-970.21500000000003</v>
      </c>
      <c r="L1673" t="s">
        <v>20</v>
      </c>
      <c r="M1673" s="3">
        <v>1</v>
      </c>
      <c r="N1673" s="2">
        <v>1.1159999999999998E-2</v>
      </c>
      <c r="O1673" t="s">
        <v>21</v>
      </c>
      <c r="P1673" t="s">
        <v>24</v>
      </c>
      <c r="Q1673" t="s">
        <v>23</v>
      </c>
      <c r="R1673" s="3">
        <v>10.83</v>
      </c>
      <c r="S1673" t="s">
        <v>22</v>
      </c>
      <c r="T1673" t="s">
        <v>23</v>
      </c>
      <c r="U1673" s="3">
        <v>10.83</v>
      </c>
    </row>
    <row r="1674" spans="1:21" hidden="1" x14ac:dyDescent="0.2">
      <c r="A1674" t="s">
        <v>1519</v>
      </c>
      <c r="B1674" t="s">
        <v>156</v>
      </c>
      <c r="C1674" t="s">
        <v>14</v>
      </c>
      <c r="D1674" t="str">
        <f t="shared" si="26"/>
        <v>OG1035</v>
      </c>
      <c r="E1674" t="s">
        <v>441</v>
      </c>
      <c r="F1674" t="s">
        <v>18</v>
      </c>
      <c r="G1674" t="s">
        <v>18</v>
      </c>
      <c r="I1674" t="s">
        <v>19</v>
      </c>
      <c r="J1674" s="1">
        <v>44848</v>
      </c>
      <c r="K1674" s="2">
        <v>1071.6199999999999</v>
      </c>
      <c r="L1674" t="s">
        <v>46</v>
      </c>
      <c r="M1674" s="3">
        <v>1</v>
      </c>
      <c r="N1674" s="2">
        <v>1.52834</v>
      </c>
      <c r="O1674" t="s">
        <v>21</v>
      </c>
      <c r="P1674" t="s">
        <v>22</v>
      </c>
      <c r="Q1674" t="s">
        <v>23</v>
      </c>
      <c r="R1674" s="3">
        <v>1637.8</v>
      </c>
      <c r="S1674" t="s">
        <v>24</v>
      </c>
      <c r="T1674" t="s">
        <v>23</v>
      </c>
      <c r="U1674" s="3">
        <v>1637.8</v>
      </c>
    </row>
    <row r="1675" spans="1:21" hidden="1" x14ac:dyDescent="0.2">
      <c r="A1675" t="s">
        <v>1519</v>
      </c>
      <c r="B1675" t="s">
        <v>156</v>
      </c>
      <c r="C1675" t="s">
        <v>14</v>
      </c>
      <c r="D1675" t="str">
        <f t="shared" si="26"/>
        <v>722000</v>
      </c>
      <c r="E1675" t="s">
        <v>810</v>
      </c>
      <c r="F1675" t="s">
        <v>18</v>
      </c>
      <c r="G1675" t="s">
        <v>18</v>
      </c>
      <c r="I1675" t="s">
        <v>19</v>
      </c>
      <c r="J1675" s="1">
        <v>44848</v>
      </c>
      <c r="K1675" s="2">
        <v>9</v>
      </c>
      <c r="L1675" t="s">
        <v>46</v>
      </c>
      <c r="M1675" s="3">
        <v>1</v>
      </c>
      <c r="N1675" s="2">
        <v>2.0998100000000002</v>
      </c>
      <c r="O1675" t="s">
        <v>21</v>
      </c>
      <c r="P1675" t="s">
        <v>22</v>
      </c>
      <c r="Q1675" t="s">
        <v>23</v>
      </c>
      <c r="R1675" s="3">
        <v>18.899999999999999</v>
      </c>
      <c r="S1675" t="s">
        <v>24</v>
      </c>
      <c r="T1675" t="s">
        <v>23</v>
      </c>
      <c r="U1675" s="3">
        <v>18.899999999999999</v>
      </c>
    </row>
    <row r="1676" spans="1:21" hidden="1" x14ac:dyDescent="0.2">
      <c r="A1676" t="s">
        <v>1519</v>
      </c>
      <c r="B1676" t="s">
        <v>156</v>
      </c>
      <c r="C1676" t="s">
        <v>14</v>
      </c>
      <c r="D1676" t="str">
        <f t="shared" si="26"/>
        <v>OF1837</v>
      </c>
      <c r="E1676" t="s">
        <v>1402</v>
      </c>
      <c r="F1676" t="s">
        <v>18</v>
      </c>
      <c r="G1676" t="s">
        <v>18</v>
      </c>
      <c r="I1676" t="s">
        <v>19</v>
      </c>
      <c r="J1676" s="1">
        <v>44848</v>
      </c>
      <c r="K1676" s="2">
        <v>-1.8500000000000001E-3</v>
      </c>
      <c r="L1676" t="s">
        <v>46</v>
      </c>
      <c r="M1676" s="3">
        <v>1</v>
      </c>
      <c r="N1676" s="2">
        <v>12.153359999999999</v>
      </c>
      <c r="O1676" t="s">
        <v>21</v>
      </c>
      <c r="P1676" t="s">
        <v>24</v>
      </c>
      <c r="Q1676" t="s">
        <v>23</v>
      </c>
      <c r="R1676" s="3">
        <v>0.02</v>
      </c>
      <c r="S1676" t="s">
        <v>22</v>
      </c>
      <c r="T1676" t="s">
        <v>23</v>
      </c>
      <c r="U1676" s="3">
        <v>0.02</v>
      </c>
    </row>
    <row r="1677" spans="1:21" hidden="1" x14ac:dyDescent="0.2">
      <c r="A1677" t="s">
        <v>1519</v>
      </c>
      <c r="B1677" t="s">
        <v>156</v>
      </c>
      <c r="C1677" t="s">
        <v>14</v>
      </c>
      <c r="D1677" t="str">
        <f t="shared" si="26"/>
        <v>OG1057</v>
      </c>
      <c r="E1677" t="s">
        <v>705</v>
      </c>
      <c r="F1677" t="s">
        <v>18</v>
      </c>
      <c r="G1677" t="s">
        <v>18</v>
      </c>
      <c r="I1677" t="s">
        <v>19</v>
      </c>
      <c r="J1677" s="1">
        <v>44848</v>
      </c>
      <c r="K1677" s="2">
        <v>0</v>
      </c>
      <c r="L1677" t="s">
        <v>46</v>
      </c>
      <c r="M1677" s="3">
        <v>1</v>
      </c>
      <c r="N1677" s="2">
        <v>3.1999599999999999</v>
      </c>
      <c r="O1677" t="s">
        <v>21</v>
      </c>
      <c r="P1677" t="s">
        <v>22</v>
      </c>
      <c r="Q1677" t="s">
        <v>23</v>
      </c>
      <c r="R1677" s="3">
        <v>0</v>
      </c>
      <c r="S1677" t="s">
        <v>24</v>
      </c>
      <c r="T1677" t="s">
        <v>23</v>
      </c>
      <c r="U1677" s="3">
        <v>0</v>
      </c>
    </row>
    <row r="1678" spans="1:21" hidden="1" x14ac:dyDescent="0.2">
      <c r="A1678" t="s">
        <v>1519</v>
      </c>
      <c r="B1678" t="s">
        <v>156</v>
      </c>
      <c r="C1678" t="s">
        <v>14</v>
      </c>
      <c r="D1678" t="str">
        <f t="shared" si="26"/>
        <v>OG1297</v>
      </c>
      <c r="E1678" t="s">
        <v>713</v>
      </c>
      <c r="F1678" t="s">
        <v>18</v>
      </c>
      <c r="G1678" t="s">
        <v>18</v>
      </c>
      <c r="I1678" t="s">
        <v>19</v>
      </c>
      <c r="J1678" s="1">
        <v>44848</v>
      </c>
      <c r="K1678" s="2">
        <v>-20.698180000000001</v>
      </c>
      <c r="L1678" t="s">
        <v>46</v>
      </c>
      <c r="M1678" s="3">
        <v>1</v>
      </c>
      <c r="N1678" s="2">
        <v>8.6263500000000004</v>
      </c>
      <c r="O1678" t="s">
        <v>21</v>
      </c>
      <c r="P1678" t="s">
        <v>24</v>
      </c>
      <c r="Q1678" t="s">
        <v>23</v>
      </c>
      <c r="R1678" s="3">
        <v>178.55</v>
      </c>
      <c r="S1678" t="s">
        <v>22</v>
      </c>
      <c r="T1678" t="s">
        <v>23</v>
      </c>
      <c r="U1678" s="3">
        <v>178.55</v>
      </c>
    </row>
    <row r="1679" spans="1:21" hidden="1" x14ac:dyDescent="0.2">
      <c r="A1679" t="s">
        <v>1519</v>
      </c>
      <c r="B1679" t="s">
        <v>156</v>
      </c>
      <c r="C1679" t="s">
        <v>14</v>
      </c>
      <c r="D1679" t="str">
        <f t="shared" si="26"/>
        <v>OG1024</v>
      </c>
      <c r="E1679" t="s">
        <v>555</v>
      </c>
      <c r="F1679" t="s">
        <v>18</v>
      </c>
      <c r="G1679" t="s">
        <v>18</v>
      </c>
      <c r="I1679" t="s">
        <v>19</v>
      </c>
      <c r="J1679" s="1">
        <v>44848</v>
      </c>
      <c r="K1679" s="2">
        <v>-7.0000000000000007E-2</v>
      </c>
      <c r="L1679" t="s">
        <v>46</v>
      </c>
      <c r="M1679" s="3">
        <v>1</v>
      </c>
      <c r="N1679" s="2">
        <v>100.02359</v>
      </c>
      <c r="O1679" t="s">
        <v>21</v>
      </c>
      <c r="P1679" t="s">
        <v>24</v>
      </c>
      <c r="Q1679" t="s">
        <v>23</v>
      </c>
      <c r="R1679" s="3">
        <v>7</v>
      </c>
      <c r="S1679" t="s">
        <v>22</v>
      </c>
      <c r="T1679" t="s">
        <v>23</v>
      </c>
      <c r="U1679" s="3">
        <v>7</v>
      </c>
    </row>
    <row r="1680" spans="1:21" hidden="1" x14ac:dyDescent="0.2">
      <c r="A1680" t="s">
        <v>1519</v>
      </c>
      <c r="B1680" t="s">
        <v>156</v>
      </c>
      <c r="C1680" t="s">
        <v>14</v>
      </c>
      <c r="D1680" t="str">
        <f t="shared" si="26"/>
        <v>MZ2212</v>
      </c>
      <c r="E1680" t="s">
        <v>224</v>
      </c>
      <c r="F1680" t="s">
        <v>18</v>
      </c>
      <c r="G1680" t="s">
        <v>18</v>
      </c>
      <c r="I1680" t="s">
        <v>19</v>
      </c>
      <c r="J1680" s="1">
        <v>44848</v>
      </c>
      <c r="K1680" s="2">
        <v>89.494529999999997</v>
      </c>
      <c r="L1680" t="s">
        <v>46</v>
      </c>
      <c r="M1680" s="3">
        <v>1</v>
      </c>
      <c r="N1680" s="2">
        <v>3.09998</v>
      </c>
      <c r="O1680" t="s">
        <v>21</v>
      </c>
      <c r="P1680" t="s">
        <v>22</v>
      </c>
      <c r="Q1680" t="s">
        <v>23</v>
      </c>
      <c r="R1680" s="3">
        <v>277.43</v>
      </c>
      <c r="S1680" t="s">
        <v>24</v>
      </c>
      <c r="T1680" t="s">
        <v>23</v>
      </c>
      <c r="U1680" s="3">
        <v>277.43</v>
      </c>
    </row>
    <row r="1681" spans="1:21" hidden="1" x14ac:dyDescent="0.2">
      <c r="A1681" t="s">
        <v>1519</v>
      </c>
      <c r="B1681" t="s">
        <v>1528</v>
      </c>
      <c r="C1681" t="s">
        <v>14</v>
      </c>
      <c r="D1681" t="str">
        <f t="shared" si="26"/>
        <v>LACH00</v>
      </c>
      <c r="E1681" t="s">
        <v>551</v>
      </c>
      <c r="F1681" t="s">
        <v>18</v>
      </c>
      <c r="G1681" t="s">
        <v>18</v>
      </c>
      <c r="I1681" t="s">
        <v>19</v>
      </c>
      <c r="J1681" s="1">
        <v>44848</v>
      </c>
      <c r="K1681" s="2">
        <v>3000</v>
      </c>
      <c r="L1681" t="s">
        <v>20</v>
      </c>
      <c r="M1681" s="3">
        <v>1</v>
      </c>
      <c r="N1681" s="2">
        <v>1.0540000000000001E-2</v>
      </c>
      <c r="O1681" t="s">
        <v>21</v>
      </c>
      <c r="P1681" t="s">
        <v>22</v>
      </c>
      <c r="Q1681" t="s">
        <v>23</v>
      </c>
      <c r="R1681" s="3">
        <v>31.62</v>
      </c>
      <c r="S1681" t="s">
        <v>24</v>
      </c>
      <c r="T1681" t="s">
        <v>23</v>
      </c>
      <c r="U1681" s="3">
        <v>31.62</v>
      </c>
    </row>
    <row r="1682" spans="1:21" hidden="1" x14ac:dyDescent="0.2">
      <c r="A1682" t="s">
        <v>1519</v>
      </c>
      <c r="B1682" t="s">
        <v>1528</v>
      </c>
      <c r="C1682" t="s">
        <v>14</v>
      </c>
      <c r="D1682" t="str">
        <f t="shared" si="26"/>
        <v>LATC01</v>
      </c>
      <c r="E1682" t="s">
        <v>662</v>
      </c>
      <c r="F1682" t="s">
        <v>18</v>
      </c>
      <c r="G1682" t="s">
        <v>18</v>
      </c>
      <c r="I1682" t="s">
        <v>19</v>
      </c>
      <c r="J1682" s="1">
        <v>44848</v>
      </c>
      <c r="K1682" s="2">
        <v>0</v>
      </c>
      <c r="L1682" t="s">
        <v>20</v>
      </c>
      <c r="M1682" s="3">
        <v>1</v>
      </c>
      <c r="N1682" s="2">
        <v>1.282E-2</v>
      </c>
      <c r="O1682" t="s">
        <v>21</v>
      </c>
      <c r="P1682" t="s">
        <v>22</v>
      </c>
      <c r="Q1682" t="s">
        <v>23</v>
      </c>
      <c r="R1682" s="3">
        <v>0</v>
      </c>
      <c r="S1682" t="s">
        <v>24</v>
      </c>
      <c r="T1682" t="s">
        <v>23</v>
      </c>
      <c r="U1682" s="3">
        <v>0</v>
      </c>
    </row>
    <row r="1683" spans="1:21" hidden="1" x14ac:dyDescent="0.2">
      <c r="A1683" t="s">
        <v>1519</v>
      </c>
      <c r="B1683" t="s">
        <v>1528</v>
      </c>
      <c r="C1683" t="s">
        <v>14</v>
      </c>
      <c r="D1683" t="str">
        <f t="shared" si="26"/>
        <v>LASK00</v>
      </c>
      <c r="E1683" t="s">
        <v>202</v>
      </c>
      <c r="F1683" t="s">
        <v>18</v>
      </c>
      <c r="G1683" t="s">
        <v>18</v>
      </c>
      <c r="I1683" t="s">
        <v>19</v>
      </c>
      <c r="J1683" s="1">
        <v>44848</v>
      </c>
      <c r="K1683" s="2">
        <v>-120499.6</v>
      </c>
      <c r="L1683" t="s">
        <v>20</v>
      </c>
      <c r="M1683" s="3">
        <v>1</v>
      </c>
      <c r="N1683" s="2">
        <v>1.0460000000000001E-2</v>
      </c>
      <c r="O1683" t="s">
        <v>21</v>
      </c>
      <c r="P1683" t="s">
        <v>24</v>
      </c>
      <c r="Q1683" t="s">
        <v>23</v>
      </c>
      <c r="R1683" s="3">
        <v>1260.43</v>
      </c>
      <c r="S1683" t="s">
        <v>22</v>
      </c>
      <c r="T1683" t="s">
        <v>23</v>
      </c>
      <c r="U1683" s="3">
        <v>1260.43</v>
      </c>
    </row>
    <row r="1684" spans="1:21" hidden="1" x14ac:dyDescent="0.2">
      <c r="A1684" t="s">
        <v>1529</v>
      </c>
      <c r="B1684" t="s">
        <v>98</v>
      </c>
      <c r="C1684" t="s">
        <v>14</v>
      </c>
      <c r="D1684" t="str">
        <f t="shared" si="26"/>
        <v>CE3257</v>
      </c>
      <c r="E1684" t="s">
        <v>1025</v>
      </c>
      <c r="F1684" t="s">
        <v>18</v>
      </c>
      <c r="G1684" t="s">
        <v>18</v>
      </c>
      <c r="J1684" s="1">
        <v>44848</v>
      </c>
      <c r="K1684" s="2">
        <v>-7998</v>
      </c>
      <c r="L1684" t="s">
        <v>20</v>
      </c>
      <c r="M1684" s="3">
        <v>1</v>
      </c>
      <c r="N1684" s="2">
        <v>1.3140000000000001E-2</v>
      </c>
      <c r="O1684" t="s">
        <v>21</v>
      </c>
      <c r="P1684" t="s">
        <v>24</v>
      </c>
      <c r="Q1684" t="s">
        <v>23</v>
      </c>
      <c r="R1684" s="3">
        <v>105.09</v>
      </c>
      <c r="S1684" t="s">
        <v>22</v>
      </c>
      <c r="T1684" t="s">
        <v>23</v>
      </c>
      <c r="U1684" s="3">
        <v>105.09</v>
      </c>
    </row>
    <row r="1685" spans="1:21" hidden="1" x14ac:dyDescent="0.2">
      <c r="A1685" t="s">
        <v>1529</v>
      </c>
      <c r="B1685" t="s">
        <v>98</v>
      </c>
      <c r="C1685" t="s">
        <v>14</v>
      </c>
      <c r="D1685" t="str">
        <f t="shared" si="26"/>
        <v>CE3248</v>
      </c>
      <c r="E1685" t="s">
        <v>408</v>
      </c>
      <c r="F1685" t="s">
        <v>18</v>
      </c>
      <c r="G1685" t="s">
        <v>18</v>
      </c>
      <c r="J1685" s="1">
        <v>44848</v>
      </c>
      <c r="K1685" s="2">
        <v>14316</v>
      </c>
      <c r="L1685" t="s">
        <v>20</v>
      </c>
      <c r="M1685" s="3">
        <v>1</v>
      </c>
      <c r="N1685" s="2">
        <v>1.2630000000000001E-2</v>
      </c>
      <c r="O1685" t="s">
        <v>21</v>
      </c>
      <c r="P1685" t="s">
        <v>22</v>
      </c>
      <c r="Q1685" t="s">
        <v>23</v>
      </c>
      <c r="R1685" s="3">
        <v>180.81</v>
      </c>
      <c r="S1685" t="s">
        <v>24</v>
      </c>
      <c r="T1685" t="s">
        <v>23</v>
      </c>
      <c r="U1685" s="3">
        <v>180.81</v>
      </c>
    </row>
    <row r="1686" spans="1:21" hidden="1" x14ac:dyDescent="0.2">
      <c r="A1686" t="s">
        <v>1530</v>
      </c>
      <c r="B1686" t="s">
        <v>26</v>
      </c>
      <c r="C1686" t="s">
        <v>14</v>
      </c>
      <c r="D1686" t="str">
        <f t="shared" si="26"/>
        <v>MZ2270</v>
      </c>
      <c r="E1686" t="s">
        <v>426</v>
      </c>
      <c r="F1686" t="s">
        <v>186</v>
      </c>
      <c r="G1686" t="s">
        <v>186</v>
      </c>
      <c r="I1686" t="s">
        <v>19</v>
      </c>
      <c r="J1686" s="1">
        <v>44851</v>
      </c>
      <c r="K1686" s="2">
        <v>-1080.0000199999999</v>
      </c>
      <c r="L1686" t="s">
        <v>46</v>
      </c>
      <c r="M1686" s="3">
        <v>1</v>
      </c>
      <c r="N1686" s="2">
        <v>2.0499999999999998</v>
      </c>
      <c r="O1686" t="s">
        <v>21</v>
      </c>
      <c r="P1686" t="s">
        <v>24</v>
      </c>
      <c r="Q1686" t="s">
        <v>23</v>
      </c>
      <c r="R1686" s="3">
        <v>2214</v>
      </c>
      <c r="S1686" t="s">
        <v>22</v>
      </c>
      <c r="T1686" t="s">
        <v>23</v>
      </c>
      <c r="U1686" s="3">
        <v>2214</v>
      </c>
    </row>
    <row r="1687" spans="1:21" hidden="1" x14ac:dyDescent="0.2">
      <c r="A1687" t="s">
        <v>1531</v>
      </c>
      <c r="B1687" t="s">
        <v>26</v>
      </c>
      <c r="C1687" t="s">
        <v>14</v>
      </c>
      <c r="D1687" t="str">
        <f t="shared" si="26"/>
        <v>OG1037</v>
      </c>
      <c r="E1687" t="s">
        <v>1532</v>
      </c>
      <c r="F1687" t="s">
        <v>186</v>
      </c>
      <c r="G1687" t="s">
        <v>186</v>
      </c>
      <c r="I1687" t="s">
        <v>19</v>
      </c>
      <c r="J1687" s="1">
        <v>44851</v>
      </c>
      <c r="K1687" s="2">
        <v>-1137.3699999999999</v>
      </c>
      <c r="L1687" t="s">
        <v>46</v>
      </c>
      <c r="M1687" s="3">
        <v>1</v>
      </c>
      <c r="N1687" s="2">
        <v>0.98585999999999996</v>
      </c>
      <c r="O1687" t="s">
        <v>21</v>
      </c>
      <c r="P1687" t="s">
        <v>24</v>
      </c>
      <c r="Q1687" t="s">
        <v>23</v>
      </c>
      <c r="R1687" s="3">
        <v>1121.29</v>
      </c>
      <c r="S1687" t="s">
        <v>22</v>
      </c>
      <c r="T1687" t="s">
        <v>23</v>
      </c>
      <c r="U1687" s="3">
        <v>1121.29</v>
      </c>
    </row>
    <row r="1688" spans="1:21" hidden="1" x14ac:dyDescent="0.2">
      <c r="A1688" t="s">
        <v>1533</v>
      </c>
      <c r="B1688" t="s">
        <v>26</v>
      </c>
      <c r="C1688" t="s">
        <v>14</v>
      </c>
      <c r="D1688" t="str">
        <f t="shared" si="26"/>
        <v>OG1049</v>
      </c>
      <c r="E1688" t="s">
        <v>188</v>
      </c>
      <c r="F1688" t="s">
        <v>186</v>
      </c>
      <c r="G1688" t="s">
        <v>186</v>
      </c>
      <c r="I1688" t="s">
        <v>19</v>
      </c>
      <c r="J1688" s="1">
        <v>44851</v>
      </c>
      <c r="K1688" s="2">
        <v>1090.7</v>
      </c>
      <c r="L1688" t="s">
        <v>46</v>
      </c>
      <c r="M1688" s="3">
        <v>1</v>
      </c>
      <c r="N1688" s="2">
        <v>1.03996</v>
      </c>
      <c r="O1688" t="s">
        <v>21</v>
      </c>
      <c r="P1688" t="s">
        <v>22</v>
      </c>
      <c r="Q1688" t="s">
        <v>23</v>
      </c>
      <c r="R1688" s="3">
        <v>1134.28</v>
      </c>
      <c r="S1688" t="s">
        <v>24</v>
      </c>
      <c r="T1688" t="s">
        <v>23</v>
      </c>
      <c r="U1688" s="3">
        <v>1134.28</v>
      </c>
    </row>
    <row r="1689" spans="1:21" hidden="1" x14ac:dyDescent="0.2">
      <c r="A1689" t="s">
        <v>1534</v>
      </c>
      <c r="B1689" t="s">
        <v>1100</v>
      </c>
      <c r="C1689" t="s">
        <v>14</v>
      </c>
      <c r="D1689" t="str">
        <f t="shared" si="26"/>
        <v>OG3105</v>
      </c>
      <c r="E1689" t="s">
        <v>1101</v>
      </c>
      <c r="F1689" t="s">
        <v>262</v>
      </c>
      <c r="G1689" t="s">
        <v>262</v>
      </c>
      <c r="J1689" s="1">
        <v>44851</v>
      </c>
      <c r="K1689" s="2">
        <v>-60</v>
      </c>
      <c r="L1689" t="s">
        <v>197</v>
      </c>
      <c r="M1689" s="3">
        <v>1</v>
      </c>
      <c r="N1689" s="2">
        <v>18.372979999999998</v>
      </c>
      <c r="O1689" t="s">
        <v>21</v>
      </c>
      <c r="P1689" t="s">
        <v>24</v>
      </c>
      <c r="Q1689" t="s">
        <v>23</v>
      </c>
      <c r="R1689" s="3">
        <v>1102.3800000000001</v>
      </c>
      <c r="S1689" t="s">
        <v>445</v>
      </c>
      <c r="T1689" t="s">
        <v>23</v>
      </c>
      <c r="U1689" s="3">
        <v>1102.3800000000001</v>
      </c>
    </row>
    <row r="1690" spans="1:21" hidden="1" x14ac:dyDescent="0.2">
      <c r="A1690" t="s">
        <v>1535</v>
      </c>
      <c r="B1690" t="s">
        <v>116</v>
      </c>
      <c r="C1690" t="s">
        <v>14</v>
      </c>
      <c r="D1690" t="str">
        <f t="shared" si="26"/>
        <v>GL9074</v>
      </c>
      <c r="E1690" t="s">
        <v>174</v>
      </c>
      <c r="F1690" t="s">
        <v>18</v>
      </c>
      <c r="G1690" t="s">
        <v>18</v>
      </c>
      <c r="J1690" s="1">
        <v>44851</v>
      </c>
      <c r="K1690" s="2">
        <v>-3668</v>
      </c>
      <c r="L1690" t="s">
        <v>20</v>
      </c>
      <c r="M1690" s="3">
        <v>1</v>
      </c>
      <c r="N1690" s="2">
        <v>0.25872000000000001</v>
      </c>
      <c r="O1690" t="s">
        <v>21</v>
      </c>
      <c r="P1690" t="s">
        <v>24</v>
      </c>
      <c r="Q1690" t="s">
        <v>23</v>
      </c>
      <c r="R1690" s="3">
        <v>948.98</v>
      </c>
      <c r="S1690" t="s">
        <v>22</v>
      </c>
      <c r="T1690" t="s">
        <v>23</v>
      </c>
      <c r="U1690" s="3">
        <v>948.98</v>
      </c>
    </row>
    <row r="1691" spans="1:21" hidden="1" x14ac:dyDescent="0.2">
      <c r="A1691" t="s">
        <v>1535</v>
      </c>
      <c r="B1691" t="s">
        <v>116</v>
      </c>
      <c r="C1691" t="s">
        <v>14</v>
      </c>
      <c r="D1691" t="str">
        <f t="shared" si="26"/>
        <v>GL422-</v>
      </c>
      <c r="E1691" t="s">
        <v>1536</v>
      </c>
      <c r="F1691" t="s">
        <v>18</v>
      </c>
      <c r="G1691" t="s">
        <v>18</v>
      </c>
      <c r="J1691" s="1">
        <v>44851</v>
      </c>
      <c r="K1691" s="2">
        <v>-328</v>
      </c>
      <c r="L1691" t="s">
        <v>20</v>
      </c>
      <c r="M1691" s="3">
        <v>1</v>
      </c>
      <c r="N1691" s="2">
        <v>0.28353</v>
      </c>
      <c r="O1691" t="s">
        <v>21</v>
      </c>
      <c r="P1691" t="s">
        <v>24</v>
      </c>
      <c r="Q1691" t="s">
        <v>23</v>
      </c>
      <c r="R1691" s="3">
        <v>93</v>
      </c>
      <c r="S1691" t="s">
        <v>22</v>
      </c>
      <c r="T1691" t="s">
        <v>23</v>
      </c>
      <c r="U1691" s="3">
        <v>93</v>
      </c>
    </row>
    <row r="1692" spans="1:21" hidden="1" x14ac:dyDescent="0.2">
      <c r="A1692" t="s">
        <v>1535</v>
      </c>
      <c r="B1692" t="s">
        <v>116</v>
      </c>
      <c r="C1692" t="s">
        <v>14</v>
      </c>
      <c r="D1692" t="str">
        <f t="shared" si="26"/>
        <v>GL2054</v>
      </c>
      <c r="E1692" t="s">
        <v>1537</v>
      </c>
      <c r="F1692" t="s">
        <v>18</v>
      </c>
      <c r="G1692" t="s">
        <v>18</v>
      </c>
      <c r="J1692" s="1">
        <v>44851</v>
      </c>
      <c r="K1692" s="2">
        <v>-154</v>
      </c>
      <c r="L1692" t="s">
        <v>20</v>
      </c>
      <c r="M1692" s="3">
        <v>1</v>
      </c>
      <c r="N1692" s="2">
        <v>4.95</v>
      </c>
      <c r="O1692" t="s">
        <v>21</v>
      </c>
      <c r="P1692" t="s">
        <v>24</v>
      </c>
      <c r="Q1692" t="s">
        <v>23</v>
      </c>
      <c r="R1692" s="3">
        <v>762.3</v>
      </c>
      <c r="S1692" t="s">
        <v>22</v>
      </c>
      <c r="T1692" t="s">
        <v>23</v>
      </c>
      <c r="U1692" s="3">
        <v>762.3</v>
      </c>
    </row>
    <row r="1693" spans="1:21" hidden="1" x14ac:dyDescent="0.2">
      <c r="A1693" t="s">
        <v>1535</v>
      </c>
      <c r="B1693" t="s">
        <v>116</v>
      </c>
      <c r="C1693" t="s">
        <v>14</v>
      </c>
      <c r="D1693" t="str">
        <f t="shared" si="26"/>
        <v>GL461-</v>
      </c>
      <c r="E1693" t="s">
        <v>1538</v>
      </c>
      <c r="F1693" t="s">
        <v>18</v>
      </c>
      <c r="G1693" t="s">
        <v>18</v>
      </c>
      <c r="J1693" s="1">
        <v>44851</v>
      </c>
      <c r="K1693" s="2">
        <v>7806</v>
      </c>
      <c r="L1693" t="s">
        <v>20</v>
      </c>
      <c r="M1693" s="3">
        <v>1</v>
      </c>
      <c r="N1693" s="2">
        <v>0.39904000000000006</v>
      </c>
      <c r="O1693" t="s">
        <v>21</v>
      </c>
      <c r="P1693" t="s">
        <v>22</v>
      </c>
      <c r="Q1693" t="s">
        <v>23</v>
      </c>
      <c r="R1693" s="3">
        <v>3114.91</v>
      </c>
      <c r="S1693" t="s">
        <v>24</v>
      </c>
      <c r="T1693" t="s">
        <v>23</v>
      </c>
      <c r="U1693" s="3">
        <v>3114.91</v>
      </c>
    </row>
    <row r="1694" spans="1:21" hidden="1" x14ac:dyDescent="0.2">
      <c r="A1694" t="s">
        <v>1535</v>
      </c>
      <c r="B1694" t="s">
        <v>116</v>
      </c>
      <c r="C1694" t="s">
        <v>14</v>
      </c>
      <c r="D1694" t="str">
        <f t="shared" si="26"/>
        <v>GL471-</v>
      </c>
      <c r="E1694" t="s">
        <v>914</v>
      </c>
      <c r="F1694" t="s">
        <v>18</v>
      </c>
      <c r="G1694" t="s">
        <v>18</v>
      </c>
      <c r="J1694" s="1">
        <v>44851</v>
      </c>
      <c r="K1694" s="2">
        <v>-10368</v>
      </c>
      <c r="L1694" t="s">
        <v>20</v>
      </c>
      <c r="M1694" s="3">
        <v>1</v>
      </c>
      <c r="N1694" s="2">
        <v>0.31204999999999999</v>
      </c>
      <c r="O1694" t="s">
        <v>21</v>
      </c>
      <c r="P1694" t="s">
        <v>24</v>
      </c>
      <c r="Q1694" t="s">
        <v>23</v>
      </c>
      <c r="R1694" s="3">
        <v>3235.33</v>
      </c>
      <c r="S1694" t="s">
        <v>22</v>
      </c>
      <c r="T1694" t="s">
        <v>23</v>
      </c>
      <c r="U1694" s="3">
        <v>3235.33</v>
      </c>
    </row>
    <row r="1695" spans="1:21" hidden="1" x14ac:dyDescent="0.2">
      <c r="A1695" t="s">
        <v>1535</v>
      </c>
      <c r="B1695" t="s">
        <v>116</v>
      </c>
      <c r="C1695" t="s">
        <v>14</v>
      </c>
      <c r="D1695" t="str">
        <f t="shared" si="26"/>
        <v>GL2418</v>
      </c>
      <c r="E1695" t="s">
        <v>1303</v>
      </c>
      <c r="F1695" t="s">
        <v>18</v>
      </c>
      <c r="G1695" t="s">
        <v>18</v>
      </c>
      <c r="J1695" s="1">
        <v>44851</v>
      </c>
      <c r="K1695" s="2">
        <v>-3052</v>
      </c>
      <c r="L1695" t="s">
        <v>20</v>
      </c>
      <c r="M1695" s="3">
        <v>1</v>
      </c>
      <c r="N1695" s="2">
        <v>0.26006000000000001</v>
      </c>
      <c r="O1695" t="s">
        <v>21</v>
      </c>
      <c r="P1695" t="s">
        <v>24</v>
      </c>
      <c r="Q1695" t="s">
        <v>23</v>
      </c>
      <c r="R1695" s="3">
        <v>793.7</v>
      </c>
      <c r="S1695" t="s">
        <v>22</v>
      </c>
      <c r="T1695" t="s">
        <v>23</v>
      </c>
      <c r="U1695" s="3">
        <v>793.7</v>
      </c>
    </row>
    <row r="1696" spans="1:21" hidden="1" x14ac:dyDescent="0.2">
      <c r="A1696" t="s">
        <v>1539</v>
      </c>
      <c r="B1696" t="s">
        <v>98</v>
      </c>
      <c r="C1696" t="s">
        <v>14</v>
      </c>
      <c r="D1696" t="str">
        <f t="shared" si="26"/>
        <v>CE3249</v>
      </c>
      <c r="E1696" t="s">
        <v>492</v>
      </c>
      <c r="F1696" t="s">
        <v>18</v>
      </c>
      <c r="G1696" t="s">
        <v>18</v>
      </c>
      <c r="J1696" s="1">
        <v>44852</v>
      </c>
      <c r="K1696" s="2">
        <v>-271275</v>
      </c>
      <c r="L1696" t="s">
        <v>20</v>
      </c>
      <c r="M1696" s="3">
        <v>1</v>
      </c>
      <c r="N1696" s="2">
        <v>1.2309999999999998E-2</v>
      </c>
      <c r="O1696" t="s">
        <v>21</v>
      </c>
      <c r="P1696" t="s">
        <v>24</v>
      </c>
      <c r="Q1696" t="s">
        <v>23</v>
      </c>
      <c r="R1696" s="3">
        <v>3339.4</v>
      </c>
      <c r="S1696" t="s">
        <v>22</v>
      </c>
      <c r="T1696" t="s">
        <v>23</v>
      </c>
      <c r="U1696" s="3">
        <v>3339.4</v>
      </c>
    </row>
    <row r="1697" spans="1:21" hidden="1" x14ac:dyDescent="0.2">
      <c r="A1697" t="s">
        <v>1539</v>
      </c>
      <c r="B1697" t="s">
        <v>98</v>
      </c>
      <c r="C1697" t="s">
        <v>14</v>
      </c>
      <c r="D1697" t="str">
        <f t="shared" si="26"/>
        <v>CE3502</v>
      </c>
      <c r="E1697" t="s">
        <v>1540</v>
      </c>
      <c r="F1697" t="s">
        <v>18</v>
      </c>
      <c r="G1697" t="s">
        <v>18</v>
      </c>
      <c r="J1697" s="1">
        <v>44852</v>
      </c>
      <c r="K1697" s="2">
        <v>689614</v>
      </c>
      <c r="L1697" t="s">
        <v>20</v>
      </c>
      <c r="M1697" s="3">
        <v>1</v>
      </c>
      <c r="N1697" s="2">
        <v>1.0820000000000001E-2</v>
      </c>
      <c r="O1697" t="s">
        <v>21</v>
      </c>
      <c r="P1697" t="s">
        <v>22</v>
      </c>
      <c r="Q1697" t="s">
        <v>23</v>
      </c>
      <c r="R1697" s="3">
        <v>7461.62</v>
      </c>
      <c r="S1697" t="s">
        <v>24</v>
      </c>
      <c r="T1697" t="s">
        <v>23</v>
      </c>
      <c r="U1697" s="3">
        <v>7461.62</v>
      </c>
    </row>
    <row r="1698" spans="1:21" hidden="1" x14ac:dyDescent="0.2">
      <c r="A1698" t="s">
        <v>1539</v>
      </c>
      <c r="B1698" t="s">
        <v>98</v>
      </c>
      <c r="C1698" t="s">
        <v>14</v>
      </c>
      <c r="D1698" t="str">
        <f t="shared" si="26"/>
        <v>CE3298</v>
      </c>
      <c r="E1698" t="s">
        <v>770</v>
      </c>
      <c r="F1698" t="s">
        <v>18</v>
      </c>
      <c r="G1698" t="s">
        <v>18</v>
      </c>
      <c r="J1698" s="1">
        <v>44852</v>
      </c>
      <c r="K1698" s="2">
        <v>-474857</v>
      </c>
      <c r="L1698" t="s">
        <v>20</v>
      </c>
      <c r="M1698" s="3">
        <v>1</v>
      </c>
      <c r="N1698" s="2">
        <v>1.1509999999999999E-2</v>
      </c>
      <c r="O1698" t="s">
        <v>21</v>
      </c>
      <c r="P1698" t="s">
        <v>24</v>
      </c>
      <c r="Q1698" t="s">
        <v>23</v>
      </c>
      <c r="R1698" s="3">
        <v>5465.6</v>
      </c>
      <c r="S1698" t="s">
        <v>22</v>
      </c>
      <c r="T1698" t="s">
        <v>23</v>
      </c>
      <c r="U1698" s="3">
        <v>5465.6</v>
      </c>
    </row>
    <row r="1699" spans="1:21" hidden="1" x14ac:dyDescent="0.2">
      <c r="A1699" t="s">
        <v>1539</v>
      </c>
      <c r="B1699" t="s">
        <v>98</v>
      </c>
      <c r="C1699" t="s">
        <v>14</v>
      </c>
      <c r="D1699" t="str">
        <f t="shared" si="26"/>
        <v>CE3259</v>
      </c>
      <c r="E1699" t="s">
        <v>1434</v>
      </c>
      <c r="F1699" t="s">
        <v>18</v>
      </c>
      <c r="G1699" t="s">
        <v>18</v>
      </c>
      <c r="J1699" s="1">
        <v>44852</v>
      </c>
      <c r="K1699" s="2">
        <v>-28000</v>
      </c>
      <c r="L1699" t="s">
        <v>20</v>
      </c>
      <c r="M1699" s="3">
        <v>1</v>
      </c>
      <c r="N1699" s="2">
        <v>1.329E-2</v>
      </c>
      <c r="O1699" t="s">
        <v>21</v>
      </c>
      <c r="P1699" t="s">
        <v>24</v>
      </c>
      <c r="Q1699" t="s">
        <v>23</v>
      </c>
      <c r="R1699" s="3">
        <v>372.12</v>
      </c>
      <c r="S1699" t="s">
        <v>22</v>
      </c>
      <c r="T1699" t="s">
        <v>23</v>
      </c>
      <c r="U1699" s="3">
        <v>372.12</v>
      </c>
    </row>
    <row r="1700" spans="1:21" hidden="1" x14ac:dyDescent="0.2">
      <c r="A1700" t="s">
        <v>1541</v>
      </c>
      <c r="B1700" t="s">
        <v>650</v>
      </c>
      <c r="C1700" t="s">
        <v>14</v>
      </c>
      <c r="D1700" t="str">
        <f t="shared" si="26"/>
        <v>LASO01</v>
      </c>
      <c r="E1700" t="s">
        <v>1542</v>
      </c>
      <c r="F1700" t="s">
        <v>18</v>
      </c>
      <c r="G1700" t="s">
        <v>18</v>
      </c>
      <c r="I1700" t="s">
        <v>19</v>
      </c>
      <c r="J1700" s="1">
        <v>44851</v>
      </c>
      <c r="K1700" s="2">
        <v>-2651.8125</v>
      </c>
      <c r="L1700" t="s">
        <v>20</v>
      </c>
      <c r="M1700" s="3">
        <v>1</v>
      </c>
      <c r="N1700" s="2">
        <v>1.137E-2</v>
      </c>
      <c r="O1700" t="s">
        <v>21</v>
      </c>
      <c r="P1700" t="s">
        <v>24</v>
      </c>
      <c r="Q1700" t="s">
        <v>23</v>
      </c>
      <c r="R1700" s="3">
        <v>30.15</v>
      </c>
      <c r="S1700" t="s">
        <v>22</v>
      </c>
      <c r="T1700" t="s">
        <v>23</v>
      </c>
      <c r="U1700" s="3">
        <v>30.15</v>
      </c>
    </row>
    <row r="1701" spans="1:21" hidden="1" x14ac:dyDescent="0.2">
      <c r="A1701" t="s">
        <v>1541</v>
      </c>
      <c r="B1701" t="s">
        <v>650</v>
      </c>
      <c r="C1701" t="s">
        <v>14</v>
      </c>
      <c r="D1701" t="str">
        <f t="shared" si="26"/>
        <v>LAWM05</v>
      </c>
      <c r="E1701" t="s">
        <v>1543</v>
      </c>
      <c r="F1701" t="s">
        <v>18</v>
      </c>
      <c r="G1701" t="s">
        <v>18</v>
      </c>
      <c r="I1701" t="s">
        <v>19</v>
      </c>
      <c r="J1701" s="1">
        <v>44851</v>
      </c>
      <c r="K1701" s="2">
        <v>-3773.59375</v>
      </c>
      <c r="L1701" t="s">
        <v>20</v>
      </c>
      <c r="M1701" s="3">
        <v>1</v>
      </c>
      <c r="N1701" s="2">
        <v>2.5569999999999999E-2</v>
      </c>
      <c r="O1701" t="s">
        <v>21</v>
      </c>
      <c r="P1701" t="s">
        <v>24</v>
      </c>
      <c r="Q1701" t="s">
        <v>23</v>
      </c>
      <c r="R1701" s="3">
        <v>96.49</v>
      </c>
      <c r="S1701" t="s">
        <v>22</v>
      </c>
      <c r="T1701" t="s">
        <v>23</v>
      </c>
      <c r="U1701" s="3">
        <v>96.49</v>
      </c>
    </row>
    <row r="1702" spans="1:21" hidden="1" x14ac:dyDescent="0.2">
      <c r="A1702" t="s">
        <v>1541</v>
      </c>
      <c r="B1702" t="s">
        <v>650</v>
      </c>
      <c r="C1702" t="s">
        <v>14</v>
      </c>
      <c r="D1702" t="str">
        <f t="shared" si="26"/>
        <v>LAWM06</v>
      </c>
      <c r="E1702" t="s">
        <v>520</v>
      </c>
      <c r="F1702" t="s">
        <v>18</v>
      </c>
      <c r="G1702" t="s">
        <v>18</v>
      </c>
      <c r="I1702" t="s">
        <v>19</v>
      </c>
      <c r="J1702" s="1">
        <v>44851</v>
      </c>
      <c r="K1702" s="2">
        <v>-352.22</v>
      </c>
      <c r="L1702" t="s">
        <v>20</v>
      </c>
      <c r="M1702" s="3">
        <v>1</v>
      </c>
      <c r="N1702" s="2">
        <v>5.9580000000000001E-2</v>
      </c>
      <c r="O1702" t="s">
        <v>21</v>
      </c>
      <c r="P1702" t="s">
        <v>24</v>
      </c>
      <c r="Q1702" t="s">
        <v>23</v>
      </c>
      <c r="R1702" s="3">
        <v>20.99</v>
      </c>
      <c r="S1702" t="s">
        <v>22</v>
      </c>
      <c r="T1702" t="s">
        <v>23</v>
      </c>
      <c r="U1702" s="3">
        <v>20.99</v>
      </c>
    </row>
    <row r="1703" spans="1:21" hidden="1" x14ac:dyDescent="0.2">
      <c r="A1703" t="s">
        <v>1541</v>
      </c>
      <c r="B1703" t="s">
        <v>924</v>
      </c>
      <c r="C1703" t="s">
        <v>14</v>
      </c>
      <c r="D1703" t="str">
        <f t="shared" si="26"/>
        <v>CP2216</v>
      </c>
      <c r="E1703" t="s">
        <v>163</v>
      </c>
      <c r="F1703" t="s">
        <v>18</v>
      </c>
      <c r="G1703" t="s">
        <v>18</v>
      </c>
      <c r="I1703" t="s">
        <v>19</v>
      </c>
      <c r="J1703" s="1">
        <v>44851</v>
      </c>
      <c r="K1703" s="2">
        <v>2704</v>
      </c>
      <c r="L1703" t="s">
        <v>20</v>
      </c>
      <c r="M1703" s="3">
        <v>1</v>
      </c>
      <c r="N1703" s="2">
        <v>6.7659999999999998E-2</v>
      </c>
      <c r="O1703" t="s">
        <v>21</v>
      </c>
      <c r="P1703" t="s">
        <v>22</v>
      </c>
      <c r="Q1703" t="s">
        <v>23</v>
      </c>
      <c r="R1703" s="3">
        <v>182.95</v>
      </c>
      <c r="S1703" t="s">
        <v>24</v>
      </c>
      <c r="T1703" t="s">
        <v>23</v>
      </c>
      <c r="U1703" s="3">
        <v>182.95</v>
      </c>
    </row>
    <row r="1704" spans="1:21" hidden="1" x14ac:dyDescent="0.2">
      <c r="A1704" t="s">
        <v>1541</v>
      </c>
      <c r="B1704" t="s">
        <v>924</v>
      </c>
      <c r="C1704" t="s">
        <v>14</v>
      </c>
      <c r="D1704" t="str">
        <f t="shared" si="26"/>
        <v>713000</v>
      </c>
      <c r="E1704" t="s">
        <v>1544</v>
      </c>
      <c r="F1704" t="s">
        <v>18</v>
      </c>
      <c r="G1704" t="s">
        <v>18</v>
      </c>
      <c r="I1704" t="s">
        <v>19</v>
      </c>
      <c r="J1704" s="1">
        <v>44851</v>
      </c>
      <c r="K1704" s="2">
        <v>20</v>
      </c>
      <c r="L1704" t="s">
        <v>46</v>
      </c>
      <c r="M1704" s="3">
        <v>1</v>
      </c>
      <c r="N1704" s="2">
        <v>1.3</v>
      </c>
      <c r="O1704" t="s">
        <v>21</v>
      </c>
      <c r="P1704" t="s">
        <v>22</v>
      </c>
      <c r="Q1704" t="s">
        <v>23</v>
      </c>
      <c r="R1704" s="3">
        <v>26</v>
      </c>
      <c r="S1704" t="s">
        <v>24</v>
      </c>
      <c r="T1704" t="s">
        <v>23</v>
      </c>
      <c r="U1704" s="3">
        <v>26</v>
      </c>
    </row>
    <row r="1705" spans="1:21" hidden="1" x14ac:dyDescent="0.2">
      <c r="A1705" t="s">
        <v>1541</v>
      </c>
      <c r="B1705" t="s">
        <v>926</v>
      </c>
      <c r="C1705" t="s">
        <v>14</v>
      </c>
      <c r="D1705" t="str">
        <f t="shared" si="26"/>
        <v>LAWM00</v>
      </c>
      <c r="E1705" t="s">
        <v>733</v>
      </c>
      <c r="F1705" t="s">
        <v>18</v>
      </c>
      <c r="G1705" t="s">
        <v>18</v>
      </c>
      <c r="I1705" t="s">
        <v>19</v>
      </c>
      <c r="J1705" s="1">
        <v>44851</v>
      </c>
      <c r="K1705" s="2">
        <v>-1250</v>
      </c>
      <c r="L1705" t="s">
        <v>20</v>
      </c>
      <c r="M1705" s="3">
        <v>1</v>
      </c>
      <c r="N1705" s="2">
        <v>5.3699999999999998E-2</v>
      </c>
      <c r="O1705" t="s">
        <v>21</v>
      </c>
      <c r="P1705" t="s">
        <v>24</v>
      </c>
      <c r="Q1705" t="s">
        <v>23</v>
      </c>
      <c r="R1705" s="3">
        <v>67.13</v>
      </c>
      <c r="S1705" t="s">
        <v>22</v>
      </c>
      <c r="T1705" t="s">
        <v>23</v>
      </c>
      <c r="U1705" s="3">
        <v>67.13</v>
      </c>
    </row>
    <row r="1706" spans="1:21" hidden="1" x14ac:dyDescent="0.2">
      <c r="A1706" t="s">
        <v>1541</v>
      </c>
      <c r="B1706" t="s">
        <v>1545</v>
      </c>
      <c r="C1706" t="s">
        <v>14</v>
      </c>
      <c r="D1706" t="str">
        <f t="shared" si="26"/>
        <v>LAWG00</v>
      </c>
      <c r="E1706" t="s">
        <v>1546</v>
      </c>
      <c r="F1706" t="s">
        <v>18</v>
      </c>
      <c r="G1706" t="s">
        <v>18</v>
      </c>
      <c r="I1706" t="s">
        <v>19</v>
      </c>
      <c r="J1706" s="1">
        <v>44851</v>
      </c>
      <c r="K1706" s="2">
        <v>5903.15625</v>
      </c>
      <c r="L1706" t="s">
        <v>20</v>
      </c>
      <c r="M1706" s="3">
        <v>1</v>
      </c>
      <c r="N1706" s="2">
        <v>1.187E-2</v>
      </c>
      <c r="O1706" t="s">
        <v>21</v>
      </c>
      <c r="P1706" t="s">
        <v>22</v>
      </c>
      <c r="Q1706" t="s">
        <v>23</v>
      </c>
      <c r="R1706" s="3">
        <v>70.069999999999993</v>
      </c>
      <c r="S1706" t="s">
        <v>24</v>
      </c>
      <c r="T1706" t="s">
        <v>23</v>
      </c>
      <c r="U1706" s="3">
        <v>70.069999999999993</v>
      </c>
    </row>
    <row r="1707" spans="1:21" hidden="1" x14ac:dyDescent="0.2">
      <c r="A1707" t="s">
        <v>1547</v>
      </c>
      <c r="B1707" t="s">
        <v>139</v>
      </c>
      <c r="C1707" t="s">
        <v>14</v>
      </c>
      <c r="D1707" t="str">
        <f t="shared" si="26"/>
        <v>BK6033</v>
      </c>
      <c r="E1707" t="s">
        <v>1291</v>
      </c>
      <c r="F1707" t="s">
        <v>18</v>
      </c>
      <c r="G1707" t="s">
        <v>18</v>
      </c>
      <c r="I1707" t="s">
        <v>19</v>
      </c>
      <c r="J1707" s="1">
        <v>44851</v>
      </c>
      <c r="K1707" s="2">
        <v>-5891</v>
      </c>
      <c r="L1707" t="s">
        <v>20</v>
      </c>
      <c r="M1707" s="3">
        <v>1</v>
      </c>
      <c r="N1707" s="2">
        <v>0.29477999999999999</v>
      </c>
      <c r="O1707" t="s">
        <v>21</v>
      </c>
      <c r="P1707" t="s">
        <v>24</v>
      </c>
      <c r="Q1707" t="s">
        <v>23</v>
      </c>
      <c r="R1707" s="3">
        <v>1736.55</v>
      </c>
      <c r="S1707" t="s">
        <v>22</v>
      </c>
      <c r="T1707" t="s">
        <v>23</v>
      </c>
      <c r="U1707" s="3">
        <v>1736.55</v>
      </c>
    </row>
    <row r="1708" spans="1:21" hidden="1" x14ac:dyDescent="0.2">
      <c r="A1708" t="s">
        <v>1548</v>
      </c>
      <c r="B1708" t="s">
        <v>26</v>
      </c>
      <c r="C1708" t="s">
        <v>14</v>
      </c>
      <c r="D1708" t="str">
        <f t="shared" si="26"/>
        <v>BK1885</v>
      </c>
      <c r="E1708" t="s">
        <v>528</v>
      </c>
      <c r="F1708" t="s">
        <v>262</v>
      </c>
      <c r="G1708" t="s">
        <v>262</v>
      </c>
      <c r="I1708" t="s">
        <v>19</v>
      </c>
      <c r="J1708" s="1">
        <v>44852</v>
      </c>
      <c r="K1708" s="2">
        <v>29000</v>
      </c>
      <c r="L1708" t="s">
        <v>20</v>
      </c>
      <c r="M1708" s="3">
        <v>1</v>
      </c>
      <c r="N1708" s="2">
        <v>0.70496999999999999</v>
      </c>
      <c r="O1708" t="s">
        <v>21</v>
      </c>
      <c r="P1708" t="s">
        <v>22</v>
      </c>
      <c r="Q1708" t="s">
        <v>23</v>
      </c>
      <c r="R1708" s="3">
        <v>20444.13</v>
      </c>
      <c r="S1708" t="s">
        <v>24</v>
      </c>
      <c r="T1708" t="s">
        <v>23</v>
      </c>
      <c r="U1708" s="3">
        <v>20444.13</v>
      </c>
    </row>
    <row r="1709" spans="1:21" hidden="1" x14ac:dyDescent="0.2">
      <c r="A1709" t="s">
        <v>1549</v>
      </c>
      <c r="B1709" t="s">
        <v>26</v>
      </c>
      <c r="C1709" t="s">
        <v>14</v>
      </c>
      <c r="D1709" t="str">
        <f t="shared" si="26"/>
        <v>OG1043</v>
      </c>
      <c r="E1709" t="s">
        <v>355</v>
      </c>
      <c r="F1709" t="s">
        <v>18</v>
      </c>
      <c r="G1709" t="s">
        <v>18</v>
      </c>
      <c r="J1709" s="1">
        <v>44852</v>
      </c>
      <c r="K1709" s="2">
        <v>3192</v>
      </c>
      <c r="L1709" t="s">
        <v>46</v>
      </c>
      <c r="M1709" s="3">
        <v>1</v>
      </c>
      <c r="N1709" s="2">
        <v>0</v>
      </c>
      <c r="O1709" t="s">
        <v>21</v>
      </c>
      <c r="P1709" t="s">
        <v>22</v>
      </c>
      <c r="Q1709" t="s">
        <v>23</v>
      </c>
      <c r="R1709" s="3">
        <v>0</v>
      </c>
      <c r="S1709" t="s">
        <v>24</v>
      </c>
      <c r="T1709" t="s">
        <v>23</v>
      </c>
      <c r="U1709" s="3">
        <v>0</v>
      </c>
    </row>
    <row r="1710" spans="1:21" hidden="1" x14ac:dyDescent="0.2">
      <c r="A1710" t="s">
        <v>1550</v>
      </c>
      <c r="B1710" t="s">
        <v>1551</v>
      </c>
      <c r="C1710" t="s">
        <v>14</v>
      </c>
      <c r="D1710" t="str">
        <f t="shared" si="26"/>
        <v>BK1645</v>
      </c>
      <c r="E1710" t="s">
        <v>427</v>
      </c>
      <c r="F1710" t="s">
        <v>18</v>
      </c>
      <c r="G1710" t="s">
        <v>18</v>
      </c>
      <c r="I1710" t="s">
        <v>113</v>
      </c>
      <c r="J1710" s="1">
        <v>44852</v>
      </c>
      <c r="K1710" s="2">
        <v>80.287499999999994</v>
      </c>
      <c r="L1710" t="s">
        <v>46</v>
      </c>
      <c r="M1710" s="3">
        <v>1</v>
      </c>
      <c r="N1710" s="2">
        <v>0.76748000000000005</v>
      </c>
      <c r="O1710" t="s">
        <v>21</v>
      </c>
      <c r="P1710" t="s">
        <v>22</v>
      </c>
      <c r="Q1710" t="s">
        <v>23</v>
      </c>
      <c r="R1710" s="3">
        <v>61.62</v>
      </c>
      <c r="S1710" t="s">
        <v>24</v>
      </c>
      <c r="T1710" t="s">
        <v>23</v>
      </c>
      <c r="U1710" s="3">
        <v>61.62</v>
      </c>
    </row>
    <row r="1711" spans="1:21" hidden="1" x14ac:dyDescent="0.2">
      <c r="A1711" t="s">
        <v>1552</v>
      </c>
      <c r="B1711" t="s">
        <v>1553</v>
      </c>
      <c r="C1711" t="s">
        <v>14</v>
      </c>
      <c r="D1711" t="str">
        <f t="shared" si="26"/>
        <v>BK1645</v>
      </c>
      <c r="E1711" t="s">
        <v>427</v>
      </c>
      <c r="F1711" t="s">
        <v>18</v>
      </c>
      <c r="G1711" t="s">
        <v>18</v>
      </c>
      <c r="J1711" s="1">
        <v>44852</v>
      </c>
      <c r="K1711" s="2">
        <v>-2.0000000000000002E-5</v>
      </c>
      <c r="L1711" t="s">
        <v>46</v>
      </c>
      <c r="M1711" s="3">
        <v>1</v>
      </c>
      <c r="N1711" s="2">
        <v>0</v>
      </c>
      <c r="O1711" t="s">
        <v>21</v>
      </c>
      <c r="P1711" t="s">
        <v>24</v>
      </c>
      <c r="Q1711" t="s">
        <v>23</v>
      </c>
      <c r="R1711" s="3">
        <v>0</v>
      </c>
      <c r="S1711" t="s">
        <v>22</v>
      </c>
      <c r="T1711" t="s">
        <v>23</v>
      </c>
      <c r="U1711" s="3">
        <v>0</v>
      </c>
    </row>
    <row r="1712" spans="1:21" hidden="1" x14ac:dyDescent="0.2">
      <c r="A1712" t="s">
        <v>1552</v>
      </c>
      <c r="B1712" t="s">
        <v>1553</v>
      </c>
      <c r="C1712" t="s">
        <v>14</v>
      </c>
      <c r="D1712" t="str">
        <f t="shared" si="26"/>
        <v>DA1434</v>
      </c>
      <c r="E1712" t="s">
        <v>1554</v>
      </c>
      <c r="F1712" t="s">
        <v>18</v>
      </c>
      <c r="G1712" t="s">
        <v>18</v>
      </c>
      <c r="J1712" s="1">
        <v>44852</v>
      </c>
      <c r="K1712" s="2">
        <v>-1.0000000000000001E-5</v>
      </c>
      <c r="L1712" t="s">
        <v>46</v>
      </c>
      <c r="M1712" s="3">
        <v>1</v>
      </c>
      <c r="N1712" s="2">
        <v>0</v>
      </c>
      <c r="O1712" t="s">
        <v>21</v>
      </c>
      <c r="P1712" t="s">
        <v>24</v>
      </c>
      <c r="Q1712" t="s">
        <v>23</v>
      </c>
      <c r="R1712" s="3">
        <v>0</v>
      </c>
      <c r="S1712" t="s">
        <v>22</v>
      </c>
      <c r="T1712" t="s">
        <v>23</v>
      </c>
      <c r="U1712" s="3">
        <v>0</v>
      </c>
    </row>
    <row r="1713" spans="1:21" hidden="1" x14ac:dyDescent="0.2">
      <c r="A1713" t="s">
        <v>1552</v>
      </c>
      <c r="B1713" t="s">
        <v>1553</v>
      </c>
      <c r="C1713" t="s">
        <v>14</v>
      </c>
      <c r="D1713" t="str">
        <f t="shared" si="26"/>
        <v>FJ1706</v>
      </c>
      <c r="E1713" t="s">
        <v>1255</v>
      </c>
      <c r="F1713" t="s">
        <v>18</v>
      </c>
      <c r="G1713" t="s">
        <v>18</v>
      </c>
      <c r="J1713" s="1">
        <v>44852</v>
      </c>
      <c r="K1713" s="2">
        <v>-0.19599</v>
      </c>
      <c r="L1713" t="s">
        <v>46</v>
      </c>
      <c r="M1713" s="3">
        <v>1</v>
      </c>
      <c r="N1713" s="2">
        <v>2.7042199999999998</v>
      </c>
      <c r="O1713" t="s">
        <v>21</v>
      </c>
      <c r="P1713" t="s">
        <v>24</v>
      </c>
      <c r="Q1713" t="s">
        <v>23</v>
      </c>
      <c r="R1713" s="3">
        <v>0.53</v>
      </c>
      <c r="S1713" t="s">
        <v>22</v>
      </c>
      <c r="T1713" t="s">
        <v>23</v>
      </c>
      <c r="U1713" s="3">
        <v>0.53</v>
      </c>
    </row>
    <row r="1714" spans="1:21" hidden="1" x14ac:dyDescent="0.2">
      <c r="A1714" t="s">
        <v>1552</v>
      </c>
      <c r="B1714" t="s">
        <v>1553</v>
      </c>
      <c r="C1714" t="s">
        <v>14</v>
      </c>
      <c r="D1714" t="str">
        <f t="shared" si="26"/>
        <v>GL2453</v>
      </c>
      <c r="E1714" t="s">
        <v>245</v>
      </c>
      <c r="F1714" t="s">
        <v>18</v>
      </c>
      <c r="G1714" t="s">
        <v>18</v>
      </c>
      <c r="J1714" s="1">
        <v>44852</v>
      </c>
      <c r="K1714" s="2">
        <v>-2.0030000000000003E-2</v>
      </c>
      <c r="L1714" t="s">
        <v>20</v>
      </c>
      <c r="M1714" s="3">
        <v>1</v>
      </c>
      <c r="N1714" s="2">
        <v>0</v>
      </c>
      <c r="O1714" t="s">
        <v>21</v>
      </c>
      <c r="P1714" t="s">
        <v>24</v>
      </c>
      <c r="Q1714" t="s">
        <v>23</v>
      </c>
      <c r="R1714" s="3">
        <v>0</v>
      </c>
      <c r="S1714" t="s">
        <v>22</v>
      </c>
      <c r="T1714" t="s">
        <v>23</v>
      </c>
      <c r="U1714" s="3">
        <v>0</v>
      </c>
    </row>
    <row r="1715" spans="1:21" hidden="1" x14ac:dyDescent="0.2">
      <c r="A1715" t="s">
        <v>1552</v>
      </c>
      <c r="B1715" t="s">
        <v>1553</v>
      </c>
      <c r="C1715" t="s">
        <v>14</v>
      </c>
      <c r="D1715" t="str">
        <f t="shared" si="26"/>
        <v>GL349-</v>
      </c>
      <c r="E1715" t="s">
        <v>814</v>
      </c>
      <c r="F1715" t="s">
        <v>18</v>
      </c>
      <c r="G1715" t="s">
        <v>18</v>
      </c>
      <c r="J1715" s="1">
        <v>44852</v>
      </c>
      <c r="K1715" s="2">
        <v>-2.0219999999999998E-2</v>
      </c>
      <c r="L1715" t="s">
        <v>20</v>
      </c>
      <c r="M1715" s="3">
        <v>1</v>
      </c>
      <c r="N1715" s="2">
        <v>0.49456000000000006</v>
      </c>
      <c r="O1715" t="s">
        <v>21</v>
      </c>
      <c r="P1715" t="s">
        <v>24</v>
      </c>
      <c r="Q1715" t="s">
        <v>23</v>
      </c>
      <c r="R1715" s="3">
        <v>0.01</v>
      </c>
      <c r="S1715" t="s">
        <v>22</v>
      </c>
      <c r="T1715" t="s">
        <v>23</v>
      </c>
      <c r="U1715" s="3">
        <v>0.01</v>
      </c>
    </row>
    <row r="1716" spans="1:21" hidden="1" x14ac:dyDescent="0.2">
      <c r="A1716" t="s">
        <v>1552</v>
      </c>
      <c r="B1716" t="s">
        <v>1553</v>
      </c>
      <c r="C1716" t="s">
        <v>14</v>
      </c>
      <c r="D1716" t="str">
        <f t="shared" si="26"/>
        <v>GL360-</v>
      </c>
      <c r="E1716" t="s">
        <v>1218</v>
      </c>
      <c r="F1716" t="s">
        <v>18</v>
      </c>
      <c r="G1716" t="s">
        <v>18</v>
      </c>
      <c r="J1716" s="1">
        <v>44852</v>
      </c>
      <c r="K1716" s="2">
        <v>-0.28000000000000003</v>
      </c>
      <c r="L1716" t="s">
        <v>20</v>
      </c>
      <c r="M1716" s="3">
        <v>1</v>
      </c>
      <c r="N1716" s="2">
        <v>0.28571000000000002</v>
      </c>
      <c r="O1716" t="s">
        <v>21</v>
      </c>
      <c r="P1716" t="s">
        <v>24</v>
      </c>
      <c r="Q1716" t="s">
        <v>23</v>
      </c>
      <c r="R1716" s="3">
        <v>0.08</v>
      </c>
      <c r="S1716" t="s">
        <v>22</v>
      </c>
      <c r="T1716" t="s">
        <v>23</v>
      </c>
      <c r="U1716" s="3">
        <v>0.08</v>
      </c>
    </row>
    <row r="1717" spans="1:21" hidden="1" x14ac:dyDescent="0.2">
      <c r="A1717" t="s">
        <v>1552</v>
      </c>
      <c r="B1717" t="s">
        <v>1553</v>
      </c>
      <c r="C1717" t="s">
        <v>14</v>
      </c>
      <c r="D1717" t="str">
        <f t="shared" si="26"/>
        <v>WN2074</v>
      </c>
      <c r="E1717" t="s">
        <v>739</v>
      </c>
      <c r="F1717" t="s">
        <v>18</v>
      </c>
      <c r="G1717" t="s">
        <v>18</v>
      </c>
      <c r="J1717" s="1">
        <v>44852</v>
      </c>
      <c r="K1717" s="2">
        <v>-6.0000000000000002E-5</v>
      </c>
      <c r="L1717" t="s">
        <v>46</v>
      </c>
      <c r="M1717" s="3">
        <v>1</v>
      </c>
      <c r="N1717" s="2">
        <v>0</v>
      </c>
      <c r="O1717" t="s">
        <v>21</v>
      </c>
      <c r="P1717" t="s">
        <v>24</v>
      </c>
      <c r="Q1717" t="s">
        <v>23</v>
      </c>
      <c r="R1717" s="3">
        <v>0</v>
      </c>
      <c r="S1717" t="s">
        <v>22</v>
      </c>
      <c r="T1717" t="s">
        <v>23</v>
      </c>
      <c r="U1717" s="3">
        <v>0</v>
      </c>
    </row>
    <row r="1718" spans="1:21" hidden="1" x14ac:dyDescent="0.2">
      <c r="A1718" t="s">
        <v>1552</v>
      </c>
      <c r="B1718" t="s">
        <v>1553</v>
      </c>
      <c r="C1718" t="s">
        <v>14</v>
      </c>
      <c r="D1718" t="str">
        <f t="shared" si="26"/>
        <v>LAAI02</v>
      </c>
      <c r="E1718" t="s">
        <v>1466</v>
      </c>
      <c r="F1718" t="s">
        <v>18</v>
      </c>
      <c r="G1718" t="s">
        <v>18</v>
      </c>
      <c r="J1718" s="1">
        <v>44852</v>
      </c>
      <c r="K1718" s="2">
        <v>-2.5000000000000001E-3</v>
      </c>
      <c r="L1718" t="s">
        <v>20</v>
      </c>
      <c r="M1718" s="3">
        <v>1</v>
      </c>
      <c r="N1718" s="2">
        <v>0</v>
      </c>
      <c r="O1718" t="s">
        <v>21</v>
      </c>
      <c r="P1718" t="s">
        <v>24</v>
      </c>
      <c r="Q1718" t="s">
        <v>23</v>
      </c>
      <c r="R1718" s="3">
        <v>0</v>
      </c>
      <c r="S1718" t="s">
        <v>22</v>
      </c>
      <c r="T1718" t="s">
        <v>23</v>
      </c>
      <c r="U1718" s="3">
        <v>0</v>
      </c>
    </row>
    <row r="1719" spans="1:21" hidden="1" x14ac:dyDescent="0.2">
      <c r="A1719" t="s">
        <v>1552</v>
      </c>
      <c r="B1719" t="s">
        <v>1553</v>
      </c>
      <c r="C1719" t="s">
        <v>14</v>
      </c>
      <c r="D1719" t="str">
        <f t="shared" si="26"/>
        <v>DV1910</v>
      </c>
      <c r="E1719" t="s">
        <v>358</v>
      </c>
      <c r="F1719" t="s">
        <v>18</v>
      </c>
      <c r="G1719" t="s">
        <v>18</v>
      </c>
      <c r="J1719" s="1">
        <v>44852</v>
      </c>
      <c r="K1719" s="2">
        <v>-5.0000000000000002E-5</v>
      </c>
      <c r="L1719" t="s">
        <v>46</v>
      </c>
      <c r="M1719" s="3">
        <v>1</v>
      </c>
      <c r="N1719" s="2">
        <v>0</v>
      </c>
      <c r="O1719" t="s">
        <v>21</v>
      </c>
      <c r="P1719" t="s">
        <v>24</v>
      </c>
      <c r="Q1719" t="s">
        <v>23</v>
      </c>
      <c r="R1719" s="3">
        <v>0</v>
      </c>
      <c r="S1719" t="s">
        <v>22</v>
      </c>
      <c r="T1719" t="s">
        <v>23</v>
      </c>
      <c r="U1719" s="3">
        <v>0</v>
      </c>
    </row>
    <row r="1720" spans="1:21" hidden="1" x14ac:dyDescent="0.2">
      <c r="A1720" t="s">
        <v>1552</v>
      </c>
      <c r="B1720" t="s">
        <v>1553</v>
      </c>
      <c r="C1720" t="s">
        <v>14</v>
      </c>
      <c r="D1720" t="str">
        <f t="shared" si="26"/>
        <v>FJ1690</v>
      </c>
      <c r="E1720" t="s">
        <v>1488</v>
      </c>
      <c r="F1720" t="s">
        <v>18</v>
      </c>
      <c r="G1720" t="s">
        <v>18</v>
      </c>
      <c r="J1720" s="1">
        <v>44852</v>
      </c>
      <c r="K1720" s="2">
        <v>-3.0100000000000001E-3</v>
      </c>
      <c r="L1720" t="s">
        <v>46</v>
      </c>
      <c r="M1720" s="3">
        <v>1</v>
      </c>
      <c r="N1720" s="2">
        <v>0</v>
      </c>
      <c r="O1720" t="s">
        <v>21</v>
      </c>
      <c r="P1720" t="s">
        <v>24</v>
      </c>
      <c r="Q1720" t="s">
        <v>23</v>
      </c>
      <c r="R1720" s="3">
        <v>0</v>
      </c>
      <c r="S1720" t="s">
        <v>22</v>
      </c>
      <c r="T1720" t="s">
        <v>23</v>
      </c>
      <c r="U1720" s="3">
        <v>0</v>
      </c>
    </row>
    <row r="1721" spans="1:21" hidden="1" x14ac:dyDescent="0.2">
      <c r="A1721" t="s">
        <v>1552</v>
      </c>
      <c r="B1721" t="s">
        <v>1553</v>
      </c>
      <c r="C1721" t="s">
        <v>14</v>
      </c>
      <c r="D1721" t="str">
        <f t="shared" si="26"/>
        <v>FJ1715</v>
      </c>
      <c r="E1721" t="s">
        <v>1092</v>
      </c>
      <c r="F1721" t="s">
        <v>18</v>
      </c>
      <c r="G1721" t="s">
        <v>18</v>
      </c>
      <c r="J1721" s="1">
        <v>44852</v>
      </c>
      <c r="K1721" s="2">
        <v>-5.7099999999999998E-3</v>
      </c>
      <c r="L1721" t="s">
        <v>46</v>
      </c>
      <c r="M1721" s="3">
        <v>1</v>
      </c>
      <c r="N1721" s="2">
        <v>0</v>
      </c>
      <c r="O1721" t="s">
        <v>21</v>
      </c>
      <c r="P1721" t="s">
        <v>24</v>
      </c>
      <c r="Q1721" t="s">
        <v>23</v>
      </c>
      <c r="R1721" s="3">
        <v>0</v>
      </c>
      <c r="S1721" t="s">
        <v>22</v>
      </c>
      <c r="T1721" t="s">
        <v>23</v>
      </c>
      <c r="U1721" s="3">
        <v>0</v>
      </c>
    </row>
    <row r="1722" spans="1:21" hidden="1" x14ac:dyDescent="0.2">
      <c r="A1722" t="s">
        <v>1552</v>
      </c>
      <c r="B1722" t="s">
        <v>1553</v>
      </c>
      <c r="C1722" t="s">
        <v>14</v>
      </c>
      <c r="D1722" t="str">
        <f t="shared" si="26"/>
        <v>GL423-</v>
      </c>
      <c r="E1722" t="s">
        <v>1555</v>
      </c>
      <c r="F1722" t="s">
        <v>18</v>
      </c>
      <c r="G1722" t="s">
        <v>18</v>
      </c>
      <c r="J1722" s="1">
        <v>44852</v>
      </c>
      <c r="K1722" s="2">
        <v>-0.96004999999999996</v>
      </c>
      <c r="L1722" t="s">
        <v>20</v>
      </c>
      <c r="M1722" s="3">
        <v>1</v>
      </c>
      <c r="N1722" s="2">
        <v>0.26040000000000002</v>
      </c>
      <c r="O1722" t="s">
        <v>21</v>
      </c>
      <c r="P1722" t="s">
        <v>24</v>
      </c>
      <c r="Q1722" t="s">
        <v>23</v>
      </c>
      <c r="R1722" s="3">
        <v>0.25</v>
      </c>
      <c r="S1722" t="s">
        <v>22</v>
      </c>
      <c r="T1722" t="s">
        <v>23</v>
      </c>
      <c r="U1722" s="3">
        <v>0.25</v>
      </c>
    </row>
    <row r="1723" spans="1:21" hidden="1" x14ac:dyDescent="0.2">
      <c r="A1723" t="s">
        <v>1552</v>
      </c>
      <c r="B1723" t="s">
        <v>1553</v>
      </c>
      <c r="C1723" t="s">
        <v>14</v>
      </c>
      <c r="D1723" t="str">
        <f t="shared" si="26"/>
        <v>BK6025</v>
      </c>
      <c r="E1723" t="s">
        <v>1556</v>
      </c>
      <c r="F1723" t="s">
        <v>18</v>
      </c>
      <c r="G1723" t="s">
        <v>18</v>
      </c>
      <c r="J1723" s="1">
        <v>44852</v>
      </c>
      <c r="K1723" s="2">
        <v>-0.43912000000000001</v>
      </c>
      <c r="L1723" t="s">
        <v>20</v>
      </c>
      <c r="M1723" s="3">
        <v>1</v>
      </c>
      <c r="N1723" s="2">
        <v>0.2505</v>
      </c>
      <c r="O1723" t="s">
        <v>21</v>
      </c>
      <c r="P1723" t="s">
        <v>24</v>
      </c>
      <c r="Q1723" t="s">
        <v>23</v>
      </c>
      <c r="R1723" s="3">
        <v>0.11</v>
      </c>
      <c r="S1723" t="s">
        <v>22</v>
      </c>
      <c r="T1723" t="s">
        <v>23</v>
      </c>
      <c r="U1723" s="3">
        <v>0.11</v>
      </c>
    </row>
    <row r="1724" spans="1:21" hidden="1" x14ac:dyDescent="0.2">
      <c r="A1724" t="s">
        <v>1552</v>
      </c>
      <c r="B1724" t="s">
        <v>1553</v>
      </c>
      <c r="C1724" t="s">
        <v>14</v>
      </c>
      <c r="D1724" t="str">
        <f t="shared" si="26"/>
        <v>OG1186</v>
      </c>
      <c r="E1724" t="s">
        <v>1557</v>
      </c>
      <c r="F1724" t="s">
        <v>18</v>
      </c>
      <c r="G1724" t="s">
        <v>18</v>
      </c>
      <c r="J1724" s="1">
        <v>44852</v>
      </c>
      <c r="K1724" s="2">
        <v>-0.2</v>
      </c>
      <c r="L1724" t="s">
        <v>46</v>
      </c>
      <c r="M1724" s="3">
        <v>1</v>
      </c>
      <c r="N1724" s="2">
        <v>0.3</v>
      </c>
      <c r="O1724" t="s">
        <v>21</v>
      </c>
      <c r="P1724" t="s">
        <v>24</v>
      </c>
      <c r="Q1724" t="s">
        <v>23</v>
      </c>
      <c r="R1724" s="3">
        <v>0.06</v>
      </c>
      <c r="S1724" t="s">
        <v>22</v>
      </c>
      <c r="T1724" t="s">
        <v>23</v>
      </c>
      <c r="U1724" s="3">
        <v>0.06</v>
      </c>
    </row>
    <row r="1725" spans="1:21" hidden="1" x14ac:dyDescent="0.2">
      <c r="A1725" t="s">
        <v>1552</v>
      </c>
      <c r="B1725" t="s">
        <v>1553</v>
      </c>
      <c r="C1725" t="s">
        <v>14</v>
      </c>
      <c r="D1725" t="str">
        <f t="shared" si="26"/>
        <v>OG1351</v>
      </c>
      <c r="E1725" t="s">
        <v>1493</v>
      </c>
      <c r="F1725" t="s">
        <v>18</v>
      </c>
      <c r="G1725" t="s">
        <v>18</v>
      </c>
      <c r="J1725" s="1">
        <v>44852</v>
      </c>
      <c r="K1725" s="2">
        <v>-0.40740999999999999</v>
      </c>
      <c r="L1725" t="s">
        <v>46</v>
      </c>
      <c r="M1725" s="3">
        <v>1</v>
      </c>
      <c r="N1725" s="2">
        <v>4.4181499999999998</v>
      </c>
      <c r="O1725" t="s">
        <v>21</v>
      </c>
      <c r="P1725" t="s">
        <v>24</v>
      </c>
      <c r="Q1725" t="s">
        <v>23</v>
      </c>
      <c r="R1725" s="3">
        <v>1.8</v>
      </c>
      <c r="S1725" t="s">
        <v>22</v>
      </c>
      <c r="T1725" t="s">
        <v>23</v>
      </c>
      <c r="U1725" s="3">
        <v>1.8</v>
      </c>
    </row>
    <row r="1726" spans="1:21" hidden="1" x14ac:dyDescent="0.2">
      <c r="A1726" t="s">
        <v>1552</v>
      </c>
      <c r="B1726" t="s">
        <v>1553</v>
      </c>
      <c r="C1726" t="s">
        <v>14</v>
      </c>
      <c r="D1726" t="str">
        <f t="shared" si="26"/>
        <v>GL347-</v>
      </c>
      <c r="E1726" t="s">
        <v>176</v>
      </c>
      <c r="F1726" t="s">
        <v>18</v>
      </c>
      <c r="G1726" t="s">
        <v>18</v>
      </c>
      <c r="J1726" s="1">
        <v>44852</v>
      </c>
      <c r="K1726" s="2">
        <v>-8.0810000000000007E-2</v>
      </c>
      <c r="L1726" t="s">
        <v>20</v>
      </c>
      <c r="M1726" s="3">
        <v>1</v>
      </c>
      <c r="N1726" s="2">
        <v>0.24748999999999999</v>
      </c>
      <c r="O1726" t="s">
        <v>21</v>
      </c>
      <c r="P1726" t="s">
        <v>24</v>
      </c>
      <c r="Q1726" t="s">
        <v>23</v>
      </c>
      <c r="R1726" s="3">
        <v>0.02</v>
      </c>
      <c r="S1726" t="s">
        <v>22</v>
      </c>
      <c r="T1726" t="s">
        <v>23</v>
      </c>
      <c r="U1726" s="3">
        <v>0.02</v>
      </c>
    </row>
    <row r="1727" spans="1:21" hidden="1" x14ac:dyDescent="0.2">
      <c r="A1727" t="s">
        <v>1552</v>
      </c>
      <c r="B1727" t="s">
        <v>1553</v>
      </c>
      <c r="C1727" t="s">
        <v>14</v>
      </c>
      <c r="D1727" t="str">
        <f t="shared" si="26"/>
        <v>OG1037</v>
      </c>
      <c r="E1727" t="s">
        <v>1532</v>
      </c>
      <c r="F1727" t="s">
        <v>18</v>
      </c>
      <c r="G1727" t="s">
        <v>18</v>
      </c>
      <c r="J1727" s="1">
        <v>44852</v>
      </c>
      <c r="K1727" s="2">
        <v>-1.5769999999999999E-2</v>
      </c>
      <c r="L1727" t="s">
        <v>46</v>
      </c>
      <c r="M1727" s="3">
        <v>1</v>
      </c>
      <c r="N1727" s="2">
        <v>1.26823</v>
      </c>
      <c r="O1727" t="s">
        <v>21</v>
      </c>
      <c r="P1727" t="s">
        <v>24</v>
      </c>
      <c r="Q1727" t="s">
        <v>23</v>
      </c>
      <c r="R1727" s="3">
        <v>0.02</v>
      </c>
      <c r="S1727" t="s">
        <v>22</v>
      </c>
      <c r="T1727" t="s">
        <v>23</v>
      </c>
      <c r="U1727" s="3">
        <v>0.02</v>
      </c>
    </row>
    <row r="1728" spans="1:21" hidden="1" x14ac:dyDescent="0.2">
      <c r="A1728" t="s">
        <v>1552</v>
      </c>
      <c r="B1728" t="s">
        <v>1553</v>
      </c>
      <c r="C1728" t="s">
        <v>14</v>
      </c>
      <c r="D1728" t="str">
        <f t="shared" si="26"/>
        <v>GL9062</v>
      </c>
      <c r="E1728" t="s">
        <v>665</v>
      </c>
      <c r="F1728" t="s">
        <v>18</v>
      </c>
      <c r="G1728" t="s">
        <v>18</v>
      </c>
      <c r="J1728" s="1">
        <v>44852</v>
      </c>
      <c r="K1728" s="2">
        <v>-0.52</v>
      </c>
      <c r="L1728" t="s">
        <v>20</v>
      </c>
      <c r="M1728" s="3">
        <v>1</v>
      </c>
      <c r="N1728" s="2">
        <v>0.23077000000000003</v>
      </c>
      <c r="O1728" t="s">
        <v>21</v>
      </c>
      <c r="P1728" t="s">
        <v>24</v>
      </c>
      <c r="Q1728" t="s">
        <v>23</v>
      </c>
      <c r="R1728" s="3">
        <v>0.12</v>
      </c>
      <c r="S1728" t="s">
        <v>22</v>
      </c>
      <c r="T1728" t="s">
        <v>23</v>
      </c>
      <c r="U1728" s="3">
        <v>0.12</v>
      </c>
    </row>
    <row r="1729" spans="1:21" hidden="1" x14ac:dyDescent="0.2">
      <c r="A1729" t="s">
        <v>1552</v>
      </c>
      <c r="B1729" t="s">
        <v>1553</v>
      </c>
      <c r="C1729" t="s">
        <v>14</v>
      </c>
      <c r="D1729" t="str">
        <f t="shared" si="26"/>
        <v>GL349-</v>
      </c>
      <c r="E1729" t="s">
        <v>37</v>
      </c>
      <c r="F1729" t="s">
        <v>18</v>
      </c>
      <c r="G1729" t="s">
        <v>18</v>
      </c>
      <c r="J1729" s="1">
        <v>44852</v>
      </c>
      <c r="K1729" s="2">
        <v>-0.6</v>
      </c>
      <c r="L1729" t="s">
        <v>20</v>
      </c>
      <c r="M1729" s="3">
        <v>1</v>
      </c>
      <c r="N1729" s="2">
        <v>0.46666999999999992</v>
      </c>
      <c r="O1729" t="s">
        <v>21</v>
      </c>
      <c r="P1729" t="s">
        <v>24</v>
      </c>
      <c r="Q1729" t="s">
        <v>23</v>
      </c>
      <c r="R1729" s="3">
        <v>0.28000000000000003</v>
      </c>
      <c r="S1729" t="s">
        <v>22</v>
      </c>
      <c r="T1729" t="s">
        <v>23</v>
      </c>
      <c r="U1729" s="3">
        <v>0.28000000000000003</v>
      </c>
    </row>
    <row r="1730" spans="1:21" hidden="1" x14ac:dyDescent="0.2">
      <c r="A1730" t="s">
        <v>1552</v>
      </c>
      <c r="B1730" t="s">
        <v>1553</v>
      </c>
      <c r="C1730" t="s">
        <v>14</v>
      </c>
      <c r="D1730" t="str">
        <f t="shared" si="26"/>
        <v>GL328-</v>
      </c>
      <c r="E1730" t="s">
        <v>119</v>
      </c>
      <c r="F1730" t="s">
        <v>18</v>
      </c>
      <c r="G1730" t="s">
        <v>18</v>
      </c>
      <c r="J1730" s="1">
        <v>44852</v>
      </c>
      <c r="K1730" s="2">
        <v>-0.28000000000000003</v>
      </c>
      <c r="L1730" t="s">
        <v>20</v>
      </c>
      <c r="M1730" s="3">
        <v>1</v>
      </c>
      <c r="N1730" s="2">
        <v>0.28571000000000002</v>
      </c>
      <c r="O1730" t="s">
        <v>21</v>
      </c>
      <c r="P1730" t="s">
        <v>24</v>
      </c>
      <c r="Q1730" t="s">
        <v>23</v>
      </c>
      <c r="R1730" s="3">
        <v>0.08</v>
      </c>
      <c r="S1730" t="s">
        <v>22</v>
      </c>
      <c r="T1730" t="s">
        <v>23</v>
      </c>
      <c r="U1730" s="3">
        <v>0.08</v>
      </c>
    </row>
    <row r="1731" spans="1:21" hidden="1" x14ac:dyDescent="0.2">
      <c r="A1731" t="s">
        <v>1552</v>
      </c>
      <c r="B1731" t="s">
        <v>1553</v>
      </c>
      <c r="C1731" t="s">
        <v>14</v>
      </c>
      <c r="D1731" t="str">
        <f t="shared" si="26"/>
        <v>CP2276</v>
      </c>
      <c r="E1731" t="s">
        <v>1558</v>
      </c>
      <c r="F1731" t="s">
        <v>18</v>
      </c>
      <c r="G1731" t="s">
        <v>18</v>
      </c>
      <c r="J1731" s="1">
        <v>44852</v>
      </c>
      <c r="K1731" s="2">
        <v>-1.0000000000000001E-5</v>
      </c>
      <c r="L1731" t="s">
        <v>20</v>
      </c>
      <c r="M1731" s="3">
        <v>1</v>
      </c>
      <c r="N1731" s="2">
        <v>1000</v>
      </c>
      <c r="O1731" t="s">
        <v>21</v>
      </c>
      <c r="P1731" t="s">
        <v>24</v>
      </c>
      <c r="Q1731" t="s">
        <v>23</v>
      </c>
      <c r="R1731" s="3">
        <v>0.01</v>
      </c>
      <c r="S1731" t="s">
        <v>22</v>
      </c>
      <c r="T1731" t="s">
        <v>23</v>
      </c>
      <c r="U1731" s="3">
        <v>0.01</v>
      </c>
    </row>
    <row r="1732" spans="1:21" hidden="1" x14ac:dyDescent="0.2">
      <c r="A1732" t="s">
        <v>1552</v>
      </c>
      <c r="B1732" t="s">
        <v>1553</v>
      </c>
      <c r="C1732" t="s">
        <v>14</v>
      </c>
      <c r="D1732" t="str">
        <f t="shared" si="26"/>
        <v>MZ1463</v>
      </c>
      <c r="E1732" t="s">
        <v>1559</v>
      </c>
      <c r="F1732" t="s">
        <v>18</v>
      </c>
      <c r="G1732" t="s">
        <v>18</v>
      </c>
      <c r="J1732" s="1">
        <v>44852</v>
      </c>
      <c r="K1732" s="2">
        <v>-2.2899999999999999E-3</v>
      </c>
      <c r="L1732" t="s">
        <v>46</v>
      </c>
      <c r="M1732" s="3">
        <v>1</v>
      </c>
      <c r="N1732" s="2">
        <v>0</v>
      </c>
      <c r="O1732" t="s">
        <v>21</v>
      </c>
      <c r="P1732" t="s">
        <v>24</v>
      </c>
      <c r="Q1732" t="s">
        <v>23</v>
      </c>
      <c r="R1732" s="3">
        <v>0</v>
      </c>
      <c r="S1732" t="s">
        <v>22</v>
      </c>
      <c r="T1732" t="s">
        <v>23</v>
      </c>
      <c r="U1732" s="3">
        <v>0</v>
      </c>
    </row>
    <row r="1733" spans="1:21" hidden="1" x14ac:dyDescent="0.2">
      <c r="A1733" t="s">
        <v>1552</v>
      </c>
      <c r="B1733" t="s">
        <v>1553</v>
      </c>
      <c r="C1733" t="s">
        <v>14</v>
      </c>
      <c r="D1733" t="str">
        <f t="shared" ref="D1733:D1796" si="27">LEFT(E1733, 6)</f>
        <v>LA6306</v>
      </c>
      <c r="E1733" t="s">
        <v>1478</v>
      </c>
      <c r="F1733" t="s">
        <v>18</v>
      </c>
      <c r="G1733" t="s">
        <v>18</v>
      </c>
      <c r="J1733" s="1">
        <v>44852</v>
      </c>
      <c r="K1733" s="2">
        <v>-3.0200000000000001E-3</v>
      </c>
      <c r="L1733" t="s">
        <v>20</v>
      </c>
      <c r="M1733" s="3">
        <v>1</v>
      </c>
      <c r="N1733" s="2">
        <v>0</v>
      </c>
      <c r="O1733" t="s">
        <v>21</v>
      </c>
      <c r="P1733" t="s">
        <v>24</v>
      </c>
      <c r="Q1733" t="s">
        <v>23</v>
      </c>
      <c r="R1733" s="3">
        <v>0</v>
      </c>
      <c r="S1733" t="s">
        <v>22</v>
      </c>
      <c r="T1733" t="s">
        <v>23</v>
      </c>
      <c r="U1733" s="3">
        <v>0</v>
      </c>
    </row>
    <row r="1734" spans="1:21" hidden="1" x14ac:dyDescent="0.2">
      <c r="A1734" t="s">
        <v>1560</v>
      </c>
      <c r="B1734" t="s">
        <v>1561</v>
      </c>
      <c r="C1734" t="s">
        <v>14</v>
      </c>
      <c r="D1734" t="str">
        <f t="shared" si="27"/>
        <v>BK1645</v>
      </c>
      <c r="E1734" t="s">
        <v>427</v>
      </c>
      <c r="F1734" t="s">
        <v>18</v>
      </c>
      <c r="G1734" t="s">
        <v>18</v>
      </c>
      <c r="I1734" t="s">
        <v>113</v>
      </c>
      <c r="J1734" s="1">
        <v>44852</v>
      </c>
      <c r="K1734" s="2">
        <v>4051.86</v>
      </c>
      <c r="L1734" t="s">
        <v>46</v>
      </c>
      <c r="M1734" s="3">
        <v>1</v>
      </c>
      <c r="N1734" s="2">
        <v>0</v>
      </c>
      <c r="O1734" t="s">
        <v>21</v>
      </c>
      <c r="P1734" t="s">
        <v>22</v>
      </c>
      <c r="Q1734" t="s">
        <v>23</v>
      </c>
      <c r="R1734" s="3">
        <v>0</v>
      </c>
      <c r="S1734" t="s">
        <v>24</v>
      </c>
      <c r="T1734" t="s">
        <v>23</v>
      </c>
      <c r="U1734" s="3">
        <v>0</v>
      </c>
    </row>
    <row r="1735" spans="1:21" hidden="1" x14ac:dyDescent="0.2">
      <c r="A1735" t="s">
        <v>1562</v>
      </c>
      <c r="B1735" t="s">
        <v>26</v>
      </c>
      <c r="C1735" t="s">
        <v>14</v>
      </c>
      <c r="D1735" t="str">
        <f t="shared" si="27"/>
        <v>OG1320</v>
      </c>
      <c r="E1735" t="s">
        <v>48</v>
      </c>
      <c r="F1735" t="s">
        <v>186</v>
      </c>
      <c r="G1735" t="s">
        <v>186</v>
      </c>
      <c r="I1735" t="s">
        <v>19</v>
      </c>
      <c r="J1735" s="1">
        <v>44852</v>
      </c>
      <c r="K1735" s="2">
        <v>-105.6</v>
      </c>
      <c r="L1735" t="s">
        <v>46</v>
      </c>
      <c r="M1735" s="3">
        <v>1</v>
      </c>
      <c r="N1735" s="2">
        <v>2.4700000000000002</v>
      </c>
      <c r="O1735" t="s">
        <v>21</v>
      </c>
      <c r="P1735" t="s">
        <v>24</v>
      </c>
      <c r="Q1735" t="s">
        <v>23</v>
      </c>
      <c r="R1735" s="3">
        <v>260.83</v>
      </c>
      <c r="S1735" t="s">
        <v>22</v>
      </c>
      <c r="T1735" t="s">
        <v>23</v>
      </c>
      <c r="U1735" s="3">
        <v>260.83</v>
      </c>
    </row>
    <row r="1736" spans="1:21" hidden="1" x14ac:dyDescent="0.2">
      <c r="A1736" t="s">
        <v>1562</v>
      </c>
      <c r="B1736" t="s">
        <v>26</v>
      </c>
      <c r="C1736" t="s">
        <v>14</v>
      </c>
      <c r="D1736" t="str">
        <f t="shared" si="27"/>
        <v>OG1050</v>
      </c>
      <c r="E1736" t="s">
        <v>1563</v>
      </c>
      <c r="F1736" t="s">
        <v>186</v>
      </c>
      <c r="G1736" t="s">
        <v>186</v>
      </c>
      <c r="I1736" t="s">
        <v>19</v>
      </c>
      <c r="J1736" s="1">
        <v>44852</v>
      </c>
      <c r="K1736" s="2">
        <v>-95.992959999999997</v>
      </c>
      <c r="L1736" t="s">
        <v>46</v>
      </c>
      <c r="M1736" s="3">
        <v>1</v>
      </c>
      <c r="N1736" s="2">
        <v>1.69709</v>
      </c>
      <c r="O1736" t="s">
        <v>21</v>
      </c>
      <c r="P1736" t="s">
        <v>24</v>
      </c>
      <c r="Q1736" t="s">
        <v>23</v>
      </c>
      <c r="R1736" s="3">
        <v>162.91</v>
      </c>
      <c r="S1736" t="s">
        <v>22</v>
      </c>
      <c r="T1736" t="s">
        <v>23</v>
      </c>
      <c r="U1736" s="3">
        <v>162.91</v>
      </c>
    </row>
    <row r="1737" spans="1:21" hidden="1" x14ac:dyDescent="0.2">
      <c r="A1737" t="s">
        <v>1564</v>
      </c>
      <c r="B1737" t="s">
        <v>1565</v>
      </c>
      <c r="C1737" t="s">
        <v>14</v>
      </c>
      <c r="D1737" t="str">
        <f t="shared" si="27"/>
        <v>DV2039</v>
      </c>
      <c r="E1737" t="s">
        <v>1566</v>
      </c>
      <c r="F1737" t="s">
        <v>1567</v>
      </c>
      <c r="G1737" t="s">
        <v>1567</v>
      </c>
      <c r="I1737" t="s">
        <v>1042</v>
      </c>
      <c r="J1737" s="1">
        <v>44852</v>
      </c>
      <c r="K1737" s="2">
        <v>-77000</v>
      </c>
      <c r="L1737" t="s">
        <v>46</v>
      </c>
      <c r="M1737" s="3">
        <v>1</v>
      </c>
      <c r="N1737" s="2">
        <v>4.3899999999999997</v>
      </c>
      <c r="O1737" t="s">
        <v>21</v>
      </c>
      <c r="P1737" t="s">
        <v>1043</v>
      </c>
      <c r="Q1737" t="s">
        <v>23</v>
      </c>
      <c r="R1737" s="3">
        <v>338030</v>
      </c>
      <c r="S1737" t="s">
        <v>22</v>
      </c>
      <c r="T1737" t="s">
        <v>23</v>
      </c>
      <c r="U1737" s="3">
        <v>338030</v>
      </c>
    </row>
    <row r="1738" spans="1:21" hidden="1" x14ac:dyDescent="0.2">
      <c r="A1738" t="s">
        <v>1568</v>
      </c>
      <c r="B1738" t="s">
        <v>1569</v>
      </c>
      <c r="C1738" t="s">
        <v>14</v>
      </c>
      <c r="D1738" t="str">
        <f t="shared" si="27"/>
        <v>GL416-</v>
      </c>
      <c r="E1738" t="s">
        <v>763</v>
      </c>
      <c r="F1738" t="s">
        <v>1567</v>
      </c>
      <c r="G1738" t="s">
        <v>1567</v>
      </c>
      <c r="I1738" t="s">
        <v>1570</v>
      </c>
      <c r="J1738" s="1">
        <v>44852</v>
      </c>
      <c r="K1738" s="2">
        <v>591552</v>
      </c>
      <c r="L1738" t="s">
        <v>20</v>
      </c>
      <c r="M1738" s="3">
        <v>1</v>
      </c>
      <c r="N1738" s="2">
        <v>0.28871999999999998</v>
      </c>
      <c r="O1738" t="s">
        <v>21</v>
      </c>
      <c r="P1738" t="s">
        <v>22</v>
      </c>
      <c r="Q1738" t="s">
        <v>23</v>
      </c>
      <c r="R1738" s="3">
        <v>170791.88</v>
      </c>
      <c r="S1738" t="s">
        <v>1571</v>
      </c>
      <c r="T1738" t="s">
        <v>23</v>
      </c>
      <c r="U1738" s="3">
        <v>170791.88</v>
      </c>
    </row>
    <row r="1739" spans="1:21" hidden="1" x14ac:dyDescent="0.2">
      <c r="A1739" t="s">
        <v>1572</v>
      </c>
      <c r="B1739" t="s">
        <v>150</v>
      </c>
      <c r="C1739" t="s">
        <v>14</v>
      </c>
      <c r="D1739" t="str">
        <f t="shared" si="27"/>
        <v>713000</v>
      </c>
      <c r="E1739" t="s">
        <v>1098</v>
      </c>
      <c r="F1739" t="s">
        <v>18</v>
      </c>
      <c r="G1739" t="s">
        <v>18</v>
      </c>
      <c r="I1739" t="s">
        <v>19</v>
      </c>
      <c r="J1739" s="1">
        <v>44852</v>
      </c>
      <c r="K1739" s="2">
        <v>1</v>
      </c>
      <c r="L1739" t="s">
        <v>46</v>
      </c>
      <c r="M1739" s="3">
        <v>1</v>
      </c>
      <c r="N1739" s="2">
        <v>1.8115899999999998</v>
      </c>
      <c r="O1739" t="s">
        <v>21</v>
      </c>
      <c r="P1739" t="s">
        <v>22</v>
      </c>
      <c r="Q1739" t="s">
        <v>23</v>
      </c>
      <c r="R1739" s="3">
        <v>1.81</v>
      </c>
      <c r="S1739" t="s">
        <v>24</v>
      </c>
      <c r="T1739" t="s">
        <v>23</v>
      </c>
      <c r="U1739" s="3">
        <v>1.81</v>
      </c>
    </row>
    <row r="1740" spans="1:21" hidden="1" x14ac:dyDescent="0.2">
      <c r="A1740" t="s">
        <v>1572</v>
      </c>
      <c r="B1740" t="s">
        <v>150</v>
      </c>
      <c r="C1740" t="s">
        <v>14</v>
      </c>
      <c r="D1740" t="str">
        <f t="shared" si="27"/>
        <v>DV2078</v>
      </c>
      <c r="E1740" t="s">
        <v>482</v>
      </c>
      <c r="F1740" t="s">
        <v>18</v>
      </c>
      <c r="G1740" t="s">
        <v>18</v>
      </c>
      <c r="I1740" t="s">
        <v>19</v>
      </c>
      <c r="J1740" s="1">
        <v>44852</v>
      </c>
      <c r="K1740" s="2">
        <v>150</v>
      </c>
      <c r="L1740" t="s">
        <v>46</v>
      </c>
      <c r="M1740" s="3">
        <v>1</v>
      </c>
      <c r="N1740" s="2">
        <v>1.2750699999999999</v>
      </c>
      <c r="O1740" t="s">
        <v>21</v>
      </c>
      <c r="P1740" t="s">
        <v>22</v>
      </c>
      <c r="Q1740" t="s">
        <v>23</v>
      </c>
      <c r="R1740" s="3">
        <v>191.26</v>
      </c>
      <c r="S1740" t="s">
        <v>24</v>
      </c>
      <c r="T1740" t="s">
        <v>23</v>
      </c>
      <c r="U1740" s="3">
        <v>191.26</v>
      </c>
    </row>
    <row r="1741" spans="1:21" hidden="1" x14ac:dyDescent="0.2">
      <c r="A1741" t="s">
        <v>1572</v>
      </c>
      <c r="B1741" t="s">
        <v>150</v>
      </c>
      <c r="C1741" t="s">
        <v>14</v>
      </c>
      <c r="D1741" t="str">
        <f t="shared" si="27"/>
        <v>LAAN00</v>
      </c>
      <c r="E1741" t="s">
        <v>1279</v>
      </c>
      <c r="F1741" t="s">
        <v>18</v>
      </c>
      <c r="G1741" t="s">
        <v>18</v>
      </c>
      <c r="I1741" t="s">
        <v>19</v>
      </c>
      <c r="J1741" s="1">
        <v>44852</v>
      </c>
      <c r="K1741" s="2">
        <v>0</v>
      </c>
      <c r="L1741" t="s">
        <v>20</v>
      </c>
      <c r="M1741" s="3">
        <v>1</v>
      </c>
      <c r="N1741" s="2">
        <v>1.538E-2</v>
      </c>
      <c r="O1741" t="s">
        <v>21</v>
      </c>
      <c r="P1741" t="s">
        <v>22</v>
      </c>
      <c r="Q1741" t="s">
        <v>23</v>
      </c>
      <c r="R1741" s="3">
        <v>0</v>
      </c>
      <c r="S1741" t="s">
        <v>24</v>
      </c>
      <c r="T1741" t="s">
        <v>23</v>
      </c>
      <c r="U1741" s="3">
        <v>0</v>
      </c>
    </row>
    <row r="1742" spans="1:21" hidden="1" x14ac:dyDescent="0.2">
      <c r="A1742" t="s">
        <v>1572</v>
      </c>
      <c r="B1742" t="s">
        <v>150</v>
      </c>
      <c r="C1742" t="s">
        <v>14</v>
      </c>
      <c r="D1742" t="str">
        <f t="shared" si="27"/>
        <v>OG1351</v>
      </c>
      <c r="E1742" t="s">
        <v>1002</v>
      </c>
      <c r="F1742" t="s">
        <v>18</v>
      </c>
      <c r="G1742" t="s">
        <v>18</v>
      </c>
      <c r="I1742" t="s">
        <v>19</v>
      </c>
      <c r="J1742" s="1">
        <v>44852</v>
      </c>
      <c r="K1742" s="2">
        <v>1</v>
      </c>
      <c r="L1742" t="s">
        <v>46</v>
      </c>
      <c r="M1742" s="3">
        <v>1</v>
      </c>
      <c r="N1742" s="2">
        <v>21.37735</v>
      </c>
      <c r="O1742" t="s">
        <v>21</v>
      </c>
      <c r="P1742" t="s">
        <v>22</v>
      </c>
      <c r="Q1742" t="s">
        <v>23</v>
      </c>
      <c r="R1742" s="3">
        <v>21.38</v>
      </c>
      <c r="S1742" t="s">
        <v>24</v>
      </c>
      <c r="T1742" t="s">
        <v>23</v>
      </c>
      <c r="U1742" s="3">
        <v>21.38</v>
      </c>
    </row>
    <row r="1743" spans="1:21" hidden="1" x14ac:dyDescent="0.2">
      <c r="A1743" t="s">
        <v>1572</v>
      </c>
      <c r="B1743" t="s">
        <v>150</v>
      </c>
      <c r="C1743" t="s">
        <v>14</v>
      </c>
      <c r="D1743" t="str">
        <f t="shared" si="27"/>
        <v>LAAN01</v>
      </c>
      <c r="E1743" t="s">
        <v>1573</v>
      </c>
      <c r="F1743" t="s">
        <v>18</v>
      </c>
      <c r="G1743" t="s">
        <v>18</v>
      </c>
      <c r="I1743" t="s">
        <v>19</v>
      </c>
      <c r="J1743" s="1">
        <v>44852</v>
      </c>
      <c r="K1743" s="2">
        <v>4290.4442499999996</v>
      </c>
      <c r="L1743" t="s">
        <v>20</v>
      </c>
      <c r="M1743" s="3">
        <v>1</v>
      </c>
      <c r="N1743" s="2">
        <v>0.01</v>
      </c>
      <c r="O1743" t="s">
        <v>21</v>
      </c>
      <c r="P1743" t="s">
        <v>22</v>
      </c>
      <c r="Q1743" t="s">
        <v>23</v>
      </c>
      <c r="R1743" s="3">
        <v>42.9</v>
      </c>
      <c r="S1743" t="s">
        <v>24</v>
      </c>
      <c r="T1743" t="s">
        <v>23</v>
      </c>
      <c r="U1743" s="3">
        <v>42.9</v>
      </c>
    </row>
    <row r="1744" spans="1:21" hidden="1" x14ac:dyDescent="0.2">
      <c r="A1744" t="s">
        <v>1572</v>
      </c>
      <c r="B1744" t="s">
        <v>150</v>
      </c>
      <c r="C1744" t="s">
        <v>14</v>
      </c>
      <c r="D1744" t="str">
        <f t="shared" si="27"/>
        <v>LAAN01</v>
      </c>
      <c r="E1744" t="s">
        <v>1574</v>
      </c>
      <c r="F1744" t="s">
        <v>18</v>
      </c>
      <c r="G1744" t="s">
        <v>18</v>
      </c>
      <c r="I1744" t="s">
        <v>19</v>
      </c>
      <c r="J1744" s="1">
        <v>44852</v>
      </c>
      <c r="K1744" s="2">
        <v>2490.44425</v>
      </c>
      <c r="L1744" t="s">
        <v>20</v>
      </c>
      <c r="M1744" s="3">
        <v>1</v>
      </c>
      <c r="N1744" s="2">
        <v>0.01</v>
      </c>
      <c r="O1744" t="s">
        <v>21</v>
      </c>
      <c r="P1744" t="s">
        <v>22</v>
      </c>
      <c r="Q1744" t="s">
        <v>23</v>
      </c>
      <c r="R1744" s="3">
        <v>24.9</v>
      </c>
      <c r="S1744" t="s">
        <v>24</v>
      </c>
      <c r="T1744" t="s">
        <v>23</v>
      </c>
      <c r="U1744" s="3">
        <v>24.9</v>
      </c>
    </row>
    <row r="1745" spans="1:21" hidden="1" x14ac:dyDescent="0.2">
      <c r="A1745" t="s">
        <v>1572</v>
      </c>
      <c r="B1745" t="s">
        <v>150</v>
      </c>
      <c r="C1745" t="s">
        <v>14</v>
      </c>
      <c r="D1745" t="str">
        <f t="shared" si="27"/>
        <v>LAAN00</v>
      </c>
      <c r="E1745" t="s">
        <v>1280</v>
      </c>
      <c r="F1745" t="s">
        <v>18</v>
      </c>
      <c r="G1745" t="s">
        <v>18</v>
      </c>
      <c r="I1745" t="s">
        <v>19</v>
      </c>
      <c r="J1745" s="1">
        <v>44852</v>
      </c>
      <c r="K1745" s="2">
        <v>0</v>
      </c>
      <c r="L1745" t="s">
        <v>20</v>
      </c>
      <c r="M1745" s="3">
        <v>1</v>
      </c>
      <c r="N1745" s="2">
        <v>1.7760000000000001E-2</v>
      </c>
      <c r="O1745" t="s">
        <v>21</v>
      </c>
      <c r="P1745" t="s">
        <v>22</v>
      </c>
      <c r="Q1745" t="s">
        <v>23</v>
      </c>
      <c r="R1745" s="3">
        <v>0</v>
      </c>
      <c r="S1745" t="s">
        <v>24</v>
      </c>
      <c r="T1745" t="s">
        <v>23</v>
      </c>
      <c r="U1745" s="3">
        <v>0</v>
      </c>
    </row>
    <row r="1746" spans="1:21" hidden="1" x14ac:dyDescent="0.2">
      <c r="A1746" t="s">
        <v>1572</v>
      </c>
      <c r="B1746" t="s">
        <v>158</v>
      </c>
      <c r="C1746" t="s">
        <v>14</v>
      </c>
      <c r="D1746" t="str">
        <f t="shared" si="27"/>
        <v>LAWM02</v>
      </c>
      <c r="E1746" t="s">
        <v>1575</v>
      </c>
      <c r="F1746" t="s">
        <v>18</v>
      </c>
      <c r="G1746" t="s">
        <v>18</v>
      </c>
      <c r="I1746" t="s">
        <v>19</v>
      </c>
      <c r="J1746" s="1">
        <v>44852</v>
      </c>
      <c r="K1746" s="2">
        <v>5212.8125</v>
      </c>
      <c r="L1746" t="s">
        <v>20</v>
      </c>
      <c r="M1746" s="3">
        <v>1</v>
      </c>
      <c r="N1746" s="2">
        <v>1.2869999999999999E-2</v>
      </c>
      <c r="O1746" t="s">
        <v>21</v>
      </c>
      <c r="P1746" t="s">
        <v>22</v>
      </c>
      <c r="Q1746" t="s">
        <v>23</v>
      </c>
      <c r="R1746" s="3">
        <v>67.09</v>
      </c>
      <c r="S1746" t="s">
        <v>24</v>
      </c>
      <c r="T1746" t="s">
        <v>23</v>
      </c>
      <c r="U1746" s="3">
        <v>67.09</v>
      </c>
    </row>
    <row r="1747" spans="1:21" hidden="1" x14ac:dyDescent="0.2">
      <c r="A1747" t="s">
        <v>1572</v>
      </c>
      <c r="B1747" t="s">
        <v>158</v>
      </c>
      <c r="C1747" t="s">
        <v>14</v>
      </c>
      <c r="D1747" t="str">
        <f t="shared" si="27"/>
        <v>LACA02</v>
      </c>
      <c r="E1747" t="s">
        <v>1430</v>
      </c>
      <c r="F1747" t="s">
        <v>18</v>
      </c>
      <c r="G1747" t="s">
        <v>18</v>
      </c>
      <c r="I1747" t="s">
        <v>19</v>
      </c>
      <c r="J1747" s="1">
        <v>44852</v>
      </c>
      <c r="K1747" s="2">
        <v>-1000</v>
      </c>
      <c r="L1747" t="s">
        <v>20</v>
      </c>
      <c r="M1747" s="3">
        <v>1</v>
      </c>
      <c r="N1747" s="2">
        <v>0</v>
      </c>
      <c r="O1747" t="s">
        <v>21</v>
      </c>
      <c r="P1747" t="s">
        <v>24</v>
      </c>
      <c r="Q1747" t="s">
        <v>23</v>
      </c>
      <c r="R1747" s="3">
        <v>0</v>
      </c>
      <c r="S1747" t="s">
        <v>22</v>
      </c>
      <c r="T1747" t="s">
        <v>23</v>
      </c>
      <c r="U1747" s="3">
        <v>0</v>
      </c>
    </row>
    <row r="1748" spans="1:21" hidden="1" x14ac:dyDescent="0.2">
      <c r="A1748" t="s">
        <v>1572</v>
      </c>
      <c r="B1748" t="s">
        <v>101</v>
      </c>
      <c r="C1748" t="s">
        <v>14</v>
      </c>
      <c r="D1748" t="str">
        <f t="shared" si="27"/>
        <v>LAKR03</v>
      </c>
      <c r="E1748" t="s">
        <v>63</v>
      </c>
      <c r="F1748" t="s">
        <v>18</v>
      </c>
      <c r="G1748" t="s">
        <v>18</v>
      </c>
      <c r="I1748" t="s">
        <v>19</v>
      </c>
      <c r="J1748" s="1">
        <v>44852</v>
      </c>
      <c r="K1748" s="2">
        <v>-438.59410000000003</v>
      </c>
      <c r="L1748" t="s">
        <v>20</v>
      </c>
      <c r="M1748" s="3">
        <v>1</v>
      </c>
      <c r="N1748" s="2">
        <v>0.01</v>
      </c>
      <c r="O1748" t="s">
        <v>21</v>
      </c>
      <c r="P1748" t="s">
        <v>24</v>
      </c>
      <c r="Q1748" t="s">
        <v>23</v>
      </c>
      <c r="R1748" s="3">
        <v>4.3899999999999997</v>
      </c>
      <c r="S1748" t="s">
        <v>22</v>
      </c>
      <c r="T1748" t="s">
        <v>23</v>
      </c>
      <c r="U1748" s="3">
        <v>4.3899999999999997</v>
      </c>
    </row>
    <row r="1749" spans="1:21" hidden="1" x14ac:dyDescent="0.2">
      <c r="A1749" t="s">
        <v>1572</v>
      </c>
      <c r="B1749" t="s">
        <v>101</v>
      </c>
      <c r="C1749" t="s">
        <v>14</v>
      </c>
      <c r="D1749" t="str">
        <f t="shared" si="27"/>
        <v>LATC00</v>
      </c>
      <c r="E1749" t="s">
        <v>965</v>
      </c>
      <c r="F1749" t="s">
        <v>18</v>
      </c>
      <c r="G1749" t="s">
        <v>18</v>
      </c>
      <c r="I1749" t="s">
        <v>19</v>
      </c>
      <c r="J1749" s="1">
        <v>44852</v>
      </c>
      <c r="K1749" s="2">
        <v>0</v>
      </c>
      <c r="L1749" t="s">
        <v>20</v>
      </c>
      <c r="M1749" s="3">
        <v>1</v>
      </c>
      <c r="N1749" s="2">
        <v>0.04</v>
      </c>
      <c r="O1749" t="s">
        <v>21</v>
      </c>
      <c r="P1749" t="s">
        <v>22</v>
      </c>
      <c r="Q1749" t="s">
        <v>23</v>
      </c>
      <c r="R1749" s="3">
        <v>0</v>
      </c>
      <c r="S1749" t="s">
        <v>24</v>
      </c>
      <c r="T1749" t="s">
        <v>23</v>
      </c>
      <c r="U1749" s="3">
        <v>0</v>
      </c>
    </row>
    <row r="1750" spans="1:21" hidden="1" x14ac:dyDescent="0.2">
      <c r="A1750" t="s">
        <v>1572</v>
      </c>
      <c r="B1750" t="s">
        <v>101</v>
      </c>
      <c r="C1750" t="s">
        <v>14</v>
      </c>
      <c r="D1750" t="str">
        <f t="shared" si="27"/>
        <v>LAMT01</v>
      </c>
      <c r="E1750" t="s">
        <v>226</v>
      </c>
      <c r="F1750" t="s">
        <v>18</v>
      </c>
      <c r="G1750" t="s">
        <v>18</v>
      </c>
      <c r="I1750" t="s">
        <v>19</v>
      </c>
      <c r="J1750" s="1">
        <v>44852</v>
      </c>
      <c r="K1750" s="2">
        <v>13800</v>
      </c>
      <c r="L1750" t="s">
        <v>20</v>
      </c>
      <c r="M1750" s="3">
        <v>1</v>
      </c>
      <c r="N1750" s="2">
        <v>3.1859999999999999E-2</v>
      </c>
      <c r="O1750" t="s">
        <v>21</v>
      </c>
      <c r="P1750" t="s">
        <v>22</v>
      </c>
      <c r="Q1750" t="s">
        <v>23</v>
      </c>
      <c r="R1750" s="3">
        <v>439.67</v>
      </c>
      <c r="S1750" t="s">
        <v>24</v>
      </c>
      <c r="T1750" t="s">
        <v>23</v>
      </c>
      <c r="U1750" s="3">
        <v>439.67</v>
      </c>
    </row>
    <row r="1751" spans="1:21" hidden="1" x14ac:dyDescent="0.2">
      <c r="A1751" t="s">
        <v>1572</v>
      </c>
      <c r="B1751" t="s">
        <v>101</v>
      </c>
      <c r="C1751" t="s">
        <v>14</v>
      </c>
      <c r="D1751" t="str">
        <f t="shared" si="27"/>
        <v>LAMT01</v>
      </c>
      <c r="E1751" t="s">
        <v>1124</v>
      </c>
      <c r="F1751" t="s">
        <v>18</v>
      </c>
      <c r="G1751" t="s">
        <v>18</v>
      </c>
      <c r="I1751" t="s">
        <v>19</v>
      </c>
      <c r="J1751" s="1">
        <v>44852</v>
      </c>
      <c r="K1751" s="2">
        <v>-100</v>
      </c>
      <c r="L1751" t="s">
        <v>20</v>
      </c>
      <c r="M1751" s="3">
        <v>1</v>
      </c>
      <c r="N1751" s="2">
        <v>3.1119999999999995E-2</v>
      </c>
      <c r="O1751" t="s">
        <v>21</v>
      </c>
      <c r="P1751" t="s">
        <v>24</v>
      </c>
      <c r="Q1751" t="s">
        <v>23</v>
      </c>
      <c r="R1751" s="3">
        <v>3.11</v>
      </c>
      <c r="S1751" t="s">
        <v>22</v>
      </c>
      <c r="T1751" t="s">
        <v>23</v>
      </c>
      <c r="U1751" s="3">
        <v>3.11</v>
      </c>
    </row>
    <row r="1752" spans="1:21" hidden="1" x14ac:dyDescent="0.2">
      <c r="A1752" t="s">
        <v>1572</v>
      </c>
      <c r="B1752" t="s">
        <v>101</v>
      </c>
      <c r="C1752" t="s">
        <v>14</v>
      </c>
      <c r="D1752" t="str">
        <f t="shared" si="27"/>
        <v>LAWM02</v>
      </c>
      <c r="E1752" t="s">
        <v>708</v>
      </c>
      <c r="F1752" t="s">
        <v>18</v>
      </c>
      <c r="G1752" t="s">
        <v>18</v>
      </c>
      <c r="I1752" t="s">
        <v>19</v>
      </c>
      <c r="J1752" s="1">
        <v>44852</v>
      </c>
      <c r="K1752" s="2">
        <v>12000</v>
      </c>
      <c r="L1752" t="s">
        <v>20</v>
      </c>
      <c r="M1752" s="3">
        <v>1</v>
      </c>
      <c r="N1752" s="2">
        <v>1.3040000000000001E-2</v>
      </c>
      <c r="O1752" t="s">
        <v>21</v>
      </c>
      <c r="P1752" t="s">
        <v>22</v>
      </c>
      <c r="Q1752" t="s">
        <v>23</v>
      </c>
      <c r="R1752" s="3">
        <v>156.47999999999999</v>
      </c>
      <c r="S1752" t="s">
        <v>24</v>
      </c>
      <c r="T1752" t="s">
        <v>23</v>
      </c>
      <c r="U1752" s="3">
        <v>156.47999999999999</v>
      </c>
    </row>
    <row r="1753" spans="1:21" hidden="1" x14ac:dyDescent="0.2">
      <c r="A1753" t="s">
        <v>1572</v>
      </c>
      <c r="B1753" t="s">
        <v>101</v>
      </c>
      <c r="C1753" t="s">
        <v>14</v>
      </c>
      <c r="D1753" t="str">
        <f t="shared" si="27"/>
        <v>SP1837</v>
      </c>
      <c r="E1753" t="s">
        <v>304</v>
      </c>
      <c r="F1753" t="s">
        <v>18</v>
      </c>
      <c r="G1753" t="s">
        <v>18</v>
      </c>
      <c r="I1753" t="s">
        <v>19</v>
      </c>
      <c r="J1753" s="1">
        <v>44852</v>
      </c>
      <c r="K1753" s="2">
        <v>0</v>
      </c>
      <c r="L1753" t="s">
        <v>46</v>
      </c>
      <c r="M1753" s="3">
        <v>1</v>
      </c>
      <c r="N1753" s="2">
        <v>2.3379599999999998</v>
      </c>
      <c r="O1753" t="s">
        <v>21</v>
      </c>
      <c r="P1753" t="s">
        <v>22</v>
      </c>
      <c r="Q1753" t="s">
        <v>23</v>
      </c>
      <c r="R1753" s="3">
        <v>0</v>
      </c>
      <c r="S1753" t="s">
        <v>24</v>
      </c>
      <c r="T1753" t="s">
        <v>23</v>
      </c>
      <c r="U1753" s="3">
        <v>0</v>
      </c>
    </row>
    <row r="1754" spans="1:21" hidden="1" x14ac:dyDescent="0.2">
      <c r="A1754" t="s">
        <v>1572</v>
      </c>
      <c r="B1754" t="s">
        <v>1576</v>
      </c>
      <c r="C1754" t="s">
        <v>14</v>
      </c>
      <c r="D1754" t="str">
        <f t="shared" si="27"/>
        <v>CP2299</v>
      </c>
      <c r="E1754" t="s">
        <v>796</v>
      </c>
      <c r="F1754" t="s">
        <v>18</v>
      </c>
      <c r="G1754" t="s">
        <v>18</v>
      </c>
      <c r="I1754" t="s">
        <v>19</v>
      </c>
      <c r="J1754" s="1">
        <v>44852</v>
      </c>
      <c r="K1754" s="2">
        <v>583</v>
      </c>
      <c r="L1754" t="s">
        <v>20</v>
      </c>
      <c r="M1754" s="3">
        <v>1</v>
      </c>
      <c r="N1754" s="2">
        <v>9.4259999999999997E-2</v>
      </c>
      <c r="O1754" t="s">
        <v>21</v>
      </c>
      <c r="P1754" t="s">
        <v>22</v>
      </c>
      <c r="Q1754" t="s">
        <v>23</v>
      </c>
      <c r="R1754" s="3">
        <v>54.95</v>
      </c>
      <c r="S1754" t="s">
        <v>24</v>
      </c>
      <c r="T1754" t="s">
        <v>23</v>
      </c>
      <c r="U1754" s="3">
        <v>54.95</v>
      </c>
    </row>
    <row r="1755" spans="1:21" hidden="1" x14ac:dyDescent="0.2">
      <c r="A1755" t="s">
        <v>1572</v>
      </c>
      <c r="B1755" t="s">
        <v>1182</v>
      </c>
      <c r="C1755" t="s">
        <v>14</v>
      </c>
      <c r="D1755" t="str">
        <f t="shared" si="27"/>
        <v>726000</v>
      </c>
      <c r="E1755" t="s">
        <v>389</v>
      </c>
      <c r="F1755" t="s">
        <v>18</v>
      </c>
      <c r="G1755" t="s">
        <v>18</v>
      </c>
      <c r="I1755" t="s">
        <v>19</v>
      </c>
      <c r="J1755" s="1">
        <v>44852</v>
      </c>
      <c r="K1755" s="2">
        <v>-12</v>
      </c>
      <c r="L1755" t="s">
        <v>46</v>
      </c>
      <c r="M1755" s="3">
        <v>1</v>
      </c>
      <c r="N1755" s="2">
        <v>4.09877</v>
      </c>
      <c r="O1755" t="s">
        <v>21</v>
      </c>
      <c r="P1755" t="s">
        <v>24</v>
      </c>
      <c r="Q1755" t="s">
        <v>23</v>
      </c>
      <c r="R1755" s="3">
        <v>49.19</v>
      </c>
      <c r="S1755" t="s">
        <v>22</v>
      </c>
      <c r="T1755" t="s">
        <v>23</v>
      </c>
      <c r="U1755" s="3">
        <v>49.19</v>
      </c>
    </row>
    <row r="1756" spans="1:21" hidden="1" x14ac:dyDescent="0.2">
      <c r="A1756" t="s">
        <v>1577</v>
      </c>
      <c r="B1756" t="s">
        <v>161</v>
      </c>
      <c r="C1756" t="s">
        <v>14</v>
      </c>
      <c r="D1756" t="str">
        <f t="shared" si="27"/>
        <v>LAWM06</v>
      </c>
      <c r="E1756" t="s">
        <v>519</v>
      </c>
      <c r="F1756" t="s">
        <v>18</v>
      </c>
      <c r="G1756" t="s">
        <v>18</v>
      </c>
      <c r="I1756" t="s">
        <v>19</v>
      </c>
      <c r="J1756" s="1">
        <v>44852</v>
      </c>
      <c r="K1756" s="2">
        <v>-2352.2199999999998</v>
      </c>
      <c r="L1756" t="s">
        <v>20</v>
      </c>
      <c r="M1756" s="3">
        <v>1</v>
      </c>
      <c r="N1756" s="2">
        <v>6.1339999999999992E-2</v>
      </c>
      <c r="O1756" t="s">
        <v>21</v>
      </c>
      <c r="P1756" t="s">
        <v>24</v>
      </c>
      <c r="Q1756" t="s">
        <v>23</v>
      </c>
      <c r="R1756" s="3">
        <v>144.29</v>
      </c>
      <c r="S1756" t="s">
        <v>22</v>
      </c>
      <c r="T1756" t="s">
        <v>23</v>
      </c>
      <c r="U1756" s="3">
        <v>144.29</v>
      </c>
    </row>
    <row r="1757" spans="1:21" hidden="1" x14ac:dyDescent="0.2">
      <c r="A1757" t="s">
        <v>1577</v>
      </c>
      <c r="B1757" t="s">
        <v>161</v>
      </c>
      <c r="C1757" t="s">
        <v>14</v>
      </c>
      <c r="D1757" t="str">
        <f t="shared" si="27"/>
        <v>OG1092</v>
      </c>
      <c r="E1757" t="s">
        <v>107</v>
      </c>
      <c r="F1757" t="s">
        <v>18</v>
      </c>
      <c r="G1757" t="s">
        <v>18</v>
      </c>
      <c r="I1757" t="s">
        <v>19</v>
      </c>
      <c r="J1757" s="1">
        <v>44852</v>
      </c>
      <c r="K1757" s="2">
        <v>-130.84</v>
      </c>
      <c r="L1757" t="s">
        <v>46</v>
      </c>
      <c r="M1757" s="3">
        <v>1</v>
      </c>
      <c r="N1757" s="2">
        <v>9.1499600000000001</v>
      </c>
      <c r="O1757" t="s">
        <v>21</v>
      </c>
      <c r="P1757" t="s">
        <v>24</v>
      </c>
      <c r="Q1757" t="s">
        <v>23</v>
      </c>
      <c r="R1757" s="3">
        <v>1197.18</v>
      </c>
      <c r="S1757" t="s">
        <v>22</v>
      </c>
      <c r="T1757" t="s">
        <v>23</v>
      </c>
      <c r="U1757" s="3">
        <v>1197.18</v>
      </c>
    </row>
    <row r="1758" spans="1:21" hidden="1" x14ac:dyDescent="0.2">
      <c r="A1758" t="s">
        <v>1577</v>
      </c>
      <c r="B1758" t="s">
        <v>161</v>
      </c>
      <c r="C1758" t="s">
        <v>14</v>
      </c>
      <c r="D1758" t="str">
        <f t="shared" si="27"/>
        <v>LASS02</v>
      </c>
      <c r="E1758" t="s">
        <v>1003</v>
      </c>
      <c r="F1758" t="s">
        <v>18</v>
      </c>
      <c r="G1758" t="s">
        <v>18</v>
      </c>
      <c r="I1758" t="s">
        <v>19</v>
      </c>
      <c r="J1758" s="1">
        <v>44852</v>
      </c>
      <c r="K1758" s="2">
        <v>-484.31</v>
      </c>
      <c r="L1758" t="s">
        <v>20</v>
      </c>
      <c r="M1758" s="3">
        <v>1</v>
      </c>
      <c r="N1758" s="2">
        <v>1.0529999999999999E-2</v>
      </c>
      <c r="O1758" t="s">
        <v>21</v>
      </c>
      <c r="P1758" t="s">
        <v>24</v>
      </c>
      <c r="Q1758" t="s">
        <v>23</v>
      </c>
      <c r="R1758" s="3">
        <v>5.0999999999999996</v>
      </c>
      <c r="S1758" t="s">
        <v>22</v>
      </c>
      <c r="T1758" t="s">
        <v>23</v>
      </c>
      <c r="U1758" s="3">
        <v>5.0999999999999996</v>
      </c>
    </row>
    <row r="1759" spans="1:21" hidden="1" x14ac:dyDescent="0.2">
      <c r="A1759" t="s">
        <v>1577</v>
      </c>
      <c r="B1759" t="s">
        <v>164</v>
      </c>
      <c r="C1759" t="s">
        <v>14</v>
      </c>
      <c r="D1759" t="str">
        <f t="shared" si="27"/>
        <v>LAWG00</v>
      </c>
      <c r="E1759" t="s">
        <v>1578</v>
      </c>
      <c r="F1759" t="s">
        <v>18</v>
      </c>
      <c r="G1759" t="s">
        <v>18</v>
      </c>
      <c r="I1759" t="s">
        <v>19</v>
      </c>
      <c r="J1759" s="1">
        <v>44852</v>
      </c>
      <c r="K1759" s="2">
        <v>-20000</v>
      </c>
      <c r="L1759" t="s">
        <v>20</v>
      </c>
      <c r="M1759" s="3">
        <v>1</v>
      </c>
      <c r="N1759" s="2">
        <v>1.171E-2</v>
      </c>
      <c r="O1759" t="s">
        <v>21</v>
      </c>
      <c r="P1759" t="s">
        <v>24</v>
      </c>
      <c r="Q1759" t="s">
        <v>23</v>
      </c>
      <c r="R1759" s="3">
        <v>234.2</v>
      </c>
      <c r="S1759" t="s">
        <v>22</v>
      </c>
      <c r="T1759" t="s">
        <v>23</v>
      </c>
      <c r="U1759" s="3">
        <v>234.2</v>
      </c>
    </row>
    <row r="1760" spans="1:21" hidden="1" x14ac:dyDescent="0.2">
      <c r="A1760" t="s">
        <v>1577</v>
      </c>
      <c r="B1760" t="s">
        <v>139</v>
      </c>
      <c r="C1760" t="s">
        <v>14</v>
      </c>
      <c r="D1760" t="str">
        <f t="shared" si="27"/>
        <v>LAKR01</v>
      </c>
      <c r="E1760" t="s">
        <v>1156</v>
      </c>
      <c r="F1760" t="s">
        <v>18</v>
      </c>
      <c r="G1760" t="s">
        <v>18</v>
      </c>
      <c r="I1760" t="s">
        <v>19</v>
      </c>
      <c r="J1760" s="1">
        <v>44852</v>
      </c>
      <c r="K1760" s="2">
        <v>-7000</v>
      </c>
      <c r="L1760" t="s">
        <v>20</v>
      </c>
      <c r="M1760" s="3">
        <v>1</v>
      </c>
      <c r="N1760" s="2">
        <v>1.1560000000000001E-2</v>
      </c>
      <c r="O1760" t="s">
        <v>21</v>
      </c>
      <c r="P1760" t="s">
        <v>24</v>
      </c>
      <c r="Q1760" t="s">
        <v>23</v>
      </c>
      <c r="R1760" s="3">
        <v>80.92</v>
      </c>
      <c r="S1760" t="s">
        <v>22</v>
      </c>
      <c r="T1760" t="s">
        <v>23</v>
      </c>
      <c r="U1760" s="3">
        <v>80.92</v>
      </c>
    </row>
    <row r="1761" spans="1:21" hidden="1" x14ac:dyDescent="0.2">
      <c r="A1761" t="s">
        <v>1577</v>
      </c>
      <c r="B1761" t="s">
        <v>1579</v>
      </c>
      <c r="C1761" t="s">
        <v>14</v>
      </c>
      <c r="D1761" t="str">
        <f t="shared" si="27"/>
        <v>CP2293</v>
      </c>
      <c r="E1761" t="s">
        <v>1236</v>
      </c>
      <c r="F1761" t="s">
        <v>18</v>
      </c>
      <c r="G1761" t="s">
        <v>18</v>
      </c>
      <c r="I1761" t="s">
        <v>19</v>
      </c>
      <c r="J1761" s="1">
        <v>44852</v>
      </c>
      <c r="K1761" s="2">
        <v>0</v>
      </c>
      <c r="L1761" t="s">
        <v>20</v>
      </c>
      <c r="M1761" s="3">
        <v>1</v>
      </c>
      <c r="N1761" s="2">
        <v>8.0570000000000003E-2</v>
      </c>
      <c r="O1761" t="s">
        <v>21</v>
      </c>
      <c r="P1761" t="s">
        <v>22</v>
      </c>
      <c r="Q1761" t="s">
        <v>23</v>
      </c>
      <c r="R1761" s="3">
        <v>0</v>
      </c>
      <c r="S1761" t="s">
        <v>24</v>
      </c>
      <c r="T1761" t="s">
        <v>23</v>
      </c>
      <c r="U1761" s="3">
        <v>0</v>
      </c>
    </row>
    <row r="1762" spans="1:21" hidden="1" x14ac:dyDescent="0.2">
      <c r="A1762" t="s">
        <v>1577</v>
      </c>
      <c r="B1762" t="s">
        <v>1580</v>
      </c>
      <c r="C1762" t="s">
        <v>14</v>
      </c>
      <c r="D1762" t="str">
        <f t="shared" si="27"/>
        <v>231183</v>
      </c>
      <c r="E1762" t="s">
        <v>1581</v>
      </c>
      <c r="F1762" t="s">
        <v>18</v>
      </c>
      <c r="G1762" t="s">
        <v>18</v>
      </c>
      <c r="I1762" t="s">
        <v>19</v>
      </c>
      <c r="J1762" s="1">
        <v>44852</v>
      </c>
      <c r="K1762" s="2">
        <v>0</v>
      </c>
      <c r="L1762" t="s">
        <v>46</v>
      </c>
      <c r="M1762" s="3">
        <v>1</v>
      </c>
      <c r="N1762" s="2">
        <v>1.67523</v>
      </c>
      <c r="O1762" t="s">
        <v>21</v>
      </c>
      <c r="P1762" t="s">
        <v>22</v>
      </c>
      <c r="Q1762" t="s">
        <v>23</v>
      </c>
      <c r="R1762" s="3">
        <v>0</v>
      </c>
      <c r="S1762" t="s">
        <v>24</v>
      </c>
      <c r="T1762" t="s">
        <v>23</v>
      </c>
      <c r="U1762" s="3">
        <v>0</v>
      </c>
    </row>
    <row r="1763" spans="1:21" hidden="1" x14ac:dyDescent="0.2">
      <c r="A1763" t="s">
        <v>1582</v>
      </c>
      <c r="B1763" t="s">
        <v>116</v>
      </c>
      <c r="C1763" t="s">
        <v>14</v>
      </c>
      <c r="D1763" t="str">
        <f t="shared" si="27"/>
        <v>GL9074</v>
      </c>
      <c r="E1763" t="s">
        <v>174</v>
      </c>
      <c r="F1763" t="s">
        <v>18</v>
      </c>
      <c r="G1763" t="s">
        <v>18</v>
      </c>
      <c r="J1763" s="1">
        <v>44853</v>
      </c>
      <c r="K1763" s="2">
        <v>-10434</v>
      </c>
      <c r="L1763" t="s">
        <v>20</v>
      </c>
      <c r="M1763" s="3">
        <v>1</v>
      </c>
      <c r="N1763" s="2">
        <v>0.25872000000000001</v>
      </c>
      <c r="O1763" t="s">
        <v>21</v>
      </c>
      <c r="P1763" t="s">
        <v>24</v>
      </c>
      <c r="Q1763" t="s">
        <v>23</v>
      </c>
      <c r="R1763" s="3">
        <v>2699.48</v>
      </c>
      <c r="S1763" t="s">
        <v>22</v>
      </c>
      <c r="T1763" t="s">
        <v>23</v>
      </c>
      <c r="U1763" s="3">
        <v>2699.48</v>
      </c>
    </row>
    <row r="1764" spans="1:21" hidden="1" x14ac:dyDescent="0.2">
      <c r="A1764" t="s">
        <v>1582</v>
      </c>
      <c r="B1764" t="s">
        <v>116</v>
      </c>
      <c r="C1764" t="s">
        <v>14</v>
      </c>
      <c r="D1764" t="str">
        <f t="shared" si="27"/>
        <v>GL2919</v>
      </c>
      <c r="E1764" t="s">
        <v>240</v>
      </c>
      <c r="F1764" t="s">
        <v>18</v>
      </c>
      <c r="G1764" t="s">
        <v>18</v>
      </c>
      <c r="J1764" s="1">
        <v>44853</v>
      </c>
      <c r="K1764" s="2">
        <v>4792</v>
      </c>
      <c r="L1764" t="s">
        <v>20</v>
      </c>
      <c r="M1764" s="3">
        <v>1</v>
      </c>
      <c r="N1764" s="2">
        <v>0.35093999999999992</v>
      </c>
      <c r="O1764" t="s">
        <v>21</v>
      </c>
      <c r="P1764" t="s">
        <v>22</v>
      </c>
      <c r="Q1764" t="s">
        <v>23</v>
      </c>
      <c r="R1764" s="3">
        <v>1681.7</v>
      </c>
      <c r="S1764" t="s">
        <v>24</v>
      </c>
      <c r="T1764" t="s">
        <v>23</v>
      </c>
      <c r="U1764" s="3">
        <v>1681.7</v>
      </c>
    </row>
    <row r="1765" spans="1:21" hidden="1" x14ac:dyDescent="0.2">
      <c r="A1765" t="s">
        <v>1582</v>
      </c>
      <c r="B1765" t="s">
        <v>116</v>
      </c>
      <c r="C1765" t="s">
        <v>14</v>
      </c>
      <c r="D1765" t="str">
        <f t="shared" si="27"/>
        <v>GL349-</v>
      </c>
      <c r="E1765" t="s">
        <v>172</v>
      </c>
      <c r="F1765" t="s">
        <v>18</v>
      </c>
      <c r="G1765" t="s">
        <v>18</v>
      </c>
      <c r="J1765" s="1">
        <v>44853</v>
      </c>
      <c r="K1765" s="2">
        <v>-5619</v>
      </c>
      <c r="L1765" t="s">
        <v>20</v>
      </c>
      <c r="M1765" s="3">
        <v>1</v>
      </c>
      <c r="N1765" s="2">
        <v>0.34157999999999999</v>
      </c>
      <c r="O1765" t="s">
        <v>21</v>
      </c>
      <c r="P1765" t="s">
        <v>24</v>
      </c>
      <c r="Q1765" t="s">
        <v>23</v>
      </c>
      <c r="R1765" s="3">
        <v>1919.34</v>
      </c>
      <c r="S1765" t="s">
        <v>22</v>
      </c>
      <c r="T1765" t="s">
        <v>23</v>
      </c>
      <c r="U1765" s="3">
        <v>1919.34</v>
      </c>
    </row>
    <row r="1766" spans="1:21" hidden="1" x14ac:dyDescent="0.2">
      <c r="A1766" t="s">
        <v>1582</v>
      </c>
      <c r="B1766" t="s">
        <v>116</v>
      </c>
      <c r="C1766" t="s">
        <v>14</v>
      </c>
      <c r="D1766" t="str">
        <f t="shared" si="27"/>
        <v>GL2457</v>
      </c>
      <c r="E1766" t="s">
        <v>618</v>
      </c>
      <c r="F1766" t="s">
        <v>18</v>
      </c>
      <c r="G1766" t="s">
        <v>18</v>
      </c>
      <c r="J1766" s="1">
        <v>44853</v>
      </c>
      <c r="K1766" s="2">
        <v>-5121</v>
      </c>
      <c r="L1766" t="s">
        <v>20</v>
      </c>
      <c r="M1766" s="3">
        <v>1</v>
      </c>
      <c r="N1766" s="2">
        <v>0.29254999999999998</v>
      </c>
      <c r="O1766" t="s">
        <v>21</v>
      </c>
      <c r="P1766" t="s">
        <v>24</v>
      </c>
      <c r="Q1766" t="s">
        <v>23</v>
      </c>
      <c r="R1766" s="3">
        <v>1498.15</v>
      </c>
      <c r="S1766" t="s">
        <v>22</v>
      </c>
      <c r="T1766" t="s">
        <v>23</v>
      </c>
      <c r="U1766" s="3">
        <v>1498.15</v>
      </c>
    </row>
    <row r="1767" spans="1:21" hidden="1" x14ac:dyDescent="0.2">
      <c r="A1767" t="s">
        <v>1583</v>
      </c>
      <c r="B1767" t="s">
        <v>1584</v>
      </c>
      <c r="C1767" t="s">
        <v>14</v>
      </c>
      <c r="D1767" t="str">
        <f t="shared" si="27"/>
        <v>OG1326</v>
      </c>
      <c r="E1767" t="s">
        <v>1585</v>
      </c>
      <c r="F1767" t="s">
        <v>18</v>
      </c>
      <c r="G1767" t="s">
        <v>18</v>
      </c>
      <c r="I1767" t="s">
        <v>113</v>
      </c>
      <c r="J1767" s="1">
        <v>44853</v>
      </c>
      <c r="K1767" s="2">
        <v>993.36039999999991</v>
      </c>
      <c r="L1767" t="s">
        <v>46</v>
      </c>
      <c r="M1767" s="3">
        <v>1</v>
      </c>
      <c r="N1767" s="2">
        <v>5.7898900000000006</v>
      </c>
      <c r="O1767" t="s">
        <v>21</v>
      </c>
      <c r="P1767" t="s">
        <v>22</v>
      </c>
      <c r="Q1767" t="s">
        <v>23</v>
      </c>
      <c r="R1767" s="3">
        <v>5751.45</v>
      </c>
      <c r="S1767" t="s">
        <v>24</v>
      </c>
      <c r="T1767" t="s">
        <v>23</v>
      </c>
      <c r="U1767" s="3">
        <v>5751.45</v>
      </c>
    </row>
    <row r="1768" spans="1:21" hidden="1" x14ac:dyDescent="0.2">
      <c r="A1768" t="s">
        <v>1586</v>
      </c>
      <c r="B1768" t="s">
        <v>650</v>
      </c>
      <c r="C1768" t="s">
        <v>14</v>
      </c>
      <c r="D1768" t="str">
        <f t="shared" si="27"/>
        <v>LAWM04</v>
      </c>
      <c r="E1768" t="s">
        <v>661</v>
      </c>
      <c r="F1768" t="s">
        <v>18</v>
      </c>
      <c r="G1768" t="s">
        <v>18</v>
      </c>
      <c r="I1768" t="s">
        <v>19</v>
      </c>
      <c r="J1768" s="1">
        <v>44853</v>
      </c>
      <c r="K1768" s="2">
        <v>-741.91</v>
      </c>
      <c r="L1768" t="s">
        <v>20</v>
      </c>
      <c r="M1768" s="3">
        <v>1</v>
      </c>
      <c r="N1768" s="2">
        <v>4.811E-2</v>
      </c>
      <c r="O1768" t="s">
        <v>21</v>
      </c>
      <c r="P1768" t="s">
        <v>24</v>
      </c>
      <c r="Q1768" t="s">
        <v>23</v>
      </c>
      <c r="R1768" s="3">
        <v>35.69</v>
      </c>
      <c r="S1768" t="s">
        <v>22</v>
      </c>
      <c r="T1768" t="s">
        <v>23</v>
      </c>
      <c r="U1768" s="3">
        <v>35.69</v>
      </c>
    </row>
    <row r="1769" spans="1:21" hidden="1" x14ac:dyDescent="0.2">
      <c r="A1769" t="s">
        <v>1586</v>
      </c>
      <c r="B1769" t="s">
        <v>650</v>
      </c>
      <c r="C1769" t="s">
        <v>14</v>
      </c>
      <c r="D1769" t="str">
        <f t="shared" si="27"/>
        <v>CE3501</v>
      </c>
      <c r="E1769" t="s">
        <v>348</v>
      </c>
      <c r="F1769" t="s">
        <v>18</v>
      </c>
      <c r="G1769" t="s">
        <v>18</v>
      </c>
      <c r="I1769" t="s">
        <v>19</v>
      </c>
      <c r="J1769" s="1">
        <v>44853</v>
      </c>
      <c r="K1769" s="2">
        <v>-10500.87</v>
      </c>
      <c r="L1769" t="s">
        <v>20</v>
      </c>
      <c r="M1769" s="3">
        <v>1</v>
      </c>
      <c r="N1769" s="2">
        <v>1.478E-2</v>
      </c>
      <c r="O1769" t="s">
        <v>21</v>
      </c>
      <c r="P1769" t="s">
        <v>24</v>
      </c>
      <c r="Q1769" t="s">
        <v>23</v>
      </c>
      <c r="R1769" s="3">
        <v>155.19999999999999</v>
      </c>
      <c r="S1769" t="s">
        <v>22</v>
      </c>
      <c r="T1769" t="s">
        <v>23</v>
      </c>
      <c r="U1769" s="3">
        <v>155.19999999999999</v>
      </c>
    </row>
    <row r="1770" spans="1:21" hidden="1" x14ac:dyDescent="0.2">
      <c r="A1770" t="s">
        <v>1587</v>
      </c>
      <c r="B1770" t="s">
        <v>26</v>
      </c>
      <c r="C1770" t="s">
        <v>14</v>
      </c>
      <c r="D1770" t="str">
        <f t="shared" si="27"/>
        <v>SP1851</v>
      </c>
      <c r="E1770" t="s">
        <v>1588</v>
      </c>
      <c r="F1770" t="s">
        <v>186</v>
      </c>
      <c r="G1770" t="s">
        <v>186</v>
      </c>
      <c r="I1770" t="s">
        <v>19</v>
      </c>
      <c r="J1770" s="1">
        <v>44853</v>
      </c>
      <c r="K1770" s="2">
        <v>-200</v>
      </c>
      <c r="L1770" t="s">
        <v>46</v>
      </c>
      <c r="M1770" s="3">
        <v>1</v>
      </c>
      <c r="N1770" s="2">
        <v>4.2368899999999998</v>
      </c>
      <c r="O1770" t="s">
        <v>21</v>
      </c>
      <c r="P1770" t="s">
        <v>24</v>
      </c>
      <c r="Q1770" t="s">
        <v>23</v>
      </c>
      <c r="R1770" s="3">
        <v>847.38</v>
      </c>
      <c r="S1770" t="s">
        <v>22</v>
      </c>
      <c r="T1770" t="s">
        <v>23</v>
      </c>
      <c r="U1770" s="3">
        <v>847.38</v>
      </c>
    </row>
    <row r="1771" spans="1:21" hidden="1" x14ac:dyDescent="0.2">
      <c r="A1771" t="s">
        <v>1589</v>
      </c>
      <c r="B1771" t="s">
        <v>26</v>
      </c>
      <c r="C1771" t="s">
        <v>14</v>
      </c>
      <c r="D1771" t="str">
        <f t="shared" si="27"/>
        <v>SP1851</v>
      </c>
      <c r="E1771" t="s">
        <v>1588</v>
      </c>
      <c r="F1771" t="s">
        <v>186</v>
      </c>
      <c r="G1771" t="s">
        <v>186</v>
      </c>
      <c r="I1771" t="s">
        <v>19</v>
      </c>
      <c r="J1771" s="1">
        <v>44853</v>
      </c>
      <c r="K1771" s="2">
        <v>-1000</v>
      </c>
      <c r="L1771" t="s">
        <v>46</v>
      </c>
      <c r="M1771" s="3">
        <v>1</v>
      </c>
      <c r="N1771" s="2">
        <v>4.2368800000000002</v>
      </c>
      <c r="O1771" t="s">
        <v>21</v>
      </c>
      <c r="P1771" t="s">
        <v>24</v>
      </c>
      <c r="Q1771" t="s">
        <v>23</v>
      </c>
      <c r="R1771" s="3">
        <v>4236.88</v>
      </c>
      <c r="S1771" t="s">
        <v>22</v>
      </c>
      <c r="T1771" t="s">
        <v>23</v>
      </c>
      <c r="U1771" s="3">
        <v>4236.88</v>
      </c>
    </row>
    <row r="1772" spans="1:21" hidden="1" x14ac:dyDescent="0.2">
      <c r="A1772" t="s">
        <v>1590</v>
      </c>
      <c r="B1772" t="s">
        <v>1591</v>
      </c>
      <c r="C1772" t="s">
        <v>14</v>
      </c>
      <c r="D1772" t="str">
        <f t="shared" si="27"/>
        <v>BK1645</v>
      </c>
      <c r="E1772" t="s">
        <v>427</v>
      </c>
      <c r="F1772" t="s">
        <v>18</v>
      </c>
      <c r="G1772" t="s">
        <v>18</v>
      </c>
      <c r="I1772" t="s">
        <v>113</v>
      </c>
      <c r="J1772" s="1">
        <v>44853</v>
      </c>
      <c r="K1772" s="2">
        <v>4701.95</v>
      </c>
      <c r="L1772" t="s">
        <v>46</v>
      </c>
      <c r="M1772" s="3">
        <v>1</v>
      </c>
      <c r="N1772" s="2">
        <v>0</v>
      </c>
      <c r="O1772" t="s">
        <v>21</v>
      </c>
      <c r="P1772" t="s">
        <v>22</v>
      </c>
      <c r="Q1772" t="s">
        <v>23</v>
      </c>
      <c r="R1772" s="3">
        <v>0</v>
      </c>
      <c r="S1772" t="s">
        <v>24</v>
      </c>
      <c r="T1772" t="s">
        <v>23</v>
      </c>
      <c r="U1772" s="3">
        <v>0</v>
      </c>
    </row>
    <row r="1773" spans="1:21" hidden="1" x14ac:dyDescent="0.2">
      <c r="A1773" t="s">
        <v>1592</v>
      </c>
      <c r="B1773" t="s">
        <v>26</v>
      </c>
      <c r="C1773" t="s">
        <v>14</v>
      </c>
      <c r="D1773" t="str">
        <f t="shared" si="27"/>
        <v>SP1851</v>
      </c>
      <c r="E1773" t="s">
        <v>1588</v>
      </c>
      <c r="F1773" t="s">
        <v>18</v>
      </c>
      <c r="G1773" t="s">
        <v>18</v>
      </c>
      <c r="I1773" t="s">
        <v>19</v>
      </c>
      <c r="J1773" s="1">
        <v>44853</v>
      </c>
      <c r="K1773" s="2">
        <v>1000</v>
      </c>
      <c r="L1773" t="s">
        <v>46</v>
      </c>
      <c r="M1773" s="3">
        <v>1</v>
      </c>
      <c r="N1773" s="2">
        <v>4.1895499999999997</v>
      </c>
      <c r="O1773" t="s">
        <v>21</v>
      </c>
      <c r="P1773" t="s">
        <v>22</v>
      </c>
      <c r="Q1773" t="s">
        <v>23</v>
      </c>
      <c r="R1773" s="3">
        <v>4189.55</v>
      </c>
      <c r="S1773" t="s">
        <v>24</v>
      </c>
      <c r="T1773" t="s">
        <v>23</v>
      </c>
      <c r="U1773" s="3">
        <v>4189.55</v>
      </c>
    </row>
    <row r="1774" spans="1:21" hidden="1" x14ac:dyDescent="0.2">
      <c r="A1774" t="s">
        <v>1593</v>
      </c>
      <c r="B1774" t="s">
        <v>1594</v>
      </c>
      <c r="C1774" t="s">
        <v>14</v>
      </c>
      <c r="D1774" t="str">
        <f t="shared" si="27"/>
        <v>OG1326</v>
      </c>
      <c r="E1774" t="s">
        <v>1585</v>
      </c>
      <c r="F1774" t="s">
        <v>18</v>
      </c>
      <c r="G1774" t="s">
        <v>18</v>
      </c>
      <c r="I1774" t="s">
        <v>113</v>
      </c>
      <c r="J1774" s="1">
        <v>44853</v>
      </c>
      <c r="K1774" s="2">
        <v>100.22084</v>
      </c>
      <c r="L1774" t="s">
        <v>46</v>
      </c>
      <c r="M1774" s="3">
        <v>1</v>
      </c>
      <c r="N1774" s="2">
        <v>5.7899200000000004</v>
      </c>
      <c r="O1774" t="s">
        <v>21</v>
      </c>
      <c r="P1774" t="s">
        <v>22</v>
      </c>
      <c r="Q1774" t="s">
        <v>23</v>
      </c>
      <c r="R1774" s="3">
        <v>580.27</v>
      </c>
      <c r="S1774" t="s">
        <v>24</v>
      </c>
      <c r="T1774" t="s">
        <v>23</v>
      </c>
      <c r="U1774" s="3">
        <v>580.27</v>
      </c>
    </row>
    <row r="1775" spans="1:21" hidden="1" x14ac:dyDescent="0.2">
      <c r="A1775" t="s">
        <v>1595</v>
      </c>
      <c r="B1775" t="s">
        <v>26</v>
      </c>
      <c r="C1775" t="s">
        <v>14</v>
      </c>
      <c r="D1775" t="str">
        <f t="shared" si="27"/>
        <v>OG1332</v>
      </c>
      <c r="E1775" t="s">
        <v>1596</v>
      </c>
      <c r="F1775" t="s">
        <v>186</v>
      </c>
      <c r="G1775" t="s">
        <v>186</v>
      </c>
      <c r="J1775" s="1">
        <v>44853</v>
      </c>
      <c r="K1775" s="2">
        <v>413.27519000000001</v>
      </c>
      <c r="L1775" t="s">
        <v>46</v>
      </c>
      <c r="M1775" s="3">
        <v>1</v>
      </c>
      <c r="N1775" s="2">
        <v>4.7899900000000004</v>
      </c>
      <c r="O1775" t="s">
        <v>21</v>
      </c>
      <c r="P1775" t="s">
        <v>22</v>
      </c>
      <c r="Q1775" t="s">
        <v>23</v>
      </c>
      <c r="R1775" s="3">
        <v>1979.58</v>
      </c>
      <c r="S1775" t="s">
        <v>24</v>
      </c>
      <c r="T1775" t="s">
        <v>23</v>
      </c>
      <c r="U1775" s="3">
        <v>1979.58</v>
      </c>
    </row>
    <row r="1776" spans="1:21" hidden="1" x14ac:dyDescent="0.2">
      <c r="A1776" t="s">
        <v>1597</v>
      </c>
      <c r="B1776" t="s">
        <v>26</v>
      </c>
      <c r="C1776" t="s">
        <v>14</v>
      </c>
      <c r="D1776" t="str">
        <f t="shared" si="27"/>
        <v>OG1329</v>
      </c>
      <c r="E1776" t="s">
        <v>369</v>
      </c>
      <c r="F1776" t="s">
        <v>18</v>
      </c>
      <c r="G1776" t="s">
        <v>18</v>
      </c>
      <c r="I1776" t="s">
        <v>19</v>
      </c>
      <c r="J1776" s="1">
        <v>44853</v>
      </c>
      <c r="K1776" s="2">
        <v>602.43894999999998</v>
      </c>
      <c r="L1776" t="s">
        <v>46</v>
      </c>
      <c r="M1776" s="3">
        <v>1</v>
      </c>
      <c r="N1776" s="2">
        <v>5.79</v>
      </c>
      <c r="O1776" t="s">
        <v>21</v>
      </c>
      <c r="P1776" t="s">
        <v>22</v>
      </c>
      <c r="Q1776" t="s">
        <v>23</v>
      </c>
      <c r="R1776" s="3">
        <v>3488.12</v>
      </c>
      <c r="S1776" t="s">
        <v>24</v>
      </c>
      <c r="T1776" t="s">
        <v>23</v>
      </c>
      <c r="U1776" s="3">
        <v>3488.12</v>
      </c>
    </row>
    <row r="1777" spans="1:21" hidden="1" x14ac:dyDescent="0.2">
      <c r="A1777" t="s">
        <v>1598</v>
      </c>
      <c r="B1777" t="s">
        <v>98</v>
      </c>
      <c r="C1777" t="s">
        <v>14</v>
      </c>
      <c r="D1777" t="str">
        <f t="shared" si="27"/>
        <v>BK6506</v>
      </c>
      <c r="E1777" t="s">
        <v>1599</v>
      </c>
      <c r="F1777" t="s">
        <v>18</v>
      </c>
      <c r="G1777" t="s">
        <v>18</v>
      </c>
      <c r="J1777" s="1">
        <v>44853</v>
      </c>
      <c r="K1777" s="2">
        <v>-2544</v>
      </c>
      <c r="L1777" t="s">
        <v>20</v>
      </c>
      <c r="M1777" s="3">
        <v>1</v>
      </c>
      <c r="N1777" s="2">
        <v>0.18737000000000001</v>
      </c>
      <c r="O1777" t="s">
        <v>21</v>
      </c>
      <c r="P1777" t="s">
        <v>24</v>
      </c>
      <c r="Q1777" t="s">
        <v>23</v>
      </c>
      <c r="R1777" s="3">
        <v>476.67</v>
      </c>
      <c r="S1777" t="s">
        <v>22</v>
      </c>
      <c r="T1777" t="s">
        <v>23</v>
      </c>
      <c r="U1777" s="3">
        <v>476.67</v>
      </c>
    </row>
    <row r="1778" spans="1:21" hidden="1" x14ac:dyDescent="0.2">
      <c r="A1778" t="s">
        <v>1600</v>
      </c>
      <c r="B1778" t="s">
        <v>1591</v>
      </c>
      <c r="C1778" t="s">
        <v>14</v>
      </c>
      <c r="D1778" t="str">
        <f t="shared" si="27"/>
        <v>BK1645</v>
      </c>
      <c r="E1778" t="s">
        <v>427</v>
      </c>
      <c r="F1778" t="s">
        <v>18</v>
      </c>
      <c r="G1778" t="s">
        <v>18</v>
      </c>
      <c r="I1778" t="s">
        <v>113</v>
      </c>
      <c r="J1778" s="1">
        <v>44853</v>
      </c>
      <c r="K1778" s="2">
        <v>46.92</v>
      </c>
      <c r="L1778" t="s">
        <v>46</v>
      </c>
      <c r="M1778" s="3">
        <v>1</v>
      </c>
      <c r="N1778" s="2">
        <v>0</v>
      </c>
      <c r="O1778" t="s">
        <v>21</v>
      </c>
      <c r="P1778" t="s">
        <v>22</v>
      </c>
      <c r="Q1778" t="s">
        <v>23</v>
      </c>
      <c r="R1778" s="3">
        <v>0</v>
      </c>
      <c r="S1778" t="s">
        <v>24</v>
      </c>
      <c r="T1778" t="s">
        <v>23</v>
      </c>
      <c r="U1778" s="3">
        <v>0</v>
      </c>
    </row>
    <row r="1779" spans="1:21" hidden="1" x14ac:dyDescent="0.2">
      <c r="A1779" t="s">
        <v>1601</v>
      </c>
      <c r="B1779" t="s">
        <v>1584</v>
      </c>
      <c r="C1779" t="s">
        <v>14</v>
      </c>
      <c r="D1779" t="str">
        <f t="shared" si="27"/>
        <v>OG1326</v>
      </c>
      <c r="E1779" t="s">
        <v>1585</v>
      </c>
      <c r="F1779" t="s">
        <v>18</v>
      </c>
      <c r="G1779" t="s">
        <v>18</v>
      </c>
      <c r="I1779" t="s">
        <v>113</v>
      </c>
      <c r="J1779" s="1">
        <v>44853</v>
      </c>
      <c r="K1779" s="2">
        <v>349.78</v>
      </c>
      <c r="L1779" t="s">
        <v>46</v>
      </c>
      <c r="M1779" s="3">
        <v>1</v>
      </c>
      <c r="N1779" s="2">
        <v>0</v>
      </c>
      <c r="O1779" t="s">
        <v>21</v>
      </c>
      <c r="P1779" t="s">
        <v>22</v>
      </c>
      <c r="Q1779" t="s">
        <v>23</v>
      </c>
      <c r="R1779" s="3">
        <v>0</v>
      </c>
      <c r="S1779" t="s">
        <v>24</v>
      </c>
      <c r="T1779" t="s">
        <v>23</v>
      </c>
      <c r="U1779" s="3">
        <v>0</v>
      </c>
    </row>
    <row r="1780" spans="1:21" hidden="1" x14ac:dyDescent="0.2">
      <c r="A1780" t="s">
        <v>1602</v>
      </c>
      <c r="B1780" t="s">
        <v>95</v>
      </c>
      <c r="C1780" t="s">
        <v>14</v>
      </c>
      <c r="D1780" t="str">
        <f t="shared" si="27"/>
        <v>LAHB01</v>
      </c>
      <c r="E1780" t="s">
        <v>1603</v>
      </c>
      <c r="F1780" t="s">
        <v>18</v>
      </c>
      <c r="G1780" t="s">
        <v>18</v>
      </c>
      <c r="J1780" s="1">
        <v>44853</v>
      </c>
      <c r="K1780" s="2">
        <v>-4959.1887500000003</v>
      </c>
      <c r="L1780" t="s">
        <v>20</v>
      </c>
      <c r="M1780" s="3">
        <v>1</v>
      </c>
      <c r="N1780" s="2">
        <v>7.4200000000000002E-2</v>
      </c>
      <c r="O1780" t="s">
        <v>21</v>
      </c>
      <c r="P1780" t="s">
        <v>24</v>
      </c>
      <c r="Q1780" t="s">
        <v>23</v>
      </c>
      <c r="R1780" s="3">
        <v>367.96</v>
      </c>
      <c r="S1780" t="s">
        <v>22</v>
      </c>
      <c r="T1780" t="s">
        <v>23</v>
      </c>
      <c r="U1780" s="3">
        <v>367.96</v>
      </c>
    </row>
    <row r="1781" spans="1:21" hidden="1" x14ac:dyDescent="0.2">
      <c r="A1781" t="s">
        <v>1602</v>
      </c>
      <c r="B1781" t="s">
        <v>95</v>
      </c>
      <c r="C1781" t="s">
        <v>14</v>
      </c>
      <c r="D1781" t="str">
        <f t="shared" si="27"/>
        <v>LA3103</v>
      </c>
      <c r="E1781" t="s">
        <v>1604</v>
      </c>
      <c r="F1781" t="s">
        <v>18</v>
      </c>
      <c r="G1781" t="s">
        <v>18</v>
      </c>
      <c r="J1781" s="1">
        <v>44853</v>
      </c>
      <c r="K1781" s="2">
        <v>-14200.5</v>
      </c>
      <c r="L1781" t="s">
        <v>20</v>
      </c>
      <c r="M1781" s="3">
        <v>1</v>
      </c>
      <c r="N1781" s="2">
        <v>0</v>
      </c>
      <c r="O1781" t="s">
        <v>21</v>
      </c>
      <c r="P1781" t="s">
        <v>24</v>
      </c>
      <c r="Q1781" t="s">
        <v>23</v>
      </c>
      <c r="R1781" s="3">
        <v>0</v>
      </c>
      <c r="S1781" t="s">
        <v>22</v>
      </c>
      <c r="T1781" t="s">
        <v>23</v>
      </c>
      <c r="U1781" s="3">
        <v>0</v>
      </c>
    </row>
    <row r="1782" spans="1:21" hidden="1" x14ac:dyDescent="0.2">
      <c r="A1782" t="s">
        <v>1602</v>
      </c>
      <c r="B1782" t="s">
        <v>95</v>
      </c>
      <c r="C1782" t="s">
        <v>14</v>
      </c>
      <c r="D1782" t="str">
        <f t="shared" si="27"/>
        <v>LACA03</v>
      </c>
      <c r="E1782" t="s">
        <v>1605</v>
      </c>
      <c r="F1782" t="s">
        <v>18</v>
      </c>
      <c r="G1782" t="s">
        <v>18</v>
      </c>
      <c r="J1782" s="1">
        <v>44853</v>
      </c>
      <c r="K1782" s="2">
        <v>-2508.32377</v>
      </c>
      <c r="L1782" t="s">
        <v>20</v>
      </c>
      <c r="M1782" s="3">
        <v>1</v>
      </c>
      <c r="N1782" s="2">
        <v>0</v>
      </c>
      <c r="O1782" t="s">
        <v>21</v>
      </c>
      <c r="P1782" t="s">
        <v>24</v>
      </c>
      <c r="Q1782" t="s">
        <v>23</v>
      </c>
      <c r="R1782" s="3">
        <v>0</v>
      </c>
      <c r="S1782" t="s">
        <v>22</v>
      </c>
      <c r="T1782" t="s">
        <v>23</v>
      </c>
      <c r="U1782" s="3">
        <v>0</v>
      </c>
    </row>
    <row r="1783" spans="1:21" hidden="1" x14ac:dyDescent="0.2">
      <c r="A1783" t="s">
        <v>1606</v>
      </c>
      <c r="B1783" t="s">
        <v>26</v>
      </c>
      <c r="C1783" t="s">
        <v>14</v>
      </c>
      <c r="D1783" t="str">
        <f t="shared" si="27"/>
        <v>DA1475</v>
      </c>
      <c r="E1783" t="s">
        <v>357</v>
      </c>
      <c r="F1783" t="s">
        <v>186</v>
      </c>
      <c r="G1783" t="s">
        <v>186</v>
      </c>
      <c r="I1783" t="s">
        <v>19</v>
      </c>
      <c r="J1783" s="1">
        <v>44853</v>
      </c>
      <c r="K1783" s="2">
        <v>2080</v>
      </c>
      <c r="L1783" t="s">
        <v>46</v>
      </c>
      <c r="M1783" s="3">
        <v>1</v>
      </c>
      <c r="N1783" s="2">
        <v>2.1834899999999999</v>
      </c>
      <c r="O1783" t="s">
        <v>21</v>
      </c>
      <c r="P1783" t="s">
        <v>22</v>
      </c>
      <c r="Q1783" t="s">
        <v>23</v>
      </c>
      <c r="R1783" s="3">
        <v>4541.66</v>
      </c>
      <c r="S1783" t="s">
        <v>24</v>
      </c>
      <c r="T1783" t="s">
        <v>23</v>
      </c>
      <c r="U1783" s="3">
        <v>4541.66</v>
      </c>
    </row>
    <row r="1784" spans="1:21" hidden="1" x14ac:dyDescent="0.2">
      <c r="A1784" t="s">
        <v>1607</v>
      </c>
      <c r="B1784" t="s">
        <v>1608</v>
      </c>
      <c r="C1784" t="s">
        <v>14</v>
      </c>
      <c r="D1784" t="str">
        <f t="shared" si="27"/>
        <v>OG1354</v>
      </c>
      <c r="E1784" t="s">
        <v>775</v>
      </c>
      <c r="F1784" t="s">
        <v>18</v>
      </c>
      <c r="G1784" t="s">
        <v>18</v>
      </c>
      <c r="I1784" t="s">
        <v>19</v>
      </c>
      <c r="J1784" s="1">
        <v>44853</v>
      </c>
      <c r="K1784" s="2">
        <v>-51.24</v>
      </c>
      <c r="L1784" t="s">
        <v>46</v>
      </c>
      <c r="M1784" s="3">
        <v>1</v>
      </c>
      <c r="N1784" s="2">
        <v>57.450230000000005</v>
      </c>
      <c r="O1784" t="s">
        <v>21</v>
      </c>
      <c r="P1784" t="s">
        <v>24</v>
      </c>
      <c r="Q1784" t="s">
        <v>23</v>
      </c>
      <c r="R1784" s="3">
        <v>2943.75</v>
      </c>
      <c r="S1784" t="s">
        <v>22</v>
      </c>
      <c r="T1784" t="s">
        <v>23</v>
      </c>
      <c r="U1784" s="3">
        <v>2943.75</v>
      </c>
    </row>
    <row r="1785" spans="1:21" hidden="1" x14ac:dyDescent="0.2">
      <c r="A1785" t="s">
        <v>1609</v>
      </c>
      <c r="B1785" t="s">
        <v>152</v>
      </c>
      <c r="C1785" t="s">
        <v>14</v>
      </c>
      <c r="D1785" t="str">
        <f t="shared" si="27"/>
        <v>SP1953</v>
      </c>
      <c r="E1785" t="s">
        <v>1610</v>
      </c>
      <c r="F1785" t="s">
        <v>18</v>
      </c>
      <c r="G1785" t="s">
        <v>18</v>
      </c>
      <c r="I1785" t="s">
        <v>19</v>
      </c>
      <c r="J1785" s="1">
        <v>44853</v>
      </c>
      <c r="K1785" s="2">
        <v>1.8000100000000003</v>
      </c>
      <c r="L1785" t="s">
        <v>46</v>
      </c>
      <c r="M1785" s="3">
        <v>1</v>
      </c>
      <c r="N1785" s="2">
        <v>30.949660000000005</v>
      </c>
      <c r="O1785" t="s">
        <v>21</v>
      </c>
      <c r="P1785" t="s">
        <v>22</v>
      </c>
      <c r="Q1785" t="s">
        <v>23</v>
      </c>
      <c r="R1785" s="3">
        <v>55.71</v>
      </c>
      <c r="S1785" t="s">
        <v>24</v>
      </c>
      <c r="T1785" t="s">
        <v>23</v>
      </c>
      <c r="U1785" s="3">
        <v>55.71</v>
      </c>
    </row>
    <row r="1786" spans="1:21" hidden="1" x14ac:dyDescent="0.2">
      <c r="A1786" t="s">
        <v>1609</v>
      </c>
      <c r="B1786" t="s">
        <v>1024</v>
      </c>
      <c r="C1786" t="s">
        <v>14</v>
      </c>
      <c r="D1786" t="str">
        <f t="shared" si="27"/>
        <v>DV1916</v>
      </c>
      <c r="E1786" t="s">
        <v>1274</v>
      </c>
      <c r="F1786" t="s">
        <v>18</v>
      </c>
      <c r="G1786" t="s">
        <v>18</v>
      </c>
      <c r="I1786" t="s">
        <v>19</v>
      </c>
      <c r="J1786" s="1">
        <v>44853</v>
      </c>
      <c r="K1786" s="2">
        <v>0</v>
      </c>
      <c r="L1786" t="s">
        <v>46</v>
      </c>
      <c r="M1786" s="3">
        <v>1</v>
      </c>
      <c r="N1786" s="2">
        <v>0.83082999999999996</v>
      </c>
      <c r="O1786" t="s">
        <v>21</v>
      </c>
      <c r="P1786" t="s">
        <v>22</v>
      </c>
      <c r="Q1786" t="s">
        <v>23</v>
      </c>
      <c r="R1786" s="3">
        <v>0</v>
      </c>
      <c r="S1786" t="s">
        <v>24</v>
      </c>
      <c r="T1786" t="s">
        <v>23</v>
      </c>
      <c r="U1786" s="3">
        <v>0</v>
      </c>
    </row>
    <row r="1787" spans="1:21" hidden="1" x14ac:dyDescent="0.2">
      <c r="A1787" t="s">
        <v>1609</v>
      </c>
      <c r="B1787" t="s">
        <v>150</v>
      </c>
      <c r="C1787" t="s">
        <v>14</v>
      </c>
      <c r="D1787" t="str">
        <f t="shared" si="27"/>
        <v>OG1020</v>
      </c>
      <c r="E1787" t="s">
        <v>1014</v>
      </c>
      <c r="F1787" t="s">
        <v>18</v>
      </c>
      <c r="G1787" t="s">
        <v>18</v>
      </c>
      <c r="I1787" t="s">
        <v>19</v>
      </c>
      <c r="J1787" s="1">
        <v>44853</v>
      </c>
      <c r="K1787" s="2">
        <v>-6.1981799999999998</v>
      </c>
      <c r="L1787" t="s">
        <v>46</v>
      </c>
      <c r="M1787" s="3">
        <v>1</v>
      </c>
      <c r="N1787" s="2">
        <v>4.2499799999999999</v>
      </c>
      <c r="O1787" t="s">
        <v>21</v>
      </c>
      <c r="P1787" t="s">
        <v>24</v>
      </c>
      <c r="Q1787" t="s">
        <v>23</v>
      </c>
      <c r="R1787" s="3">
        <v>26.34</v>
      </c>
      <c r="S1787" t="s">
        <v>22</v>
      </c>
      <c r="T1787" t="s">
        <v>23</v>
      </c>
      <c r="U1787" s="3">
        <v>26.34</v>
      </c>
    </row>
    <row r="1788" spans="1:21" hidden="1" x14ac:dyDescent="0.2">
      <c r="A1788" t="s">
        <v>1609</v>
      </c>
      <c r="B1788" t="s">
        <v>150</v>
      </c>
      <c r="C1788" t="s">
        <v>14</v>
      </c>
      <c r="D1788" t="str">
        <f t="shared" si="27"/>
        <v>LAAN00</v>
      </c>
      <c r="E1788" t="s">
        <v>1611</v>
      </c>
      <c r="F1788" t="s">
        <v>18</v>
      </c>
      <c r="G1788" t="s">
        <v>18</v>
      </c>
      <c r="I1788" t="s">
        <v>19</v>
      </c>
      <c r="J1788" s="1">
        <v>44853</v>
      </c>
      <c r="K1788" s="2">
        <v>2398.3087</v>
      </c>
      <c r="L1788" t="s">
        <v>20</v>
      </c>
      <c r="M1788" s="3">
        <v>1</v>
      </c>
      <c r="N1788" s="2">
        <v>1.238E-2</v>
      </c>
      <c r="O1788" t="s">
        <v>21</v>
      </c>
      <c r="P1788" t="s">
        <v>22</v>
      </c>
      <c r="Q1788" t="s">
        <v>23</v>
      </c>
      <c r="R1788" s="3">
        <v>29.69</v>
      </c>
      <c r="S1788" t="s">
        <v>24</v>
      </c>
      <c r="T1788" t="s">
        <v>23</v>
      </c>
      <c r="U1788" s="3">
        <v>29.69</v>
      </c>
    </row>
    <row r="1789" spans="1:21" hidden="1" x14ac:dyDescent="0.2">
      <c r="A1789" t="s">
        <v>1609</v>
      </c>
      <c r="B1789" t="s">
        <v>150</v>
      </c>
      <c r="C1789" t="s">
        <v>14</v>
      </c>
      <c r="D1789" t="str">
        <f t="shared" si="27"/>
        <v>OG1335</v>
      </c>
      <c r="E1789" t="s">
        <v>728</v>
      </c>
      <c r="F1789" t="s">
        <v>18</v>
      </c>
      <c r="G1789" t="s">
        <v>18</v>
      </c>
      <c r="I1789" t="s">
        <v>19</v>
      </c>
      <c r="J1789" s="1">
        <v>44853</v>
      </c>
      <c r="K1789" s="2">
        <v>186</v>
      </c>
      <c r="L1789" t="s">
        <v>46</v>
      </c>
      <c r="M1789" s="3">
        <v>1</v>
      </c>
      <c r="N1789" s="2">
        <v>3.9114</v>
      </c>
      <c r="O1789" t="s">
        <v>21</v>
      </c>
      <c r="P1789" t="s">
        <v>22</v>
      </c>
      <c r="Q1789" t="s">
        <v>23</v>
      </c>
      <c r="R1789" s="3">
        <v>727.52</v>
      </c>
      <c r="S1789" t="s">
        <v>24</v>
      </c>
      <c r="T1789" t="s">
        <v>23</v>
      </c>
      <c r="U1789" s="3">
        <v>727.52</v>
      </c>
    </row>
    <row r="1790" spans="1:21" hidden="1" x14ac:dyDescent="0.2">
      <c r="A1790" t="s">
        <v>1609</v>
      </c>
      <c r="B1790" t="s">
        <v>150</v>
      </c>
      <c r="C1790" t="s">
        <v>14</v>
      </c>
      <c r="D1790" t="str">
        <f t="shared" si="27"/>
        <v>OG1356</v>
      </c>
      <c r="E1790" t="s">
        <v>442</v>
      </c>
      <c r="F1790" t="s">
        <v>18</v>
      </c>
      <c r="G1790" t="s">
        <v>18</v>
      </c>
      <c r="I1790" t="s">
        <v>19</v>
      </c>
      <c r="J1790" s="1">
        <v>44853</v>
      </c>
      <c r="K1790" s="2">
        <v>160</v>
      </c>
      <c r="L1790" t="s">
        <v>46</v>
      </c>
      <c r="M1790" s="3">
        <v>1</v>
      </c>
      <c r="N1790" s="2">
        <v>2.1900599999999999</v>
      </c>
      <c r="O1790" t="s">
        <v>21</v>
      </c>
      <c r="P1790" t="s">
        <v>22</v>
      </c>
      <c r="Q1790" t="s">
        <v>23</v>
      </c>
      <c r="R1790" s="3">
        <v>350.41</v>
      </c>
      <c r="S1790" t="s">
        <v>24</v>
      </c>
      <c r="T1790" t="s">
        <v>23</v>
      </c>
      <c r="U1790" s="3">
        <v>350.41</v>
      </c>
    </row>
    <row r="1791" spans="1:21" hidden="1" x14ac:dyDescent="0.2">
      <c r="A1791" t="s">
        <v>1609</v>
      </c>
      <c r="B1791" t="s">
        <v>150</v>
      </c>
      <c r="C1791" t="s">
        <v>14</v>
      </c>
      <c r="D1791" t="str">
        <f t="shared" si="27"/>
        <v>OG1407</v>
      </c>
      <c r="E1791" t="s">
        <v>183</v>
      </c>
      <c r="F1791" t="s">
        <v>18</v>
      </c>
      <c r="G1791" t="s">
        <v>18</v>
      </c>
      <c r="I1791" t="s">
        <v>19</v>
      </c>
      <c r="J1791" s="1">
        <v>44853</v>
      </c>
      <c r="K1791" s="2">
        <v>53.205509999999997</v>
      </c>
      <c r="L1791" t="s">
        <v>46</v>
      </c>
      <c r="M1791" s="3">
        <v>1</v>
      </c>
      <c r="N1791" s="2">
        <v>2.4426299999999999</v>
      </c>
      <c r="O1791" t="s">
        <v>21</v>
      </c>
      <c r="P1791" t="s">
        <v>22</v>
      </c>
      <c r="Q1791" t="s">
        <v>23</v>
      </c>
      <c r="R1791" s="3">
        <v>129.96</v>
      </c>
      <c r="S1791" t="s">
        <v>24</v>
      </c>
      <c r="T1791" t="s">
        <v>23</v>
      </c>
      <c r="U1791" s="3">
        <v>129.96</v>
      </c>
    </row>
    <row r="1792" spans="1:21" hidden="1" x14ac:dyDescent="0.2">
      <c r="A1792" t="s">
        <v>1609</v>
      </c>
      <c r="B1792" t="s">
        <v>158</v>
      </c>
      <c r="C1792" t="s">
        <v>14</v>
      </c>
      <c r="D1792" t="str">
        <f t="shared" si="27"/>
        <v>LAWG00</v>
      </c>
      <c r="E1792" t="s">
        <v>1612</v>
      </c>
      <c r="F1792" t="s">
        <v>18</v>
      </c>
      <c r="G1792" t="s">
        <v>18</v>
      </c>
      <c r="I1792" t="s">
        <v>19</v>
      </c>
      <c r="J1792" s="1">
        <v>44853</v>
      </c>
      <c r="K1792" s="2">
        <v>266.78125</v>
      </c>
      <c r="L1792" t="s">
        <v>20</v>
      </c>
      <c r="M1792" s="3">
        <v>1</v>
      </c>
      <c r="N1792" s="2">
        <v>1.171E-2</v>
      </c>
      <c r="O1792" t="s">
        <v>21</v>
      </c>
      <c r="P1792" t="s">
        <v>22</v>
      </c>
      <c r="Q1792" t="s">
        <v>23</v>
      </c>
      <c r="R1792" s="3">
        <v>3.12</v>
      </c>
      <c r="S1792" t="s">
        <v>24</v>
      </c>
      <c r="T1792" t="s">
        <v>23</v>
      </c>
      <c r="U1792" s="3">
        <v>3.12</v>
      </c>
    </row>
    <row r="1793" spans="1:21" hidden="1" x14ac:dyDescent="0.2">
      <c r="A1793" t="s">
        <v>1609</v>
      </c>
      <c r="B1793" t="s">
        <v>158</v>
      </c>
      <c r="C1793" t="s">
        <v>14</v>
      </c>
      <c r="D1793" t="str">
        <f t="shared" si="27"/>
        <v>BK1639</v>
      </c>
      <c r="E1793" t="s">
        <v>582</v>
      </c>
      <c r="F1793" t="s">
        <v>18</v>
      </c>
      <c r="G1793" t="s">
        <v>18</v>
      </c>
      <c r="I1793" t="s">
        <v>19</v>
      </c>
      <c r="J1793" s="1">
        <v>44853</v>
      </c>
      <c r="K1793" s="2">
        <v>1214</v>
      </c>
      <c r="L1793" t="s">
        <v>46</v>
      </c>
      <c r="M1793" s="3">
        <v>1</v>
      </c>
      <c r="N1793" s="2">
        <v>0.54168000000000005</v>
      </c>
      <c r="O1793" t="s">
        <v>21</v>
      </c>
      <c r="P1793" t="s">
        <v>22</v>
      </c>
      <c r="Q1793" t="s">
        <v>23</v>
      </c>
      <c r="R1793" s="3">
        <v>657.6</v>
      </c>
      <c r="S1793" t="s">
        <v>24</v>
      </c>
      <c r="T1793" t="s">
        <v>23</v>
      </c>
      <c r="U1793" s="3">
        <v>657.6</v>
      </c>
    </row>
    <row r="1794" spans="1:21" hidden="1" x14ac:dyDescent="0.2">
      <c r="A1794" t="s">
        <v>1609</v>
      </c>
      <c r="B1794" t="s">
        <v>158</v>
      </c>
      <c r="C1794" t="s">
        <v>14</v>
      </c>
      <c r="D1794" t="str">
        <f t="shared" si="27"/>
        <v>LAWM03</v>
      </c>
      <c r="E1794" t="s">
        <v>1178</v>
      </c>
      <c r="F1794" t="s">
        <v>18</v>
      </c>
      <c r="G1794" t="s">
        <v>18</v>
      </c>
      <c r="I1794" t="s">
        <v>19</v>
      </c>
      <c r="J1794" s="1">
        <v>44853</v>
      </c>
      <c r="K1794" s="2">
        <v>-504.09</v>
      </c>
      <c r="L1794" t="s">
        <v>20</v>
      </c>
      <c r="M1794" s="3">
        <v>1</v>
      </c>
      <c r="N1794" s="2">
        <v>1.0999999999999999E-2</v>
      </c>
      <c r="O1794" t="s">
        <v>21</v>
      </c>
      <c r="P1794" t="s">
        <v>24</v>
      </c>
      <c r="Q1794" t="s">
        <v>23</v>
      </c>
      <c r="R1794" s="3">
        <v>5.54</v>
      </c>
      <c r="S1794" t="s">
        <v>22</v>
      </c>
      <c r="T1794" t="s">
        <v>23</v>
      </c>
      <c r="U1794" s="3">
        <v>5.54</v>
      </c>
    </row>
    <row r="1795" spans="1:21" hidden="1" x14ac:dyDescent="0.2">
      <c r="A1795" t="s">
        <v>1609</v>
      </c>
      <c r="B1795" t="s">
        <v>158</v>
      </c>
      <c r="C1795" t="s">
        <v>14</v>
      </c>
      <c r="D1795" t="str">
        <f t="shared" si="27"/>
        <v>CP2218</v>
      </c>
      <c r="E1795" t="s">
        <v>279</v>
      </c>
      <c r="F1795" t="s">
        <v>18</v>
      </c>
      <c r="G1795" t="s">
        <v>18</v>
      </c>
      <c r="I1795" t="s">
        <v>19</v>
      </c>
      <c r="J1795" s="1">
        <v>44853</v>
      </c>
      <c r="K1795" s="2">
        <v>6217.3</v>
      </c>
      <c r="L1795" t="s">
        <v>20</v>
      </c>
      <c r="M1795" s="3">
        <v>1</v>
      </c>
      <c r="N1795" s="2">
        <v>9.425E-2</v>
      </c>
      <c r="O1795" t="s">
        <v>21</v>
      </c>
      <c r="P1795" t="s">
        <v>22</v>
      </c>
      <c r="Q1795" t="s">
        <v>23</v>
      </c>
      <c r="R1795" s="3">
        <v>585.98</v>
      </c>
      <c r="S1795" t="s">
        <v>24</v>
      </c>
      <c r="T1795" t="s">
        <v>23</v>
      </c>
      <c r="U1795" s="3">
        <v>585.98</v>
      </c>
    </row>
    <row r="1796" spans="1:21" hidden="1" x14ac:dyDescent="0.2">
      <c r="A1796" t="s">
        <v>1609</v>
      </c>
      <c r="B1796" t="s">
        <v>101</v>
      </c>
      <c r="C1796" t="s">
        <v>14</v>
      </c>
      <c r="D1796" t="str">
        <f t="shared" si="27"/>
        <v>LAAN02</v>
      </c>
      <c r="E1796" t="s">
        <v>1289</v>
      </c>
      <c r="F1796" t="s">
        <v>18</v>
      </c>
      <c r="G1796" t="s">
        <v>18</v>
      </c>
      <c r="I1796" t="s">
        <v>19</v>
      </c>
      <c r="J1796" s="1">
        <v>44853</v>
      </c>
      <c r="K1796" s="2">
        <v>2000</v>
      </c>
      <c r="L1796" t="s">
        <v>20</v>
      </c>
      <c r="M1796" s="3">
        <v>1</v>
      </c>
      <c r="N1796" s="2">
        <v>1.5469999999999999E-2</v>
      </c>
      <c r="O1796" t="s">
        <v>21</v>
      </c>
      <c r="P1796" t="s">
        <v>22</v>
      </c>
      <c r="Q1796" t="s">
        <v>23</v>
      </c>
      <c r="R1796" s="3">
        <v>30.94</v>
      </c>
      <c r="S1796" t="s">
        <v>24</v>
      </c>
      <c r="T1796" t="s">
        <v>23</v>
      </c>
      <c r="U1796" s="3">
        <v>30.94</v>
      </c>
    </row>
    <row r="1797" spans="1:21" hidden="1" x14ac:dyDescent="0.2">
      <c r="A1797" t="s">
        <v>1609</v>
      </c>
      <c r="B1797" t="s">
        <v>101</v>
      </c>
      <c r="C1797" t="s">
        <v>14</v>
      </c>
      <c r="D1797" t="str">
        <f t="shared" ref="D1797:D1860" si="28">LEFT(E1797, 6)</f>
        <v>LAAN02</v>
      </c>
      <c r="E1797" t="s">
        <v>806</v>
      </c>
      <c r="F1797" t="s">
        <v>18</v>
      </c>
      <c r="G1797" t="s">
        <v>18</v>
      </c>
      <c r="I1797" t="s">
        <v>19</v>
      </c>
      <c r="J1797" s="1">
        <v>44853</v>
      </c>
      <c r="K1797" s="2">
        <v>4000</v>
      </c>
      <c r="L1797" t="s">
        <v>20</v>
      </c>
      <c r="M1797" s="3">
        <v>1</v>
      </c>
      <c r="N1797" s="2">
        <v>1.3010000000000001E-2</v>
      </c>
      <c r="O1797" t="s">
        <v>21</v>
      </c>
      <c r="P1797" t="s">
        <v>22</v>
      </c>
      <c r="Q1797" t="s">
        <v>23</v>
      </c>
      <c r="R1797" s="3">
        <v>52.04</v>
      </c>
      <c r="S1797" t="s">
        <v>24</v>
      </c>
      <c r="T1797" t="s">
        <v>23</v>
      </c>
      <c r="U1797" s="3">
        <v>52.04</v>
      </c>
    </row>
    <row r="1798" spans="1:21" hidden="1" x14ac:dyDescent="0.2">
      <c r="A1798" t="s">
        <v>1609</v>
      </c>
      <c r="B1798" t="s">
        <v>101</v>
      </c>
      <c r="C1798" t="s">
        <v>14</v>
      </c>
      <c r="D1798" t="str">
        <f t="shared" si="28"/>
        <v>LAAN02</v>
      </c>
      <c r="E1798" t="s">
        <v>1613</v>
      </c>
      <c r="F1798" t="s">
        <v>18</v>
      </c>
      <c r="G1798" t="s">
        <v>18</v>
      </c>
      <c r="I1798" t="s">
        <v>19</v>
      </c>
      <c r="J1798" s="1">
        <v>44853</v>
      </c>
      <c r="K1798" s="2">
        <v>2546.1557600000001</v>
      </c>
      <c r="L1798" t="s">
        <v>20</v>
      </c>
      <c r="M1798" s="3">
        <v>1</v>
      </c>
      <c r="N1798" s="2">
        <v>2.4410000000000001E-2</v>
      </c>
      <c r="O1798" t="s">
        <v>21</v>
      </c>
      <c r="P1798" t="s">
        <v>22</v>
      </c>
      <c r="Q1798" t="s">
        <v>23</v>
      </c>
      <c r="R1798" s="3">
        <v>62.15</v>
      </c>
      <c r="S1798" t="s">
        <v>24</v>
      </c>
      <c r="T1798" t="s">
        <v>23</v>
      </c>
      <c r="U1798" s="3">
        <v>62.15</v>
      </c>
    </row>
    <row r="1799" spans="1:21" hidden="1" x14ac:dyDescent="0.2">
      <c r="A1799" t="s">
        <v>1609</v>
      </c>
      <c r="B1799" t="s">
        <v>101</v>
      </c>
      <c r="C1799" t="s">
        <v>14</v>
      </c>
      <c r="D1799" t="str">
        <f t="shared" si="28"/>
        <v>LAHT00</v>
      </c>
      <c r="E1799" t="s">
        <v>757</v>
      </c>
      <c r="F1799" t="s">
        <v>18</v>
      </c>
      <c r="G1799" t="s">
        <v>18</v>
      </c>
      <c r="I1799" t="s">
        <v>19</v>
      </c>
      <c r="J1799" s="1">
        <v>44853</v>
      </c>
      <c r="K1799" s="2">
        <v>0</v>
      </c>
      <c r="L1799" t="s">
        <v>20</v>
      </c>
      <c r="M1799" s="3">
        <v>1</v>
      </c>
      <c r="N1799" s="2">
        <v>8.251E-2</v>
      </c>
      <c r="O1799" t="s">
        <v>21</v>
      </c>
      <c r="P1799" t="s">
        <v>22</v>
      </c>
      <c r="Q1799" t="s">
        <v>23</v>
      </c>
      <c r="R1799" s="3">
        <v>0</v>
      </c>
      <c r="S1799" t="s">
        <v>24</v>
      </c>
      <c r="T1799" t="s">
        <v>23</v>
      </c>
      <c r="U1799" s="3">
        <v>0</v>
      </c>
    </row>
    <row r="1800" spans="1:21" hidden="1" x14ac:dyDescent="0.2">
      <c r="A1800" t="s">
        <v>1609</v>
      </c>
      <c r="B1800" t="s">
        <v>156</v>
      </c>
      <c r="C1800" t="s">
        <v>14</v>
      </c>
      <c r="D1800" t="str">
        <f t="shared" si="28"/>
        <v>LAAI05</v>
      </c>
      <c r="E1800" t="s">
        <v>1614</v>
      </c>
      <c r="F1800" t="s">
        <v>18</v>
      </c>
      <c r="G1800" t="s">
        <v>18</v>
      </c>
      <c r="I1800" t="s">
        <v>19</v>
      </c>
      <c r="J1800" s="1">
        <v>44853</v>
      </c>
      <c r="K1800" s="2">
        <v>13599.237499999999</v>
      </c>
      <c r="L1800" t="s">
        <v>20</v>
      </c>
      <c r="M1800" s="3">
        <v>1</v>
      </c>
      <c r="N1800" s="2">
        <v>1.2119999999999999E-2</v>
      </c>
      <c r="O1800" t="s">
        <v>21</v>
      </c>
      <c r="P1800" t="s">
        <v>22</v>
      </c>
      <c r="Q1800" t="s">
        <v>23</v>
      </c>
      <c r="R1800" s="3">
        <v>164.82</v>
      </c>
      <c r="S1800" t="s">
        <v>24</v>
      </c>
      <c r="T1800" t="s">
        <v>23</v>
      </c>
      <c r="U1800" s="3">
        <v>164.82</v>
      </c>
    </row>
    <row r="1801" spans="1:21" hidden="1" x14ac:dyDescent="0.2">
      <c r="A1801" t="s">
        <v>1609</v>
      </c>
      <c r="B1801" t="s">
        <v>1029</v>
      </c>
      <c r="C1801" t="s">
        <v>14</v>
      </c>
      <c r="D1801" t="str">
        <f t="shared" si="28"/>
        <v>OG1011</v>
      </c>
      <c r="E1801" t="s">
        <v>232</v>
      </c>
      <c r="F1801" t="s">
        <v>18</v>
      </c>
      <c r="G1801" t="s">
        <v>18</v>
      </c>
      <c r="I1801" t="s">
        <v>19</v>
      </c>
      <c r="J1801" s="1">
        <v>44853</v>
      </c>
      <c r="K1801" s="2">
        <v>0</v>
      </c>
      <c r="L1801" t="s">
        <v>46</v>
      </c>
      <c r="M1801" s="3">
        <v>1</v>
      </c>
      <c r="N1801" s="2">
        <v>10.443110000000001</v>
      </c>
      <c r="O1801" t="s">
        <v>21</v>
      </c>
      <c r="P1801" t="s">
        <v>22</v>
      </c>
      <c r="Q1801" t="s">
        <v>23</v>
      </c>
      <c r="R1801" s="3">
        <v>0</v>
      </c>
      <c r="S1801" t="s">
        <v>24</v>
      </c>
      <c r="T1801" t="s">
        <v>23</v>
      </c>
      <c r="U1801" s="3">
        <v>0</v>
      </c>
    </row>
    <row r="1802" spans="1:21" hidden="1" x14ac:dyDescent="0.2">
      <c r="A1802" t="s">
        <v>1609</v>
      </c>
      <c r="B1802" t="s">
        <v>524</v>
      </c>
      <c r="C1802" t="s">
        <v>14</v>
      </c>
      <c r="D1802" t="str">
        <f t="shared" si="28"/>
        <v>LATJ00</v>
      </c>
      <c r="E1802" t="s">
        <v>1615</v>
      </c>
      <c r="F1802" t="s">
        <v>18</v>
      </c>
      <c r="G1802" t="s">
        <v>18</v>
      </c>
      <c r="I1802" t="s">
        <v>19</v>
      </c>
      <c r="J1802" s="1">
        <v>44853</v>
      </c>
      <c r="K1802" s="2">
        <v>-27861.973750000001</v>
      </c>
      <c r="L1802" t="s">
        <v>20</v>
      </c>
      <c r="M1802" s="3">
        <v>1</v>
      </c>
      <c r="N1802" s="2">
        <v>1.1270000000000001E-2</v>
      </c>
      <c r="O1802" t="s">
        <v>21</v>
      </c>
      <c r="P1802" t="s">
        <v>24</v>
      </c>
      <c r="Q1802" t="s">
        <v>23</v>
      </c>
      <c r="R1802" s="3">
        <v>314</v>
      </c>
      <c r="S1802" t="s">
        <v>22</v>
      </c>
      <c r="T1802" t="s">
        <v>23</v>
      </c>
      <c r="U1802" s="3">
        <v>314</v>
      </c>
    </row>
    <row r="1803" spans="1:21" hidden="1" x14ac:dyDescent="0.2">
      <c r="A1803" t="s">
        <v>1609</v>
      </c>
      <c r="B1803" t="s">
        <v>524</v>
      </c>
      <c r="C1803" t="s">
        <v>14</v>
      </c>
      <c r="D1803" t="str">
        <f t="shared" si="28"/>
        <v>OG1324</v>
      </c>
      <c r="E1803" t="s">
        <v>1089</v>
      </c>
      <c r="F1803" t="s">
        <v>18</v>
      </c>
      <c r="G1803" t="s">
        <v>18</v>
      </c>
      <c r="I1803" t="s">
        <v>19</v>
      </c>
      <c r="J1803" s="1">
        <v>44853</v>
      </c>
      <c r="K1803" s="2">
        <v>39</v>
      </c>
      <c r="L1803" t="s">
        <v>46</v>
      </c>
      <c r="M1803" s="3">
        <v>1</v>
      </c>
      <c r="N1803" s="2">
        <v>4.5038499999999999</v>
      </c>
      <c r="O1803" t="s">
        <v>21</v>
      </c>
      <c r="P1803" t="s">
        <v>22</v>
      </c>
      <c r="Q1803" t="s">
        <v>23</v>
      </c>
      <c r="R1803" s="3">
        <v>175.65</v>
      </c>
      <c r="S1803" t="s">
        <v>24</v>
      </c>
      <c r="T1803" t="s">
        <v>23</v>
      </c>
      <c r="U1803" s="3">
        <v>175.65</v>
      </c>
    </row>
    <row r="1804" spans="1:21" hidden="1" x14ac:dyDescent="0.2">
      <c r="A1804" t="s">
        <v>1609</v>
      </c>
      <c r="B1804" t="s">
        <v>524</v>
      </c>
      <c r="C1804" t="s">
        <v>14</v>
      </c>
      <c r="D1804" t="str">
        <f t="shared" si="28"/>
        <v>OG1056</v>
      </c>
      <c r="E1804" t="s">
        <v>292</v>
      </c>
      <c r="F1804" t="s">
        <v>18</v>
      </c>
      <c r="G1804" t="s">
        <v>18</v>
      </c>
      <c r="I1804" t="s">
        <v>19</v>
      </c>
      <c r="J1804" s="1">
        <v>44853</v>
      </c>
      <c r="K1804" s="2">
        <v>-2.50231</v>
      </c>
      <c r="L1804" t="s">
        <v>46</v>
      </c>
      <c r="M1804" s="3">
        <v>1</v>
      </c>
      <c r="N1804" s="2">
        <v>11.055260000000001</v>
      </c>
      <c r="O1804" t="s">
        <v>21</v>
      </c>
      <c r="P1804" t="s">
        <v>24</v>
      </c>
      <c r="Q1804" t="s">
        <v>23</v>
      </c>
      <c r="R1804" s="3">
        <v>27.66</v>
      </c>
      <c r="S1804" t="s">
        <v>22</v>
      </c>
      <c r="T1804" t="s">
        <v>23</v>
      </c>
      <c r="U1804" s="3">
        <v>27.66</v>
      </c>
    </row>
    <row r="1805" spans="1:21" hidden="1" x14ac:dyDescent="0.2">
      <c r="A1805" t="s">
        <v>1609</v>
      </c>
      <c r="B1805" t="s">
        <v>524</v>
      </c>
      <c r="C1805" t="s">
        <v>14</v>
      </c>
      <c r="D1805" t="str">
        <f t="shared" si="28"/>
        <v>LACA04</v>
      </c>
      <c r="E1805" t="s">
        <v>1250</v>
      </c>
      <c r="F1805" t="s">
        <v>18</v>
      </c>
      <c r="G1805" t="s">
        <v>18</v>
      </c>
      <c r="I1805" t="s">
        <v>19</v>
      </c>
      <c r="J1805" s="1">
        <v>44853</v>
      </c>
      <c r="K1805" s="2">
        <v>0</v>
      </c>
      <c r="L1805" t="s">
        <v>20</v>
      </c>
      <c r="M1805" s="3">
        <v>1</v>
      </c>
      <c r="N1805" s="2">
        <v>0</v>
      </c>
      <c r="O1805" t="s">
        <v>21</v>
      </c>
      <c r="P1805" t="s">
        <v>22</v>
      </c>
      <c r="Q1805" t="s">
        <v>23</v>
      </c>
      <c r="R1805" s="3">
        <v>0</v>
      </c>
      <c r="S1805" t="s">
        <v>24</v>
      </c>
      <c r="T1805" t="s">
        <v>23</v>
      </c>
      <c r="U1805" s="3">
        <v>0</v>
      </c>
    </row>
    <row r="1806" spans="1:21" hidden="1" x14ac:dyDescent="0.2">
      <c r="A1806" t="s">
        <v>1609</v>
      </c>
      <c r="B1806" t="s">
        <v>524</v>
      </c>
      <c r="C1806" t="s">
        <v>14</v>
      </c>
      <c r="D1806" t="str">
        <f t="shared" si="28"/>
        <v>LACA01</v>
      </c>
      <c r="E1806" t="s">
        <v>1616</v>
      </c>
      <c r="F1806" t="s">
        <v>18</v>
      </c>
      <c r="G1806" t="s">
        <v>18</v>
      </c>
      <c r="I1806" t="s">
        <v>19</v>
      </c>
      <c r="J1806" s="1">
        <v>44853</v>
      </c>
      <c r="K1806" s="2">
        <v>-7487.75</v>
      </c>
      <c r="L1806" t="s">
        <v>20</v>
      </c>
      <c r="M1806" s="3">
        <v>1</v>
      </c>
      <c r="N1806" s="2">
        <v>0</v>
      </c>
      <c r="O1806" t="s">
        <v>21</v>
      </c>
      <c r="P1806" t="s">
        <v>24</v>
      </c>
      <c r="Q1806" t="s">
        <v>23</v>
      </c>
      <c r="R1806" s="3">
        <v>0</v>
      </c>
      <c r="S1806" t="s">
        <v>22</v>
      </c>
      <c r="T1806" t="s">
        <v>23</v>
      </c>
      <c r="U1806" s="3">
        <v>0</v>
      </c>
    </row>
    <row r="1807" spans="1:21" hidden="1" x14ac:dyDescent="0.2">
      <c r="A1807" t="s">
        <v>1609</v>
      </c>
      <c r="B1807" t="s">
        <v>524</v>
      </c>
      <c r="C1807" t="s">
        <v>14</v>
      </c>
      <c r="D1807" t="str">
        <f t="shared" si="28"/>
        <v>LAAN01</v>
      </c>
      <c r="E1807" t="s">
        <v>1617</v>
      </c>
      <c r="F1807" t="s">
        <v>18</v>
      </c>
      <c r="G1807" t="s">
        <v>18</v>
      </c>
      <c r="I1807" t="s">
        <v>19</v>
      </c>
      <c r="J1807" s="1">
        <v>44853</v>
      </c>
      <c r="K1807" s="2">
        <v>5908.125109999999</v>
      </c>
      <c r="L1807" t="s">
        <v>20</v>
      </c>
      <c r="M1807" s="3">
        <v>1</v>
      </c>
      <c r="N1807" s="2">
        <v>1.1970000000000001E-2</v>
      </c>
      <c r="O1807" t="s">
        <v>21</v>
      </c>
      <c r="P1807" t="s">
        <v>22</v>
      </c>
      <c r="Q1807" t="s">
        <v>23</v>
      </c>
      <c r="R1807" s="3">
        <v>70.72</v>
      </c>
      <c r="S1807" t="s">
        <v>24</v>
      </c>
      <c r="T1807" t="s">
        <v>23</v>
      </c>
      <c r="U1807" s="3">
        <v>70.72</v>
      </c>
    </row>
    <row r="1808" spans="1:21" hidden="1" x14ac:dyDescent="0.2">
      <c r="A1808" t="s">
        <v>1609</v>
      </c>
      <c r="B1808" t="s">
        <v>524</v>
      </c>
      <c r="C1808" t="s">
        <v>14</v>
      </c>
      <c r="D1808" t="str">
        <f t="shared" si="28"/>
        <v>OG1061</v>
      </c>
      <c r="E1808" t="s">
        <v>1618</v>
      </c>
      <c r="F1808" t="s">
        <v>18</v>
      </c>
      <c r="G1808" t="s">
        <v>18</v>
      </c>
      <c r="I1808" t="s">
        <v>19</v>
      </c>
      <c r="J1808" s="1">
        <v>44853</v>
      </c>
      <c r="K1808" s="2">
        <v>102.1683</v>
      </c>
      <c r="L1808" t="s">
        <v>46</v>
      </c>
      <c r="M1808" s="3">
        <v>1</v>
      </c>
      <c r="N1808" s="2">
        <v>11.015370000000001</v>
      </c>
      <c r="O1808" t="s">
        <v>21</v>
      </c>
      <c r="P1808" t="s">
        <v>22</v>
      </c>
      <c r="Q1808" t="s">
        <v>23</v>
      </c>
      <c r="R1808" s="3">
        <v>1125.42</v>
      </c>
      <c r="S1808" t="s">
        <v>24</v>
      </c>
      <c r="T1808" t="s">
        <v>23</v>
      </c>
      <c r="U1808" s="3">
        <v>1125.42</v>
      </c>
    </row>
    <row r="1809" spans="1:21" hidden="1" x14ac:dyDescent="0.2">
      <c r="A1809" t="s">
        <v>1609</v>
      </c>
      <c r="B1809" t="s">
        <v>524</v>
      </c>
      <c r="C1809" t="s">
        <v>14</v>
      </c>
      <c r="D1809" t="str">
        <f t="shared" si="28"/>
        <v>LAWM00</v>
      </c>
      <c r="E1809" t="s">
        <v>1028</v>
      </c>
      <c r="F1809" t="s">
        <v>18</v>
      </c>
      <c r="G1809" t="s">
        <v>18</v>
      </c>
      <c r="I1809" t="s">
        <v>19</v>
      </c>
      <c r="J1809" s="1">
        <v>44853</v>
      </c>
      <c r="K1809" s="2">
        <v>0</v>
      </c>
      <c r="L1809" t="s">
        <v>20</v>
      </c>
      <c r="M1809" s="3">
        <v>1</v>
      </c>
      <c r="N1809" s="2">
        <v>5.2299999999999992E-2</v>
      </c>
      <c r="O1809" t="s">
        <v>21</v>
      </c>
      <c r="P1809" t="s">
        <v>22</v>
      </c>
      <c r="Q1809" t="s">
        <v>23</v>
      </c>
      <c r="R1809" s="3">
        <v>0</v>
      </c>
      <c r="S1809" t="s">
        <v>24</v>
      </c>
      <c r="T1809" t="s">
        <v>23</v>
      </c>
      <c r="U1809" s="3">
        <v>0</v>
      </c>
    </row>
    <row r="1810" spans="1:21" hidden="1" x14ac:dyDescent="0.2">
      <c r="A1810" t="s">
        <v>1609</v>
      </c>
      <c r="B1810" t="s">
        <v>282</v>
      </c>
      <c r="C1810" t="s">
        <v>14</v>
      </c>
      <c r="D1810" t="str">
        <f t="shared" si="28"/>
        <v>713000</v>
      </c>
      <c r="E1810" t="s">
        <v>481</v>
      </c>
      <c r="F1810" t="s">
        <v>18</v>
      </c>
      <c r="G1810" t="s">
        <v>18</v>
      </c>
      <c r="I1810" t="s">
        <v>19</v>
      </c>
      <c r="J1810" s="1">
        <v>44853</v>
      </c>
      <c r="K1810" s="2">
        <v>20</v>
      </c>
      <c r="L1810" t="s">
        <v>46</v>
      </c>
      <c r="M1810" s="3">
        <v>1</v>
      </c>
      <c r="N1810" s="2">
        <v>2.4233699999999998</v>
      </c>
      <c r="O1810" t="s">
        <v>21</v>
      </c>
      <c r="P1810" t="s">
        <v>22</v>
      </c>
      <c r="Q1810" t="s">
        <v>23</v>
      </c>
      <c r="R1810" s="3">
        <v>48.47</v>
      </c>
      <c r="S1810" t="s">
        <v>24</v>
      </c>
      <c r="T1810" t="s">
        <v>23</v>
      </c>
      <c r="U1810" s="3">
        <v>48.47</v>
      </c>
    </row>
    <row r="1811" spans="1:21" hidden="1" x14ac:dyDescent="0.2">
      <c r="A1811" t="s">
        <v>1609</v>
      </c>
      <c r="B1811" t="s">
        <v>282</v>
      </c>
      <c r="C1811" t="s">
        <v>14</v>
      </c>
      <c r="D1811" t="str">
        <f t="shared" si="28"/>
        <v>LAWM03</v>
      </c>
      <c r="E1811" t="s">
        <v>663</v>
      </c>
      <c r="F1811" t="s">
        <v>18</v>
      </c>
      <c r="G1811" t="s">
        <v>18</v>
      </c>
      <c r="I1811" t="s">
        <v>19</v>
      </c>
      <c r="J1811" s="1">
        <v>44853</v>
      </c>
      <c r="K1811" s="2">
        <v>-5200</v>
      </c>
      <c r="L1811" t="s">
        <v>20</v>
      </c>
      <c r="M1811" s="3">
        <v>1</v>
      </c>
      <c r="N1811" s="2">
        <v>1.3000000000000001E-2</v>
      </c>
      <c r="O1811" t="s">
        <v>21</v>
      </c>
      <c r="P1811" t="s">
        <v>24</v>
      </c>
      <c r="Q1811" t="s">
        <v>23</v>
      </c>
      <c r="R1811" s="3">
        <v>67.599999999999994</v>
      </c>
      <c r="S1811" t="s">
        <v>22</v>
      </c>
      <c r="T1811" t="s">
        <v>23</v>
      </c>
      <c r="U1811" s="3">
        <v>67.599999999999994</v>
      </c>
    </row>
    <row r="1812" spans="1:21" hidden="1" x14ac:dyDescent="0.2">
      <c r="A1812" t="s">
        <v>1609</v>
      </c>
      <c r="B1812" t="s">
        <v>282</v>
      </c>
      <c r="C1812" t="s">
        <v>14</v>
      </c>
      <c r="D1812" t="str">
        <f t="shared" si="28"/>
        <v>712002</v>
      </c>
      <c r="E1812" t="s">
        <v>1619</v>
      </c>
      <c r="F1812" t="s">
        <v>18</v>
      </c>
      <c r="G1812" t="s">
        <v>18</v>
      </c>
      <c r="I1812" t="s">
        <v>19</v>
      </c>
      <c r="J1812" s="1">
        <v>44853</v>
      </c>
      <c r="K1812" s="2">
        <v>7.1727200000000018</v>
      </c>
      <c r="L1812" t="s">
        <v>46</v>
      </c>
      <c r="M1812" s="3">
        <v>1</v>
      </c>
      <c r="N1812" s="2">
        <v>4.4499599999999999</v>
      </c>
      <c r="O1812" t="s">
        <v>21</v>
      </c>
      <c r="P1812" t="s">
        <v>22</v>
      </c>
      <c r="Q1812" t="s">
        <v>23</v>
      </c>
      <c r="R1812" s="3">
        <v>31.92</v>
      </c>
      <c r="S1812" t="s">
        <v>24</v>
      </c>
      <c r="T1812" t="s">
        <v>23</v>
      </c>
      <c r="U1812" s="3">
        <v>31.92</v>
      </c>
    </row>
    <row r="1813" spans="1:21" x14ac:dyDescent="0.2">
      <c r="A1813" t="s">
        <v>1620</v>
      </c>
      <c r="B1813" t="s">
        <v>116</v>
      </c>
      <c r="C1813" t="s">
        <v>14</v>
      </c>
      <c r="D1813" t="str">
        <f t="shared" si="28"/>
        <v>GL9074</v>
      </c>
      <c r="E1813" t="s">
        <v>575</v>
      </c>
      <c r="F1813" t="s">
        <v>18</v>
      </c>
      <c r="G1813" t="s">
        <v>18</v>
      </c>
      <c r="J1813" s="1">
        <v>44853</v>
      </c>
      <c r="K1813" s="2">
        <v>3390</v>
      </c>
      <c r="L1813" t="s">
        <v>20</v>
      </c>
      <c r="M1813" s="3">
        <v>1</v>
      </c>
      <c r="N1813" s="2">
        <v>0.26479999999999998</v>
      </c>
      <c r="O1813" t="s">
        <v>21</v>
      </c>
      <c r="P1813" t="s">
        <v>22</v>
      </c>
      <c r="Q1813" t="s">
        <v>23</v>
      </c>
      <c r="R1813" s="3">
        <v>897.67</v>
      </c>
      <c r="S1813" t="s">
        <v>24</v>
      </c>
      <c r="T1813" t="s">
        <v>23</v>
      </c>
      <c r="U1813" s="3">
        <v>897.67</v>
      </c>
    </row>
    <row r="1814" spans="1:21" hidden="1" x14ac:dyDescent="0.2">
      <c r="A1814" t="s">
        <v>1620</v>
      </c>
      <c r="B1814" t="s">
        <v>116</v>
      </c>
      <c r="C1814" t="s">
        <v>14</v>
      </c>
      <c r="D1814" t="str">
        <f t="shared" si="28"/>
        <v>GL349-</v>
      </c>
      <c r="E1814" t="s">
        <v>172</v>
      </c>
      <c r="F1814" t="s">
        <v>18</v>
      </c>
      <c r="G1814" t="s">
        <v>18</v>
      </c>
      <c r="J1814" s="1">
        <v>44853</v>
      </c>
      <c r="K1814" s="2">
        <v>-2021</v>
      </c>
      <c r="L1814" t="s">
        <v>20</v>
      </c>
      <c r="M1814" s="3">
        <v>1</v>
      </c>
      <c r="N1814" s="2">
        <v>0.34157999999999999</v>
      </c>
      <c r="O1814" t="s">
        <v>21</v>
      </c>
      <c r="P1814" t="s">
        <v>24</v>
      </c>
      <c r="Q1814" t="s">
        <v>23</v>
      </c>
      <c r="R1814" s="3">
        <v>690.33</v>
      </c>
      <c r="S1814" t="s">
        <v>22</v>
      </c>
      <c r="T1814" t="s">
        <v>23</v>
      </c>
      <c r="U1814" s="3">
        <v>690.33</v>
      </c>
    </row>
    <row r="1815" spans="1:21" hidden="1" x14ac:dyDescent="0.2">
      <c r="A1815" t="s">
        <v>1620</v>
      </c>
      <c r="B1815" t="s">
        <v>116</v>
      </c>
      <c r="C1815" t="s">
        <v>14</v>
      </c>
      <c r="D1815" t="str">
        <f t="shared" si="28"/>
        <v>GL2919</v>
      </c>
      <c r="E1815" t="s">
        <v>240</v>
      </c>
      <c r="F1815" t="s">
        <v>18</v>
      </c>
      <c r="G1815" t="s">
        <v>18</v>
      </c>
      <c r="J1815" s="1">
        <v>44853</v>
      </c>
      <c r="K1815" s="2">
        <v>-5053</v>
      </c>
      <c r="L1815" t="s">
        <v>20</v>
      </c>
      <c r="M1815" s="3">
        <v>1</v>
      </c>
      <c r="N1815" s="2">
        <v>0.35093999999999992</v>
      </c>
      <c r="O1815" t="s">
        <v>21</v>
      </c>
      <c r="P1815" t="s">
        <v>24</v>
      </c>
      <c r="Q1815" t="s">
        <v>23</v>
      </c>
      <c r="R1815" s="3">
        <v>1773.3</v>
      </c>
      <c r="S1815" t="s">
        <v>22</v>
      </c>
      <c r="T1815" t="s">
        <v>23</v>
      </c>
      <c r="U1815" s="3">
        <v>1773.3</v>
      </c>
    </row>
    <row r="1816" spans="1:21" hidden="1" x14ac:dyDescent="0.2">
      <c r="A1816" t="s">
        <v>1620</v>
      </c>
      <c r="B1816" t="s">
        <v>116</v>
      </c>
      <c r="C1816" t="s">
        <v>14</v>
      </c>
      <c r="D1816" t="str">
        <f t="shared" si="28"/>
        <v>GL263-</v>
      </c>
      <c r="E1816" t="s">
        <v>461</v>
      </c>
      <c r="F1816" t="s">
        <v>18</v>
      </c>
      <c r="G1816" t="s">
        <v>18</v>
      </c>
      <c r="J1816" s="1">
        <v>44853</v>
      </c>
      <c r="K1816" s="2">
        <v>-7699</v>
      </c>
      <c r="L1816" t="s">
        <v>20</v>
      </c>
      <c r="M1816" s="3">
        <v>1</v>
      </c>
      <c r="N1816" s="2">
        <v>0.21725000000000003</v>
      </c>
      <c r="O1816" t="s">
        <v>21</v>
      </c>
      <c r="P1816" t="s">
        <v>24</v>
      </c>
      <c r="Q1816" t="s">
        <v>23</v>
      </c>
      <c r="R1816" s="3">
        <v>1672.61</v>
      </c>
      <c r="S1816" t="s">
        <v>22</v>
      </c>
      <c r="T1816" t="s">
        <v>23</v>
      </c>
      <c r="U1816" s="3">
        <v>1672.61</v>
      </c>
    </row>
    <row r="1817" spans="1:21" hidden="1" x14ac:dyDescent="0.2">
      <c r="A1817" t="s">
        <v>1621</v>
      </c>
      <c r="B1817" t="s">
        <v>1594</v>
      </c>
      <c r="C1817" t="s">
        <v>14</v>
      </c>
      <c r="D1817" t="str">
        <f t="shared" si="28"/>
        <v>CE3502</v>
      </c>
      <c r="E1817" t="s">
        <v>1540</v>
      </c>
      <c r="F1817" t="s">
        <v>18</v>
      </c>
      <c r="G1817" t="s">
        <v>18</v>
      </c>
      <c r="I1817" t="s">
        <v>113</v>
      </c>
      <c r="J1817" s="1">
        <v>44854</v>
      </c>
      <c r="K1817" s="2">
        <v>1448.44</v>
      </c>
      <c r="L1817" t="s">
        <v>20</v>
      </c>
      <c r="M1817" s="3">
        <v>1</v>
      </c>
      <c r="N1817" s="2">
        <v>1.0820000000000001E-2</v>
      </c>
      <c r="O1817" t="s">
        <v>21</v>
      </c>
      <c r="P1817" t="s">
        <v>22</v>
      </c>
      <c r="Q1817" t="s">
        <v>23</v>
      </c>
      <c r="R1817" s="3">
        <v>15.67</v>
      </c>
      <c r="S1817" t="s">
        <v>24</v>
      </c>
      <c r="T1817" t="s">
        <v>23</v>
      </c>
      <c r="U1817" s="3">
        <v>15.67</v>
      </c>
    </row>
    <row r="1818" spans="1:21" hidden="1" x14ac:dyDescent="0.2">
      <c r="A1818" t="s">
        <v>1621</v>
      </c>
      <c r="B1818" t="s">
        <v>1594</v>
      </c>
      <c r="C1818" t="s">
        <v>14</v>
      </c>
      <c r="D1818" t="str">
        <f t="shared" si="28"/>
        <v>FREIGH</v>
      </c>
      <c r="E1818" t="s">
        <v>199</v>
      </c>
      <c r="F1818" t="s">
        <v>18</v>
      </c>
      <c r="G1818" t="s">
        <v>18</v>
      </c>
      <c r="I1818" t="s">
        <v>113</v>
      </c>
      <c r="J1818" s="1">
        <v>44854</v>
      </c>
      <c r="K1818" s="2">
        <v>19.98</v>
      </c>
      <c r="L1818" t="s">
        <v>20</v>
      </c>
      <c r="M1818" s="3">
        <v>1</v>
      </c>
      <c r="N1818" s="2">
        <v>0.45</v>
      </c>
      <c r="O1818" t="s">
        <v>21</v>
      </c>
      <c r="P1818" t="s">
        <v>200</v>
      </c>
      <c r="Q1818" t="s">
        <v>23</v>
      </c>
      <c r="R1818" s="3">
        <v>8.99</v>
      </c>
      <c r="S1818" t="s">
        <v>24</v>
      </c>
      <c r="T1818" t="s">
        <v>23</v>
      </c>
      <c r="U1818" s="3">
        <v>8.99</v>
      </c>
    </row>
    <row r="1819" spans="1:21" hidden="1" x14ac:dyDescent="0.2">
      <c r="A1819" t="s">
        <v>1621</v>
      </c>
      <c r="B1819" t="s">
        <v>1594</v>
      </c>
      <c r="C1819" t="s">
        <v>14</v>
      </c>
      <c r="D1819" t="str">
        <f t="shared" si="28"/>
        <v>GL349-</v>
      </c>
      <c r="E1819" t="s">
        <v>172</v>
      </c>
      <c r="F1819" t="s">
        <v>18</v>
      </c>
      <c r="G1819" t="s">
        <v>18</v>
      </c>
      <c r="I1819" t="s">
        <v>113</v>
      </c>
      <c r="J1819" s="1">
        <v>44854</v>
      </c>
      <c r="K1819" s="2">
        <v>1363.5</v>
      </c>
      <c r="L1819" t="s">
        <v>20</v>
      </c>
      <c r="M1819" s="3">
        <v>1</v>
      </c>
      <c r="N1819" s="2">
        <v>0.34157999999999999</v>
      </c>
      <c r="O1819" t="s">
        <v>21</v>
      </c>
      <c r="P1819" t="s">
        <v>22</v>
      </c>
      <c r="Q1819" t="s">
        <v>23</v>
      </c>
      <c r="R1819" s="3">
        <v>465.74</v>
      </c>
      <c r="S1819" t="s">
        <v>24</v>
      </c>
      <c r="T1819" t="s">
        <v>23</v>
      </c>
      <c r="U1819" s="3">
        <v>465.74</v>
      </c>
    </row>
    <row r="1820" spans="1:21" hidden="1" x14ac:dyDescent="0.2">
      <c r="A1820" t="s">
        <v>1621</v>
      </c>
      <c r="B1820" t="s">
        <v>1594</v>
      </c>
      <c r="C1820" t="s">
        <v>14</v>
      </c>
      <c r="D1820" t="str">
        <f t="shared" si="28"/>
        <v>CP2241</v>
      </c>
      <c r="E1820" t="s">
        <v>490</v>
      </c>
      <c r="F1820" t="s">
        <v>18</v>
      </c>
      <c r="G1820" t="s">
        <v>18</v>
      </c>
      <c r="I1820" t="s">
        <v>113</v>
      </c>
      <c r="J1820" s="1">
        <v>44854</v>
      </c>
      <c r="K1820" s="2">
        <v>1363.5</v>
      </c>
      <c r="L1820" t="s">
        <v>20</v>
      </c>
      <c r="M1820" s="3">
        <v>1</v>
      </c>
      <c r="N1820" s="2">
        <v>2.53E-2</v>
      </c>
      <c r="O1820" t="s">
        <v>21</v>
      </c>
      <c r="P1820" t="s">
        <v>22</v>
      </c>
      <c r="Q1820" t="s">
        <v>23</v>
      </c>
      <c r="R1820" s="3">
        <v>34.5</v>
      </c>
      <c r="S1820" t="s">
        <v>24</v>
      </c>
      <c r="T1820" t="s">
        <v>23</v>
      </c>
      <c r="U1820" s="3">
        <v>34.5</v>
      </c>
    </row>
    <row r="1821" spans="1:21" hidden="1" x14ac:dyDescent="0.2">
      <c r="A1821" t="s">
        <v>1621</v>
      </c>
      <c r="B1821" t="s">
        <v>1594</v>
      </c>
      <c r="C1821" t="s">
        <v>14</v>
      </c>
      <c r="D1821" t="str">
        <f t="shared" si="28"/>
        <v>LABORI</v>
      </c>
      <c r="E1821" t="s">
        <v>201</v>
      </c>
      <c r="F1821" t="s">
        <v>18</v>
      </c>
      <c r="G1821" t="s">
        <v>18</v>
      </c>
      <c r="I1821" t="s">
        <v>113</v>
      </c>
      <c r="J1821" s="1">
        <v>44854</v>
      </c>
      <c r="K1821" s="2">
        <v>260.786</v>
      </c>
      <c r="L1821" t="s">
        <v>20</v>
      </c>
      <c r="M1821" s="3">
        <v>1</v>
      </c>
      <c r="N1821" s="2">
        <v>1.05</v>
      </c>
      <c r="O1821" t="s">
        <v>21</v>
      </c>
      <c r="P1821" t="s">
        <v>200</v>
      </c>
      <c r="Q1821" t="s">
        <v>23</v>
      </c>
      <c r="R1821" s="3">
        <v>273.83</v>
      </c>
      <c r="S1821" t="s">
        <v>24</v>
      </c>
      <c r="T1821" t="s">
        <v>23</v>
      </c>
      <c r="U1821" s="3">
        <v>273.83</v>
      </c>
    </row>
    <row r="1822" spans="1:21" hidden="1" x14ac:dyDescent="0.2">
      <c r="A1822" t="s">
        <v>1621</v>
      </c>
      <c r="B1822" t="s">
        <v>1594</v>
      </c>
      <c r="C1822" t="s">
        <v>14</v>
      </c>
      <c r="D1822" t="str">
        <f t="shared" si="28"/>
        <v>LAHB02</v>
      </c>
      <c r="E1822" t="s">
        <v>1368</v>
      </c>
      <c r="F1822" t="s">
        <v>18</v>
      </c>
      <c r="G1822" t="s">
        <v>18</v>
      </c>
      <c r="I1822" t="s">
        <v>113</v>
      </c>
      <c r="J1822" s="1">
        <v>44854</v>
      </c>
      <c r="K1822" s="2">
        <v>1409.77</v>
      </c>
      <c r="L1822" t="s">
        <v>20</v>
      </c>
      <c r="M1822" s="3">
        <v>1</v>
      </c>
      <c r="N1822" s="2">
        <v>9.9570000000000006E-2</v>
      </c>
      <c r="O1822" t="s">
        <v>21</v>
      </c>
      <c r="P1822" t="s">
        <v>22</v>
      </c>
      <c r="Q1822" t="s">
        <v>23</v>
      </c>
      <c r="R1822" s="3">
        <v>140.37</v>
      </c>
      <c r="S1822" t="s">
        <v>24</v>
      </c>
      <c r="T1822" t="s">
        <v>23</v>
      </c>
      <c r="U1822" s="3">
        <v>140.37</v>
      </c>
    </row>
    <row r="1823" spans="1:21" hidden="1" x14ac:dyDescent="0.2">
      <c r="A1823" t="s">
        <v>1621</v>
      </c>
      <c r="B1823" t="s">
        <v>1594</v>
      </c>
      <c r="C1823" t="s">
        <v>14</v>
      </c>
      <c r="D1823" t="str">
        <f t="shared" si="28"/>
        <v>OO6519</v>
      </c>
      <c r="E1823" t="s">
        <v>1622</v>
      </c>
      <c r="F1823" t="s">
        <v>18</v>
      </c>
      <c r="G1823" t="s">
        <v>18</v>
      </c>
      <c r="I1823" t="s">
        <v>113</v>
      </c>
      <c r="J1823" s="1">
        <v>44854</v>
      </c>
      <c r="K1823" s="2">
        <v>-225</v>
      </c>
      <c r="L1823" t="s">
        <v>197</v>
      </c>
      <c r="M1823" s="3">
        <v>1</v>
      </c>
      <c r="N1823" s="2">
        <v>8.0502699999999994</v>
      </c>
      <c r="O1823" t="s">
        <v>21</v>
      </c>
      <c r="P1823" t="s">
        <v>24</v>
      </c>
      <c r="Q1823" t="s">
        <v>23</v>
      </c>
      <c r="R1823" s="3">
        <v>1811.31</v>
      </c>
      <c r="S1823" t="s">
        <v>198</v>
      </c>
      <c r="T1823" t="s">
        <v>23</v>
      </c>
      <c r="U1823" s="3">
        <v>1811.31</v>
      </c>
    </row>
    <row r="1824" spans="1:21" hidden="1" x14ac:dyDescent="0.2">
      <c r="A1824" t="s">
        <v>1621</v>
      </c>
      <c r="B1824" t="s">
        <v>1594</v>
      </c>
      <c r="C1824" t="s">
        <v>14</v>
      </c>
      <c r="D1824" t="str">
        <f t="shared" si="28"/>
        <v>MACHIN</v>
      </c>
      <c r="E1824" t="s">
        <v>204</v>
      </c>
      <c r="F1824" t="s">
        <v>18</v>
      </c>
      <c r="G1824" t="s">
        <v>18</v>
      </c>
      <c r="I1824" t="s">
        <v>113</v>
      </c>
      <c r="J1824" s="1">
        <v>44854</v>
      </c>
      <c r="K1824" s="2">
        <v>112.5</v>
      </c>
      <c r="L1824" t="s">
        <v>20</v>
      </c>
      <c r="M1824" s="3">
        <v>1</v>
      </c>
      <c r="N1824" s="2">
        <v>2.5499999999999998</v>
      </c>
      <c r="O1824" t="s">
        <v>21</v>
      </c>
      <c r="P1824" t="s">
        <v>200</v>
      </c>
      <c r="Q1824" t="s">
        <v>23</v>
      </c>
      <c r="R1824" s="3">
        <v>286.88</v>
      </c>
      <c r="S1824" t="s">
        <v>24</v>
      </c>
      <c r="T1824" t="s">
        <v>23</v>
      </c>
      <c r="U1824" s="3">
        <v>286.88</v>
      </c>
    </row>
    <row r="1825" spans="1:21" hidden="1" x14ac:dyDescent="0.2">
      <c r="A1825" t="s">
        <v>1623</v>
      </c>
      <c r="B1825" t="s">
        <v>1624</v>
      </c>
      <c r="C1825" t="s">
        <v>14</v>
      </c>
      <c r="D1825" t="str">
        <f t="shared" si="28"/>
        <v>CS68B5</v>
      </c>
      <c r="E1825" t="s">
        <v>1625</v>
      </c>
      <c r="F1825" t="s">
        <v>18</v>
      </c>
      <c r="G1825" t="s">
        <v>18</v>
      </c>
      <c r="I1825" t="s">
        <v>113</v>
      </c>
      <c r="J1825" s="1">
        <v>44854</v>
      </c>
      <c r="K1825" s="2">
        <v>-32</v>
      </c>
      <c r="L1825" t="s">
        <v>197</v>
      </c>
      <c r="M1825" s="3">
        <v>1</v>
      </c>
      <c r="N1825" s="2">
        <v>32.843060000000001</v>
      </c>
      <c r="O1825" t="s">
        <v>21</v>
      </c>
      <c r="P1825" t="s">
        <v>24</v>
      </c>
      <c r="Q1825" t="s">
        <v>23</v>
      </c>
      <c r="R1825" s="3">
        <v>1050.98</v>
      </c>
      <c r="S1825" t="s">
        <v>198</v>
      </c>
      <c r="T1825" t="s">
        <v>23</v>
      </c>
      <c r="U1825" s="3">
        <v>1050.98</v>
      </c>
    </row>
    <row r="1826" spans="1:21" hidden="1" x14ac:dyDescent="0.2">
      <c r="A1826" t="s">
        <v>1623</v>
      </c>
      <c r="B1826" t="s">
        <v>1624</v>
      </c>
      <c r="C1826" t="s">
        <v>14</v>
      </c>
      <c r="D1826" t="str">
        <f t="shared" si="28"/>
        <v>FREIGH</v>
      </c>
      <c r="E1826" t="s">
        <v>199</v>
      </c>
      <c r="F1826" t="s">
        <v>18</v>
      </c>
      <c r="G1826" t="s">
        <v>18</v>
      </c>
      <c r="I1826" t="s">
        <v>113</v>
      </c>
      <c r="J1826" s="1">
        <v>44854</v>
      </c>
      <c r="K1826" s="2">
        <v>99.2</v>
      </c>
      <c r="L1826" t="s">
        <v>20</v>
      </c>
      <c r="M1826" s="3">
        <v>1</v>
      </c>
      <c r="N1826" s="2">
        <v>0.45</v>
      </c>
      <c r="O1826" t="s">
        <v>21</v>
      </c>
      <c r="P1826" t="s">
        <v>200</v>
      </c>
      <c r="Q1826" t="s">
        <v>23</v>
      </c>
      <c r="R1826" s="3">
        <v>44.64</v>
      </c>
      <c r="S1826" t="s">
        <v>24</v>
      </c>
      <c r="T1826" t="s">
        <v>23</v>
      </c>
      <c r="U1826" s="3">
        <v>44.64</v>
      </c>
    </row>
    <row r="1827" spans="1:21" hidden="1" x14ac:dyDescent="0.2">
      <c r="A1827" t="s">
        <v>1623</v>
      </c>
      <c r="B1827" t="s">
        <v>1624</v>
      </c>
      <c r="C1827" t="s">
        <v>14</v>
      </c>
      <c r="D1827" t="str">
        <f t="shared" si="28"/>
        <v>GL2054</v>
      </c>
      <c r="E1827" t="s">
        <v>1537</v>
      </c>
      <c r="F1827" t="s">
        <v>18</v>
      </c>
      <c r="G1827" t="s">
        <v>18</v>
      </c>
      <c r="I1827" t="s">
        <v>113</v>
      </c>
      <c r="J1827" s="1">
        <v>44854</v>
      </c>
      <c r="K1827" s="2">
        <v>32</v>
      </c>
      <c r="L1827" t="s">
        <v>20</v>
      </c>
      <c r="M1827" s="3">
        <v>1</v>
      </c>
      <c r="N1827" s="2">
        <v>4.95</v>
      </c>
      <c r="O1827" t="s">
        <v>21</v>
      </c>
      <c r="P1827" t="s">
        <v>22</v>
      </c>
      <c r="Q1827" t="s">
        <v>23</v>
      </c>
      <c r="R1827" s="3">
        <v>158.4</v>
      </c>
      <c r="S1827" t="s">
        <v>24</v>
      </c>
      <c r="T1827" t="s">
        <v>23</v>
      </c>
      <c r="U1827" s="3">
        <v>158.4</v>
      </c>
    </row>
    <row r="1828" spans="1:21" hidden="1" x14ac:dyDescent="0.2">
      <c r="A1828" t="s">
        <v>1623</v>
      </c>
      <c r="B1828" t="s">
        <v>1624</v>
      </c>
      <c r="C1828" t="s">
        <v>14</v>
      </c>
      <c r="D1828" t="str">
        <f t="shared" si="28"/>
        <v>LABORI</v>
      </c>
      <c r="E1828" t="s">
        <v>201</v>
      </c>
      <c r="F1828" t="s">
        <v>18</v>
      </c>
      <c r="G1828" t="s">
        <v>18</v>
      </c>
      <c r="I1828" t="s">
        <v>113</v>
      </c>
      <c r="J1828" s="1">
        <v>44854</v>
      </c>
      <c r="K1828" s="2">
        <v>407.3</v>
      </c>
      <c r="L1828" t="s">
        <v>20</v>
      </c>
      <c r="M1828" s="3">
        <v>1</v>
      </c>
      <c r="N1828" s="2">
        <v>1.05</v>
      </c>
      <c r="O1828" t="s">
        <v>21</v>
      </c>
      <c r="P1828" t="s">
        <v>200</v>
      </c>
      <c r="Q1828" t="s">
        <v>23</v>
      </c>
      <c r="R1828" s="3">
        <v>427.67</v>
      </c>
      <c r="S1828" t="s">
        <v>24</v>
      </c>
      <c r="T1828" t="s">
        <v>23</v>
      </c>
      <c r="U1828" s="3">
        <v>427.67</v>
      </c>
    </row>
    <row r="1829" spans="1:21" hidden="1" x14ac:dyDescent="0.2">
      <c r="A1829" t="s">
        <v>1623</v>
      </c>
      <c r="B1829" t="s">
        <v>1624</v>
      </c>
      <c r="C1829" t="s">
        <v>14</v>
      </c>
      <c r="D1829" t="str">
        <f t="shared" si="28"/>
        <v>MACHIN</v>
      </c>
      <c r="E1829" t="s">
        <v>204</v>
      </c>
      <c r="F1829" t="s">
        <v>18</v>
      </c>
      <c r="G1829" t="s">
        <v>18</v>
      </c>
      <c r="I1829" t="s">
        <v>113</v>
      </c>
      <c r="J1829" s="1">
        <v>44854</v>
      </c>
      <c r="K1829" s="2">
        <v>87.15</v>
      </c>
      <c r="L1829" t="s">
        <v>20</v>
      </c>
      <c r="M1829" s="3">
        <v>1</v>
      </c>
      <c r="N1829" s="2">
        <v>2.5499999999999998</v>
      </c>
      <c r="O1829" t="s">
        <v>21</v>
      </c>
      <c r="P1829" t="s">
        <v>200</v>
      </c>
      <c r="Q1829" t="s">
        <v>23</v>
      </c>
      <c r="R1829" s="3">
        <v>222.23</v>
      </c>
      <c r="S1829" t="s">
        <v>24</v>
      </c>
      <c r="T1829" t="s">
        <v>23</v>
      </c>
      <c r="U1829" s="3">
        <v>222.23</v>
      </c>
    </row>
    <row r="1830" spans="1:21" hidden="1" x14ac:dyDescent="0.2">
      <c r="A1830" t="s">
        <v>1623</v>
      </c>
      <c r="B1830" t="s">
        <v>1624</v>
      </c>
      <c r="C1830" t="s">
        <v>14</v>
      </c>
      <c r="D1830" t="str">
        <f t="shared" si="28"/>
        <v>CP2200</v>
      </c>
      <c r="E1830" t="s">
        <v>268</v>
      </c>
      <c r="F1830" t="s">
        <v>18</v>
      </c>
      <c r="G1830" t="s">
        <v>18</v>
      </c>
      <c r="I1830" t="s">
        <v>113</v>
      </c>
      <c r="J1830" s="1">
        <v>44854</v>
      </c>
      <c r="K1830" s="2">
        <v>32</v>
      </c>
      <c r="L1830" t="s">
        <v>20</v>
      </c>
      <c r="M1830" s="3">
        <v>1</v>
      </c>
      <c r="N1830" s="2">
        <v>2.0025400000000002</v>
      </c>
      <c r="O1830" t="s">
        <v>21</v>
      </c>
      <c r="P1830" t="s">
        <v>22</v>
      </c>
      <c r="Q1830" t="s">
        <v>23</v>
      </c>
      <c r="R1830" s="3">
        <v>64.08</v>
      </c>
      <c r="S1830" t="s">
        <v>24</v>
      </c>
      <c r="T1830" t="s">
        <v>23</v>
      </c>
      <c r="U1830" s="3">
        <v>64.08</v>
      </c>
    </row>
    <row r="1831" spans="1:21" hidden="1" x14ac:dyDescent="0.2">
      <c r="A1831" t="s">
        <v>1626</v>
      </c>
      <c r="B1831" t="s">
        <v>650</v>
      </c>
      <c r="C1831" t="s">
        <v>14</v>
      </c>
      <c r="D1831" t="str">
        <f t="shared" si="28"/>
        <v>OG1048</v>
      </c>
      <c r="E1831" t="s">
        <v>765</v>
      </c>
      <c r="F1831" t="s">
        <v>18</v>
      </c>
      <c r="G1831" t="s">
        <v>18</v>
      </c>
      <c r="I1831" t="s">
        <v>19</v>
      </c>
      <c r="J1831" s="1">
        <v>44853</v>
      </c>
      <c r="K1831" s="2">
        <v>-36</v>
      </c>
      <c r="L1831" t="s">
        <v>46</v>
      </c>
      <c r="M1831" s="3">
        <v>1</v>
      </c>
      <c r="N1831" s="2">
        <v>7.8684900000000004</v>
      </c>
      <c r="O1831" t="s">
        <v>21</v>
      </c>
      <c r="P1831" t="s">
        <v>24</v>
      </c>
      <c r="Q1831" t="s">
        <v>23</v>
      </c>
      <c r="R1831" s="3">
        <v>283.27</v>
      </c>
      <c r="S1831" t="s">
        <v>22</v>
      </c>
      <c r="T1831" t="s">
        <v>23</v>
      </c>
      <c r="U1831" s="3">
        <v>283.27</v>
      </c>
    </row>
    <row r="1832" spans="1:21" hidden="1" x14ac:dyDescent="0.2">
      <c r="A1832" t="s">
        <v>1626</v>
      </c>
      <c r="B1832" t="s">
        <v>926</v>
      </c>
      <c r="C1832" t="s">
        <v>14</v>
      </c>
      <c r="D1832" t="str">
        <f t="shared" si="28"/>
        <v>LAKR04</v>
      </c>
      <c r="E1832" t="s">
        <v>1627</v>
      </c>
      <c r="F1832" t="s">
        <v>18</v>
      </c>
      <c r="G1832" t="s">
        <v>18</v>
      </c>
      <c r="I1832" t="s">
        <v>19</v>
      </c>
      <c r="J1832" s="1">
        <v>44853</v>
      </c>
      <c r="K1832" s="2">
        <v>9300.3125</v>
      </c>
      <c r="L1832" t="s">
        <v>20</v>
      </c>
      <c r="M1832" s="3">
        <v>1</v>
      </c>
      <c r="N1832" s="2">
        <v>1.095E-2</v>
      </c>
      <c r="O1832" t="s">
        <v>21</v>
      </c>
      <c r="P1832" t="s">
        <v>22</v>
      </c>
      <c r="Q1832" t="s">
        <v>23</v>
      </c>
      <c r="R1832" s="3">
        <v>101.84</v>
      </c>
      <c r="S1832" t="s">
        <v>24</v>
      </c>
      <c r="T1832" t="s">
        <v>23</v>
      </c>
      <c r="U1832" s="3">
        <v>101.84</v>
      </c>
    </row>
    <row r="1833" spans="1:21" hidden="1" x14ac:dyDescent="0.2">
      <c r="A1833" t="s">
        <v>1626</v>
      </c>
      <c r="B1833" t="s">
        <v>926</v>
      </c>
      <c r="C1833" t="s">
        <v>14</v>
      </c>
      <c r="D1833" t="str">
        <f t="shared" si="28"/>
        <v>LATC00</v>
      </c>
      <c r="E1833" t="s">
        <v>968</v>
      </c>
      <c r="F1833" t="s">
        <v>18</v>
      </c>
      <c r="G1833" t="s">
        <v>18</v>
      </c>
      <c r="I1833" t="s">
        <v>19</v>
      </c>
      <c r="J1833" s="1">
        <v>44853</v>
      </c>
      <c r="K1833" s="2">
        <v>-1</v>
      </c>
      <c r="L1833" t="s">
        <v>20</v>
      </c>
      <c r="M1833" s="3">
        <v>1</v>
      </c>
      <c r="N1833" s="2">
        <v>0.04</v>
      </c>
      <c r="O1833" t="s">
        <v>21</v>
      </c>
      <c r="P1833" t="s">
        <v>24</v>
      </c>
      <c r="Q1833" t="s">
        <v>23</v>
      </c>
      <c r="R1833" s="3">
        <v>0.04</v>
      </c>
      <c r="S1833" t="s">
        <v>22</v>
      </c>
      <c r="T1833" t="s">
        <v>23</v>
      </c>
      <c r="U1833" s="3">
        <v>0.04</v>
      </c>
    </row>
    <row r="1834" spans="1:21" hidden="1" x14ac:dyDescent="0.2">
      <c r="A1834" t="s">
        <v>1626</v>
      </c>
      <c r="B1834" t="s">
        <v>1472</v>
      </c>
      <c r="C1834" t="s">
        <v>14</v>
      </c>
      <c r="D1834" t="str">
        <f t="shared" si="28"/>
        <v>712002</v>
      </c>
      <c r="E1834" t="s">
        <v>512</v>
      </c>
      <c r="F1834" t="s">
        <v>18</v>
      </c>
      <c r="G1834" t="s">
        <v>18</v>
      </c>
      <c r="I1834" t="s">
        <v>19</v>
      </c>
      <c r="J1834" s="1">
        <v>44853</v>
      </c>
      <c r="K1834" s="2">
        <v>51.1</v>
      </c>
      <c r="L1834" t="s">
        <v>46</v>
      </c>
      <c r="M1834" s="3">
        <v>1</v>
      </c>
      <c r="N1834" s="2">
        <v>2.6499899999999998</v>
      </c>
      <c r="O1834" t="s">
        <v>21</v>
      </c>
      <c r="P1834" t="s">
        <v>22</v>
      </c>
      <c r="Q1834" t="s">
        <v>23</v>
      </c>
      <c r="R1834" s="3">
        <v>135.41</v>
      </c>
      <c r="S1834" t="s">
        <v>24</v>
      </c>
      <c r="T1834" t="s">
        <v>23</v>
      </c>
      <c r="U1834" s="3">
        <v>135.41</v>
      </c>
    </row>
    <row r="1835" spans="1:21" hidden="1" x14ac:dyDescent="0.2">
      <c r="A1835" t="s">
        <v>1626</v>
      </c>
      <c r="B1835" t="s">
        <v>1472</v>
      </c>
      <c r="C1835" t="s">
        <v>14</v>
      </c>
      <c r="D1835" t="str">
        <f t="shared" si="28"/>
        <v>712001</v>
      </c>
      <c r="E1835" t="s">
        <v>1628</v>
      </c>
      <c r="F1835" t="s">
        <v>18</v>
      </c>
      <c r="G1835" t="s">
        <v>18</v>
      </c>
      <c r="I1835" t="s">
        <v>19</v>
      </c>
      <c r="J1835" s="1">
        <v>44853</v>
      </c>
      <c r="K1835" s="2">
        <v>76.004540000000006</v>
      </c>
      <c r="L1835" t="s">
        <v>46</v>
      </c>
      <c r="M1835" s="3">
        <v>1</v>
      </c>
      <c r="N1835" s="2">
        <v>3.3295300000000001</v>
      </c>
      <c r="O1835" t="s">
        <v>21</v>
      </c>
      <c r="P1835" t="s">
        <v>22</v>
      </c>
      <c r="Q1835" t="s">
        <v>23</v>
      </c>
      <c r="R1835" s="3">
        <v>253.06</v>
      </c>
      <c r="S1835" t="s">
        <v>24</v>
      </c>
      <c r="T1835" t="s">
        <v>23</v>
      </c>
      <c r="U1835" s="3">
        <v>253.06</v>
      </c>
    </row>
    <row r="1836" spans="1:21" hidden="1" x14ac:dyDescent="0.2">
      <c r="A1836" t="s">
        <v>1629</v>
      </c>
      <c r="B1836" t="s">
        <v>1630</v>
      </c>
      <c r="C1836" t="s">
        <v>14</v>
      </c>
      <c r="D1836" t="str">
        <f t="shared" si="28"/>
        <v>BK1645</v>
      </c>
      <c r="E1836" t="s">
        <v>427</v>
      </c>
      <c r="F1836" t="s">
        <v>18</v>
      </c>
      <c r="G1836" t="s">
        <v>18</v>
      </c>
      <c r="I1836" t="s">
        <v>113</v>
      </c>
      <c r="J1836" s="1">
        <v>44854</v>
      </c>
      <c r="K1836" s="2">
        <v>1568.37</v>
      </c>
      <c r="L1836" t="s">
        <v>46</v>
      </c>
      <c r="M1836" s="3">
        <v>1</v>
      </c>
      <c r="N1836" s="2">
        <v>0</v>
      </c>
      <c r="O1836" t="s">
        <v>21</v>
      </c>
      <c r="P1836" t="s">
        <v>22</v>
      </c>
      <c r="Q1836" t="s">
        <v>23</v>
      </c>
      <c r="R1836" s="3">
        <v>0</v>
      </c>
      <c r="S1836" t="s">
        <v>24</v>
      </c>
      <c r="T1836" t="s">
        <v>23</v>
      </c>
      <c r="U1836" s="3">
        <v>0</v>
      </c>
    </row>
    <row r="1837" spans="1:21" hidden="1" x14ac:dyDescent="0.2">
      <c r="A1837" t="s">
        <v>1631</v>
      </c>
      <c r="B1837" t="s">
        <v>26</v>
      </c>
      <c r="C1837" t="s">
        <v>14</v>
      </c>
      <c r="D1837" t="str">
        <f t="shared" si="28"/>
        <v>OG1030</v>
      </c>
      <c r="E1837" t="s">
        <v>356</v>
      </c>
      <c r="F1837" t="s">
        <v>186</v>
      </c>
      <c r="G1837" t="s">
        <v>186</v>
      </c>
      <c r="I1837" t="s">
        <v>19</v>
      </c>
      <c r="J1837" s="1">
        <v>44854</v>
      </c>
      <c r="K1837" s="2">
        <v>-220</v>
      </c>
      <c r="L1837" t="s">
        <v>46</v>
      </c>
      <c r="M1837" s="3">
        <v>1</v>
      </c>
      <c r="N1837" s="2">
        <v>5.7613500000000002</v>
      </c>
      <c r="O1837" t="s">
        <v>21</v>
      </c>
      <c r="P1837" t="s">
        <v>24</v>
      </c>
      <c r="Q1837" t="s">
        <v>23</v>
      </c>
      <c r="R1837" s="3">
        <v>1267.5</v>
      </c>
      <c r="S1837" t="s">
        <v>22</v>
      </c>
      <c r="T1837" t="s">
        <v>23</v>
      </c>
      <c r="U1837" s="3">
        <v>1267.5</v>
      </c>
    </row>
    <row r="1838" spans="1:21" hidden="1" x14ac:dyDescent="0.2">
      <c r="A1838" t="s">
        <v>1632</v>
      </c>
      <c r="B1838" t="s">
        <v>26</v>
      </c>
      <c r="C1838" t="s">
        <v>14</v>
      </c>
      <c r="D1838" t="str">
        <f t="shared" si="28"/>
        <v>OG1419</v>
      </c>
      <c r="E1838" t="s">
        <v>1633</v>
      </c>
      <c r="F1838" t="s">
        <v>186</v>
      </c>
      <c r="G1838" t="s">
        <v>186</v>
      </c>
      <c r="I1838" t="s">
        <v>19</v>
      </c>
      <c r="J1838" s="1">
        <v>44854</v>
      </c>
      <c r="K1838" s="2">
        <v>203.28139999999999</v>
      </c>
      <c r="L1838" t="s">
        <v>46</v>
      </c>
      <c r="M1838" s="3">
        <v>1</v>
      </c>
      <c r="N1838" s="2">
        <v>1.5620400000000001</v>
      </c>
      <c r="O1838" t="s">
        <v>21</v>
      </c>
      <c r="P1838" t="s">
        <v>22</v>
      </c>
      <c r="Q1838" t="s">
        <v>23</v>
      </c>
      <c r="R1838" s="3">
        <v>317.52999999999997</v>
      </c>
      <c r="S1838" t="s">
        <v>24</v>
      </c>
      <c r="T1838" t="s">
        <v>23</v>
      </c>
      <c r="U1838" s="3">
        <v>317.52999999999997</v>
      </c>
    </row>
    <row r="1839" spans="1:21" hidden="1" x14ac:dyDescent="0.2">
      <c r="A1839" t="s">
        <v>1634</v>
      </c>
      <c r="B1839" t="s">
        <v>98</v>
      </c>
      <c r="C1839" t="s">
        <v>14</v>
      </c>
      <c r="D1839" t="str">
        <f t="shared" si="28"/>
        <v>LAMT00</v>
      </c>
      <c r="E1839" t="s">
        <v>769</v>
      </c>
      <c r="F1839" t="s">
        <v>18</v>
      </c>
      <c r="G1839" t="s">
        <v>18</v>
      </c>
      <c r="J1839" s="1">
        <v>44854</v>
      </c>
      <c r="K1839" s="2">
        <v>120402</v>
      </c>
      <c r="L1839" t="s">
        <v>20</v>
      </c>
      <c r="M1839" s="3">
        <v>1</v>
      </c>
      <c r="N1839" s="2">
        <v>3.6299999999999999E-2</v>
      </c>
      <c r="O1839" t="s">
        <v>21</v>
      </c>
      <c r="P1839" t="s">
        <v>22</v>
      </c>
      <c r="Q1839" t="s">
        <v>23</v>
      </c>
      <c r="R1839" s="3">
        <v>4370.59</v>
      </c>
      <c r="S1839" t="s">
        <v>24</v>
      </c>
      <c r="T1839" t="s">
        <v>23</v>
      </c>
      <c r="U1839" s="3">
        <v>4370.59</v>
      </c>
    </row>
    <row r="1840" spans="1:21" hidden="1" x14ac:dyDescent="0.2">
      <c r="A1840" t="s">
        <v>1634</v>
      </c>
      <c r="B1840" t="s">
        <v>98</v>
      </c>
      <c r="C1840" t="s">
        <v>14</v>
      </c>
      <c r="D1840" t="str">
        <f t="shared" si="28"/>
        <v>LAMT00</v>
      </c>
      <c r="E1840" t="s">
        <v>235</v>
      </c>
      <c r="F1840" t="s">
        <v>18</v>
      </c>
      <c r="G1840" t="s">
        <v>18</v>
      </c>
      <c r="J1840" s="1">
        <v>44854</v>
      </c>
      <c r="K1840" s="2">
        <v>35479</v>
      </c>
      <c r="L1840" t="s">
        <v>20</v>
      </c>
      <c r="M1840" s="3">
        <v>1</v>
      </c>
      <c r="N1840" s="2">
        <v>2.6000000000000002E-2</v>
      </c>
      <c r="O1840" t="s">
        <v>21</v>
      </c>
      <c r="P1840" t="s">
        <v>22</v>
      </c>
      <c r="Q1840" t="s">
        <v>23</v>
      </c>
      <c r="R1840" s="3">
        <v>922.45</v>
      </c>
      <c r="S1840" t="s">
        <v>24</v>
      </c>
      <c r="T1840" t="s">
        <v>23</v>
      </c>
      <c r="U1840" s="3">
        <v>922.45</v>
      </c>
    </row>
    <row r="1841" spans="1:21" hidden="1" x14ac:dyDescent="0.2">
      <c r="A1841" t="s">
        <v>1634</v>
      </c>
      <c r="B1841" t="s">
        <v>98</v>
      </c>
      <c r="C1841" t="s">
        <v>14</v>
      </c>
      <c r="D1841" t="str">
        <f t="shared" si="28"/>
        <v>LAMT00</v>
      </c>
      <c r="E1841" t="s">
        <v>1635</v>
      </c>
      <c r="F1841" t="s">
        <v>18</v>
      </c>
      <c r="G1841" t="s">
        <v>18</v>
      </c>
      <c r="J1841" s="1">
        <v>44854</v>
      </c>
      <c r="K1841" s="2">
        <v>92207</v>
      </c>
      <c r="L1841" t="s">
        <v>20</v>
      </c>
      <c r="M1841" s="3">
        <v>1</v>
      </c>
      <c r="N1841" s="2">
        <v>2.7229999999999997E-2</v>
      </c>
      <c r="O1841" t="s">
        <v>21</v>
      </c>
      <c r="P1841" t="s">
        <v>22</v>
      </c>
      <c r="Q1841" t="s">
        <v>23</v>
      </c>
      <c r="R1841" s="3">
        <v>2510.8000000000002</v>
      </c>
      <c r="S1841" t="s">
        <v>24</v>
      </c>
      <c r="T1841" t="s">
        <v>23</v>
      </c>
      <c r="U1841" s="3">
        <v>2510.8000000000002</v>
      </c>
    </row>
    <row r="1842" spans="1:21" hidden="1" x14ac:dyDescent="0.2">
      <c r="A1842" t="s">
        <v>1636</v>
      </c>
      <c r="B1842" t="s">
        <v>26</v>
      </c>
      <c r="C1842" t="s">
        <v>14</v>
      </c>
      <c r="D1842" t="str">
        <f t="shared" si="28"/>
        <v>FJ1709</v>
      </c>
      <c r="E1842" t="s">
        <v>1637</v>
      </c>
      <c r="F1842" t="s">
        <v>186</v>
      </c>
      <c r="G1842" t="s">
        <v>186</v>
      </c>
      <c r="I1842" t="s">
        <v>19</v>
      </c>
      <c r="J1842" s="1">
        <v>44854</v>
      </c>
      <c r="K1842" s="2">
        <v>-2</v>
      </c>
      <c r="L1842" t="s">
        <v>46</v>
      </c>
      <c r="M1842" s="3">
        <v>1</v>
      </c>
      <c r="N1842" s="2">
        <v>1.43</v>
      </c>
      <c r="O1842" t="s">
        <v>21</v>
      </c>
      <c r="P1842" t="s">
        <v>24</v>
      </c>
      <c r="Q1842" t="s">
        <v>23</v>
      </c>
      <c r="R1842" s="3">
        <v>2.86</v>
      </c>
      <c r="S1842" t="s">
        <v>22</v>
      </c>
      <c r="T1842" t="s">
        <v>23</v>
      </c>
      <c r="U1842" s="3">
        <v>2.86</v>
      </c>
    </row>
    <row r="1843" spans="1:21" hidden="1" x14ac:dyDescent="0.2">
      <c r="A1843" t="s">
        <v>1636</v>
      </c>
      <c r="B1843" t="s">
        <v>26</v>
      </c>
      <c r="C1843" t="s">
        <v>14</v>
      </c>
      <c r="D1843" t="str">
        <f t="shared" si="28"/>
        <v>DA1432</v>
      </c>
      <c r="E1843" t="s">
        <v>1638</v>
      </c>
      <c r="F1843" t="s">
        <v>186</v>
      </c>
      <c r="G1843" t="s">
        <v>186</v>
      </c>
      <c r="I1843" t="s">
        <v>19</v>
      </c>
      <c r="J1843" s="1">
        <v>44854</v>
      </c>
      <c r="K1843" s="2">
        <v>0.5</v>
      </c>
      <c r="L1843" t="s">
        <v>46</v>
      </c>
      <c r="M1843" s="3">
        <v>1</v>
      </c>
      <c r="N1843" s="2">
        <v>3.2230799999999999</v>
      </c>
      <c r="O1843" t="s">
        <v>21</v>
      </c>
      <c r="P1843" t="s">
        <v>22</v>
      </c>
      <c r="Q1843" t="s">
        <v>23</v>
      </c>
      <c r="R1843" s="3">
        <v>1.61</v>
      </c>
      <c r="S1843" t="s">
        <v>24</v>
      </c>
      <c r="T1843" t="s">
        <v>23</v>
      </c>
      <c r="U1843" s="3">
        <v>1.61</v>
      </c>
    </row>
    <row r="1844" spans="1:21" hidden="1" x14ac:dyDescent="0.2">
      <c r="A1844" t="s">
        <v>1639</v>
      </c>
      <c r="B1844" t="s">
        <v>447</v>
      </c>
      <c r="C1844" t="s">
        <v>14</v>
      </c>
      <c r="D1844" t="str">
        <f t="shared" si="28"/>
        <v>LAAI02</v>
      </c>
      <c r="E1844" t="s">
        <v>1640</v>
      </c>
      <c r="F1844" t="s">
        <v>18</v>
      </c>
      <c r="G1844" t="s">
        <v>18</v>
      </c>
      <c r="I1844" t="s">
        <v>123</v>
      </c>
      <c r="J1844" s="1">
        <v>44852</v>
      </c>
      <c r="K1844" s="2">
        <v>1</v>
      </c>
      <c r="L1844" t="s">
        <v>20</v>
      </c>
      <c r="M1844" s="3">
        <v>1</v>
      </c>
      <c r="N1844" s="2">
        <v>1.2E-2</v>
      </c>
      <c r="O1844" t="s">
        <v>21</v>
      </c>
      <c r="P1844" t="s">
        <v>22</v>
      </c>
      <c r="Q1844" t="s">
        <v>23</v>
      </c>
      <c r="R1844" s="3">
        <v>0.01</v>
      </c>
      <c r="S1844" t="s">
        <v>24</v>
      </c>
      <c r="T1844" t="s">
        <v>23</v>
      </c>
      <c r="U1844" s="3">
        <v>0.01</v>
      </c>
    </row>
    <row r="1845" spans="1:21" hidden="1" x14ac:dyDescent="0.2">
      <c r="A1845" t="s">
        <v>1639</v>
      </c>
      <c r="B1845" t="s">
        <v>447</v>
      </c>
      <c r="C1845" t="s">
        <v>14</v>
      </c>
      <c r="D1845" t="str">
        <f t="shared" si="28"/>
        <v>LAAI04</v>
      </c>
      <c r="E1845" t="s">
        <v>1641</v>
      </c>
      <c r="F1845" t="s">
        <v>18</v>
      </c>
      <c r="G1845" t="s">
        <v>18</v>
      </c>
      <c r="I1845" t="s">
        <v>123</v>
      </c>
      <c r="J1845" s="1">
        <v>44852</v>
      </c>
      <c r="K1845" s="2">
        <v>1</v>
      </c>
      <c r="L1845" t="s">
        <v>20</v>
      </c>
      <c r="M1845" s="3">
        <v>1</v>
      </c>
      <c r="N1845" s="2">
        <v>1.2E-2</v>
      </c>
      <c r="O1845" t="s">
        <v>21</v>
      </c>
      <c r="P1845" t="s">
        <v>22</v>
      </c>
      <c r="Q1845" t="s">
        <v>23</v>
      </c>
      <c r="R1845" s="3">
        <v>0.01</v>
      </c>
      <c r="S1845" t="s">
        <v>24</v>
      </c>
      <c r="T1845" t="s">
        <v>23</v>
      </c>
      <c r="U1845" s="3">
        <v>0.01</v>
      </c>
    </row>
    <row r="1846" spans="1:21" hidden="1" x14ac:dyDescent="0.2">
      <c r="A1846" t="s">
        <v>1639</v>
      </c>
      <c r="B1846" t="s">
        <v>447</v>
      </c>
      <c r="C1846" t="s">
        <v>14</v>
      </c>
      <c r="D1846" t="str">
        <f t="shared" si="28"/>
        <v>LAAI02</v>
      </c>
      <c r="E1846" t="s">
        <v>1642</v>
      </c>
      <c r="F1846" t="s">
        <v>18</v>
      </c>
      <c r="G1846" t="s">
        <v>18</v>
      </c>
      <c r="I1846" t="s">
        <v>123</v>
      </c>
      <c r="J1846" s="1">
        <v>44852</v>
      </c>
      <c r="K1846" s="2">
        <v>1</v>
      </c>
      <c r="L1846" t="s">
        <v>20</v>
      </c>
      <c r="M1846" s="3">
        <v>1</v>
      </c>
      <c r="N1846" s="2">
        <v>1.2E-2</v>
      </c>
      <c r="O1846" t="s">
        <v>21</v>
      </c>
      <c r="P1846" t="s">
        <v>22</v>
      </c>
      <c r="Q1846" t="s">
        <v>23</v>
      </c>
      <c r="R1846" s="3">
        <v>0.01</v>
      </c>
      <c r="S1846" t="s">
        <v>24</v>
      </c>
      <c r="T1846" t="s">
        <v>23</v>
      </c>
      <c r="U1846" s="3">
        <v>0.01</v>
      </c>
    </row>
    <row r="1847" spans="1:21" hidden="1" x14ac:dyDescent="0.2">
      <c r="A1847" t="s">
        <v>1643</v>
      </c>
      <c r="B1847" t="s">
        <v>447</v>
      </c>
      <c r="C1847" t="s">
        <v>14</v>
      </c>
      <c r="D1847" t="str">
        <f t="shared" si="28"/>
        <v>LAAI02</v>
      </c>
      <c r="E1847" t="s">
        <v>1642</v>
      </c>
      <c r="F1847" t="s">
        <v>18</v>
      </c>
      <c r="G1847" t="s">
        <v>18</v>
      </c>
      <c r="I1847" t="s">
        <v>123</v>
      </c>
      <c r="J1847" s="1">
        <v>44852</v>
      </c>
      <c r="K1847" s="2">
        <v>-1</v>
      </c>
      <c r="L1847" t="s">
        <v>20</v>
      </c>
      <c r="M1847" s="3">
        <v>1</v>
      </c>
      <c r="N1847" s="2">
        <v>0.01</v>
      </c>
      <c r="O1847" t="s">
        <v>21</v>
      </c>
      <c r="P1847" t="s">
        <v>24</v>
      </c>
      <c r="Q1847" t="s">
        <v>23</v>
      </c>
      <c r="R1847" s="3">
        <v>0.01</v>
      </c>
      <c r="S1847" t="s">
        <v>22</v>
      </c>
      <c r="T1847" t="s">
        <v>23</v>
      </c>
      <c r="U1847" s="3">
        <v>0.01</v>
      </c>
    </row>
    <row r="1848" spans="1:21" hidden="1" x14ac:dyDescent="0.2">
      <c r="A1848" t="s">
        <v>1643</v>
      </c>
      <c r="B1848" t="s">
        <v>447</v>
      </c>
      <c r="C1848" t="s">
        <v>14</v>
      </c>
      <c r="D1848" t="str">
        <f t="shared" si="28"/>
        <v>LAAI02</v>
      </c>
      <c r="E1848" t="s">
        <v>1640</v>
      </c>
      <c r="F1848" t="s">
        <v>18</v>
      </c>
      <c r="G1848" t="s">
        <v>18</v>
      </c>
      <c r="I1848" t="s">
        <v>123</v>
      </c>
      <c r="J1848" s="1">
        <v>44852</v>
      </c>
      <c r="K1848" s="2">
        <v>-1</v>
      </c>
      <c r="L1848" t="s">
        <v>20</v>
      </c>
      <c r="M1848" s="3">
        <v>1</v>
      </c>
      <c r="N1848" s="2">
        <v>0.01</v>
      </c>
      <c r="O1848" t="s">
        <v>21</v>
      </c>
      <c r="P1848" t="s">
        <v>24</v>
      </c>
      <c r="Q1848" t="s">
        <v>23</v>
      </c>
      <c r="R1848" s="3">
        <v>0.01</v>
      </c>
      <c r="S1848" t="s">
        <v>22</v>
      </c>
      <c r="T1848" t="s">
        <v>23</v>
      </c>
      <c r="U1848" s="3">
        <v>0.01</v>
      </c>
    </row>
    <row r="1849" spans="1:21" hidden="1" x14ac:dyDescent="0.2">
      <c r="A1849" t="s">
        <v>1643</v>
      </c>
      <c r="B1849" t="s">
        <v>447</v>
      </c>
      <c r="C1849" t="s">
        <v>14</v>
      </c>
      <c r="D1849" t="str">
        <f t="shared" si="28"/>
        <v>LAAI04</v>
      </c>
      <c r="E1849" t="s">
        <v>1641</v>
      </c>
      <c r="F1849" t="s">
        <v>18</v>
      </c>
      <c r="G1849" t="s">
        <v>18</v>
      </c>
      <c r="I1849" t="s">
        <v>123</v>
      </c>
      <c r="J1849" s="1">
        <v>44852</v>
      </c>
      <c r="K1849" s="2">
        <v>-1</v>
      </c>
      <c r="L1849" t="s">
        <v>20</v>
      </c>
      <c r="M1849" s="3">
        <v>1</v>
      </c>
      <c r="N1849" s="2">
        <v>0.01</v>
      </c>
      <c r="O1849" t="s">
        <v>21</v>
      </c>
      <c r="P1849" t="s">
        <v>24</v>
      </c>
      <c r="Q1849" t="s">
        <v>23</v>
      </c>
      <c r="R1849" s="3">
        <v>0.01</v>
      </c>
      <c r="S1849" t="s">
        <v>22</v>
      </c>
      <c r="T1849" t="s">
        <v>23</v>
      </c>
      <c r="U1849" s="3">
        <v>0.01</v>
      </c>
    </row>
    <row r="1850" spans="1:21" hidden="1" x14ac:dyDescent="0.2">
      <c r="A1850" t="s">
        <v>1644</v>
      </c>
      <c r="B1850" t="s">
        <v>447</v>
      </c>
      <c r="C1850" t="s">
        <v>14</v>
      </c>
      <c r="D1850" t="str">
        <f t="shared" si="28"/>
        <v>BK6053</v>
      </c>
      <c r="E1850" t="s">
        <v>1645</v>
      </c>
      <c r="F1850" t="s">
        <v>262</v>
      </c>
      <c r="G1850" t="s">
        <v>262</v>
      </c>
      <c r="I1850" t="s">
        <v>123</v>
      </c>
      <c r="J1850" s="1">
        <v>44852</v>
      </c>
      <c r="K1850" s="2">
        <v>1</v>
      </c>
      <c r="L1850" t="s">
        <v>20</v>
      </c>
      <c r="M1850" s="3">
        <v>1</v>
      </c>
      <c r="N1850" s="2">
        <v>0.4</v>
      </c>
      <c r="O1850" t="s">
        <v>21</v>
      </c>
      <c r="P1850" t="s">
        <v>22</v>
      </c>
      <c r="Q1850" t="s">
        <v>23</v>
      </c>
      <c r="R1850" s="3">
        <v>0.4</v>
      </c>
      <c r="S1850" t="s">
        <v>24</v>
      </c>
      <c r="T1850" t="s">
        <v>23</v>
      </c>
      <c r="U1850" s="3">
        <v>0.4</v>
      </c>
    </row>
    <row r="1851" spans="1:21" hidden="1" x14ac:dyDescent="0.2">
      <c r="A1851" t="s">
        <v>1646</v>
      </c>
      <c r="B1851" t="s">
        <v>447</v>
      </c>
      <c r="C1851" t="s">
        <v>14</v>
      </c>
      <c r="D1851" t="str">
        <f t="shared" si="28"/>
        <v>BK6053</v>
      </c>
      <c r="E1851" t="s">
        <v>1645</v>
      </c>
      <c r="F1851" t="s">
        <v>262</v>
      </c>
      <c r="G1851" t="s">
        <v>262</v>
      </c>
      <c r="I1851" t="s">
        <v>123</v>
      </c>
      <c r="J1851" s="1">
        <v>44852</v>
      </c>
      <c r="K1851" s="2">
        <v>-1</v>
      </c>
      <c r="L1851" t="s">
        <v>20</v>
      </c>
      <c r="M1851" s="3">
        <v>1</v>
      </c>
      <c r="N1851" s="2">
        <v>0.4</v>
      </c>
      <c r="O1851" t="s">
        <v>21</v>
      </c>
      <c r="P1851" t="s">
        <v>24</v>
      </c>
      <c r="Q1851" t="s">
        <v>23</v>
      </c>
      <c r="R1851" s="3">
        <v>0.4</v>
      </c>
      <c r="S1851" t="s">
        <v>22</v>
      </c>
      <c r="T1851" t="s">
        <v>23</v>
      </c>
      <c r="U1851" s="3">
        <v>0.4</v>
      </c>
    </row>
    <row r="1852" spans="1:21" hidden="1" x14ac:dyDescent="0.2">
      <c r="A1852" t="s">
        <v>1647</v>
      </c>
      <c r="B1852" t="s">
        <v>1648</v>
      </c>
      <c r="C1852" t="s">
        <v>14</v>
      </c>
      <c r="D1852" t="str">
        <f t="shared" si="28"/>
        <v>GL9074</v>
      </c>
      <c r="E1852" t="s">
        <v>174</v>
      </c>
      <c r="F1852" t="s">
        <v>18</v>
      </c>
      <c r="G1852" t="s">
        <v>18</v>
      </c>
      <c r="I1852" t="s">
        <v>113</v>
      </c>
      <c r="J1852" s="1">
        <v>44854</v>
      </c>
      <c r="K1852" s="2">
        <v>1710.64</v>
      </c>
      <c r="L1852" t="s">
        <v>20</v>
      </c>
      <c r="M1852" s="3">
        <v>1</v>
      </c>
      <c r="N1852" s="2">
        <v>0.25872000000000001</v>
      </c>
      <c r="O1852" t="s">
        <v>21</v>
      </c>
      <c r="P1852" t="s">
        <v>22</v>
      </c>
      <c r="Q1852" t="s">
        <v>23</v>
      </c>
      <c r="R1852" s="3">
        <v>442.58</v>
      </c>
      <c r="S1852" t="s">
        <v>24</v>
      </c>
      <c r="T1852" t="s">
        <v>23</v>
      </c>
      <c r="U1852" s="3">
        <v>442.58</v>
      </c>
    </row>
    <row r="1853" spans="1:21" hidden="1" x14ac:dyDescent="0.2">
      <c r="A1853" t="s">
        <v>1649</v>
      </c>
      <c r="B1853" t="s">
        <v>158</v>
      </c>
      <c r="C1853" t="s">
        <v>14</v>
      </c>
      <c r="D1853" t="str">
        <f t="shared" si="28"/>
        <v>LAAI03</v>
      </c>
      <c r="E1853" t="s">
        <v>800</v>
      </c>
      <c r="F1853" t="s">
        <v>18</v>
      </c>
      <c r="G1853" t="s">
        <v>18</v>
      </c>
      <c r="I1853" t="s">
        <v>19</v>
      </c>
      <c r="J1853" s="1">
        <v>44854</v>
      </c>
      <c r="K1853" s="2">
        <v>11016.375</v>
      </c>
      <c r="L1853" t="s">
        <v>20</v>
      </c>
      <c r="M1853" s="3">
        <v>1</v>
      </c>
      <c r="N1853" s="2">
        <v>1.436E-2</v>
      </c>
      <c r="O1853" t="s">
        <v>21</v>
      </c>
      <c r="P1853" t="s">
        <v>22</v>
      </c>
      <c r="Q1853" t="s">
        <v>23</v>
      </c>
      <c r="R1853" s="3">
        <v>158.19999999999999</v>
      </c>
      <c r="S1853" t="s">
        <v>24</v>
      </c>
      <c r="T1853" t="s">
        <v>23</v>
      </c>
      <c r="U1853" s="3">
        <v>158.19999999999999</v>
      </c>
    </row>
    <row r="1854" spans="1:21" hidden="1" x14ac:dyDescent="0.2">
      <c r="A1854" t="s">
        <v>1649</v>
      </c>
      <c r="B1854" t="s">
        <v>158</v>
      </c>
      <c r="C1854" t="s">
        <v>14</v>
      </c>
      <c r="D1854" t="str">
        <f t="shared" si="28"/>
        <v>LATJ00</v>
      </c>
      <c r="E1854" t="s">
        <v>1650</v>
      </c>
      <c r="F1854" t="s">
        <v>18</v>
      </c>
      <c r="G1854" t="s">
        <v>18</v>
      </c>
      <c r="I1854" t="s">
        <v>19</v>
      </c>
      <c r="J1854" s="1">
        <v>44854</v>
      </c>
      <c r="K1854" s="2">
        <v>22045.5825</v>
      </c>
      <c r="L1854" t="s">
        <v>20</v>
      </c>
      <c r="M1854" s="3">
        <v>1</v>
      </c>
      <c r="N1854" s="2">
        <v>1.142E-2</v>
      </c>
      <c r="O1854" t="s">
        <v>21</v>
      </c>
      <c r="P1854" t="s">
        <v>22</v>
      </c>
      <c r="Q1854" t="s">
        <v>23</v>
      </c>
      <c r="R1854" s="3">
        <v>251.76</v>
      </c>
      <c r="S1854" t="s">
        <v>24</v>
      </c>
      <c r="T1854" t="s">
        <v>23</v>
      </c>
      <c r="U1854" s="3">
        <v>251.76</v>
      </c>
    </row>
    <row r="1855" spans="1:21" hidden="1" x14ac:dyDescent="0.2">
      <c r="A1855" t="s">
        <v>1649</v>
      </c>
      <c r="B1855" t="s">
        <v>158</v>
      </c>
      <c r="C1855" t="s">
        <v>14</v>
      </c>
      <c r="D1855" t="str">
        <f t="shared" si="28"/>
        <v>BK1552</v>
      </c>
      <c r="E1855" t="s">
        <v>403</v>
      </c>
      <c r="F1855" t="s">
        <v>18</v>
      </c>
      <c r="G1855" t="s">
        <v>18</v>
      </c>
      <c r="I1855" t="s">
        <v>19</v>
      </c>
      <c r="J1855" s="1">
        <v>44854</v>
      </c>
      <c r="K1855" s="2">
        <v>38</v>
      </c>
      <c r="L1855" t="s">
        <v>46</v>
      </c>
      <c r="M1855" s="3">
        <v>1</v>
      </c>
      <c r="N1855" s="2">
        <v>1.40276</v>
      </c>
      <c r="O1855" t="s">
        <v>21</v>
      </c>
      <c r="P1855" t="s">
        <v>22</v>
      </c>
      <c r="Q1855" t="s">
        <v>23</v>
      </c>
      <c r="R1855" s="3">
        <v>53.3</v>
      </c>
      <c r="S1855" t="s">
        <v>24</v>
      </c>
      <c r="T1855" t="s">
        <v>23</v>
      </c>
      <c r="U1855" s="3">
        <v>53.3</v>
      </c>
    </row>
    <row r="1856" spans="1:21" hidden="1" x14ac:dyDescent="0.2">
      <c r="A1856" t="s">
        <v>1649</v>
      </c>
      <c r="B1856" t="s">
        <v>158</v>
      </c>
      <c r="C1856" t="s">
        <v>14</v>
      </c>
      <c r="D1856" t="str">
        <f t="shared" si="28"/>
        <v>LAWM02</v>
      </c>
      <c r="E1856" t="s">
        <v>1393</v>
      </c>
      <c r="F1856" t="s">
        <v>18</v>
      </c>
      <c r="G1856" t="s">
        <v>18</v>
      </c>
      <c r="I1856" t="s">
        <v>19</v>
      </c>
      <c r="J1856" s="1">
        <v>44854</v>
      </c>
      <c r="K1856" s="2">
        <v>2500</v>
      </c>
      <c r="L1856" t="s">
        <v>20</v>
      </c>
      <c r="M1856" s="3">
        <v>1</v>
      </c>
      <c r="N1856" s="2">
        <v>1.311E-2</v>
      </c>
      <c r="O1856" t="s">
        <v>21</v>
      </c>
      <c r="P1856" t="s">
        <v>22</v>
      </c>
      <c r="Q1856" t="s">
        <v>23</v>
      </c>
      <c r="R1856" s="3">
        <v>32.78</v>
      </c>
      <c r="S1856" t="s">
        <v>24</v>
      </c>
      <c r="T1856" t="s">
        <v>23</v>
      </c>
      <c r="U1856" s="3">
        <v>32.78</v>
      </c>
    </row>
    <row r="1857" spans="1:21" hidden="1" x14ac:dyDescent="0.2">
      <c r="A1857" t="s">
        <v>1649</v>
      </c>
      <c r="B1857" t="s">
        <v>101</v>
      </c>
      <c r="C1857" t="s">
        <v>14</v>
      </c>
      <c r="D1857" t="str">
        <f t="shared" si="28"/>
        <v>OG1360</v>
      </c>
      <c r="E1857" t="s">
        <v>270</v>
      </c>
      <c r="F1857" t="s">
        <v>18</v>
      </c>
      <c r="G1857" t="s">
        <v>18</v>
      </c>
      <c r="I1857" t="s">
        <v>19</v>
      </c>
      <c r="J1857" s="1">
        <v>44854</v>
      </c>
      <c r="K1857" s="2">
        <v>-4.04</v>
      </c>
      <c r="L1857" t="s">
        <v>46</v>
      </c>
      <c r="M1857" s="3">
        <v>1</v>
      </c>
      <c r="N1857" s="2">
        <v>1.7908500000000001</v>
      </c>
      <c r="O1857" t="s">
        <v>21</v>
      </c>
      <c r="P1857" t="s">
        <v>24</v>
      </c>
      <c r="Q1857" t="s">
        <v>23</v>
      </c>
      <c r="R1857" s="3">
        <v>7.24</v>
      </c>
      <c r="S1857" t="s">
        <v>22</v>
      </c>
      <c r="T1857" t="s">
        <v>23</v>
      </c>
      <c r="U1857" s="3">
        <v>7.24</v>
      </c>
    </row>
    <row r="1858" spans="1:21" hidden="1" x14ac:dyDescent="0.2">
      <c r="A1858" t="s">
        <v>1649</v>
      </c>
      <c r="B1858" t="s">
        <v>101</v>
      </c>
      <c r="C1858" t="s">
        <v>14</v>
      </c>
      <c r="D1858" t="str">
        <f t="shared" si="28"/>
        <v>OG1153</v>
      </c>
      <c r="E1858" t="s">
        <v>645</v>
      </c>
      <c r="F1858" t="s">
        <v>18</v>
      </c>
      <c r="G1858" t="s">
        <v>18</v>
      </c>
      <c r="I1858" t="s">
        <v>19</v>
      </c>
      <c r="J1858" s="1">
        <v>44854</v>
      </c>
      <c r="K1858" s="2">
        <v>-34.198749999999997</v>
      </c>
      <c r="L1858" t="s">
        <v>46</v>
      </c>
      <c r="M1858" s="3">
        <v>1</v>
      </c>
      <c r="N1858" s="2">
        <v>3.0601799999999999</v>
      </c>
      <c r="O1858" t="s">
        <v>21</v>
      </c>
      <c r="P1858" t="s">
        <v>24</v>
      </c>
      <c r="Q1858" t="s">
        <v>23</v>
      </c>
      <c r="R1858" s="3">
        <v>104.65</v>
      </c>
      <c r="S1858" t="s">
        <v>22</v>
      </c>
      <c r="T1858" t="s">
        <v>23</v>
      </c>
      <c r="U1858" s="3">
        <v>104.65</v>
      </c>
    </row>
    <row r="1859" spans="1:21" hidden="1" x14ac:dyDescent="0.2">
      <c r="A1859" t="s">
        <v>1649</v>
      </c>
      <c r="B1859" t="s">
        <v>101</v>
      </c>
      <c r="C1859" t="s">
        <v>14</v>
      </c>
      <c r="D1859" t="str">
        <f t="shared" si="28"/>
        <v>LAKR00</v>
      </c>
      <c r="E1859" t="s">
        <v>61</v>
      </c>
      <c r="F1859" t="s">
        <v>18</v>
      </c>
      <c r="G1859" t="s">
        <v>18</v>
      </c>
      <c r="I1859" t="s">
        <v>19</v>
      </c>
      <c r="J1859" s="1">
        <v>44854</v>
      </c>
      <c r="K1859" s="2">
        <v>1000</v>
      </c>
      <c r="L1859" t="s">
        <v>20</v>
      </c>
      <c r="M1859" s="3">
        <v>1</v>
      </c>
      <c r="N1859" s="2">
        <v>1.115E-2</v>
      </c>
      <c r="O1859" t="s">
        <v>21</v>
      </c>
      <c r="P1859" t="s">
        <v>22</v>
      </c>
      <c r="Q1859" t="s">
        <v>23</v>
      </c>
      <c r="R1859" s="3">
        <v>11.15</v>
      </c>
      <c r="S1859" t="s">
        <v>24</v>
      </c>
      <c r="T1859" t="s">
        <v>23</v>
      </c>
      <c r="U1859" s="3">
        <v>11.15</v>
      </c>
    </row>
    <row r="1860" spans="1:21" hidden="1" x14ac:dyDescent="0.2">
      <c r="A1860" t="s">
        <v>1651</v>
      </c>
      <c r="B1860" t="s">
        <v>26</v>
      </c>
      <c r="C1860" t="s">
        <v>14</v>
      </c>
      <c r="D1860" t="str">
        <f t="shared" si="28"/>
        <v>GL482-</v>
      </c>
      <c r="E1860" t="s">
        <v>247</v>
      </c>
      <c r="F1860" t="s">
        <v>28</v>
      </c>
      <c r="G1860" t="s">
        <v>28</v>
      </c>
      <c r="I1860" t="s">
        <v>19</v>
      </c>
      <c r="J1860" s="1">
        <v>44854</v>
      </c>
      <c r="K1860" s="2">
        <v>-2640</v>
      </c>
      <c r="L1860" t="s">
        <v>20</v>
      </c>
      <c r="M1860" s="3">
        <v>1</v>
      </c>
      <c r="N1860" s="2">
        <v>0.52051999999999998</v>
      </c>
      <c r="O1860" t="s">
        <v>21</v>
      </c>
      <c r="P1860" t="s">
        <v>24</v>
      </c>
      <c r="Q1860" t="s">
        <v>23</v>
      </c>
      <c r="R1860" s="3">
        <v>1374.17</v>
      </c>
      <c r="S1860" t="s">
        <v>22</v>
      </c>
      <c r="T1860" t="s">
        <v>23</v>
      </c>
      <c r="U1860" s="3">
        <v>1374.17</v>
      </c>
    </row>
    <row r="1861" spans="1:21" hidden="1" x14ac:dyDescent="0.2">
      <c r="A1861" t="s">
        <v>1652</v>
      </c>
      <c r="B1861" t="s">
        <v>1653</v>
      </c>
      <c r="C1861" t="s">
        <v>14</v>
      </c>
      <c r="D1861" t="str">
        <f t="shared" ref="D1861:D1924" si="29">LEFT(E1861, 6)</f>
        <v>GL422-</v>
      </c>
      <c r="E1861" t="s">
        <v>1536</v>
      </c>
      <c r="F1861" t="s">
        <v>18</v>
      </c>
      <c r="G1861" t="s">
        <v>18</v>
      </c>
      <c r="I1861" t="s">
        <v>113</v>
      </c>
      <c r="J1861" s="1">
        <v>44855</v>
      </c>
      <c r="K1861" s="2">
        <v>12.12</v>
      </c>
      <c r="L1861" t="s">
        <v>20</v>
      </c>
      <c r="M1861" s="3">
        <v>1</v>
      </c>
      <c r="N1861" s="2">
        <v>0.28353</v>
      </c>
      <c r="O1861" t="s">
        <v>21</v>
      </c>
      <c r="P1861" t="s">
        <v>22</v>
      </c>
      <c r="Q1861" t="s">
        <v>23</v>
      </c>
      <c r="R1861" s="3">
        <v>3.44</v>
      </c>
      <c r="S1861" t="s">
        <v>24</v>
      </c>
      <c r="T1861" t="s">
        <v>23</v>
      </c>
      <c r="U1861" s="3">
        <v>3.44</v>
      </c>
    </row>
    <row r="1862" spans="1:21" hidden="1" x14ac:dyDescent="0.2">
      <c r="A1862" t="s">
        <v>1654</v>
      </c>
      <c r="B1862" t="s">
        <v>1655</v>
      </c>
      <c r="C1862" t="s">
        <v>14</v>
      </c>
      <c r="D1862" t="str">
        <f t="shared" si="29"/>
        <v>GL9074</v>
      </c>
      <c r="E1862" t="s">
        <v>174</v>
      </c>
      <c r="F1862" t="s">
        <v>18</v>
      </c>
      <c r="G1862" t="s">
        <v>18</v>
      </c>
      <c r="I1862" t="s">
        <v>113</v>
      </c>
      <c r="J1862" s="1">
        <v>44855</v>
      </c>
      <c r="K1862" s="2">
        <v>12.12</v>
      </c>
      <c r="L1862" t="s">
        <v>20</v>
      </c>
      <c r="M1862" s="3">
        <v>1</v>
      </c>
      <c r="N1862" s="2">
        <v>0.25872000000000001</v>
      </c>
      <c r="O1862" t="s">
        <v>21</v>
      </c>
      <c r="P1862" t="s">
        <v>22</v>
      </c>
      <c r="Q1862" t="s">
        <v>23</v>
      </c>
      <c r="R1862" s="3">
        <v>3.14</v>
      </c>
      <c r="S1862" t="s">
        <v>24</v>
      </c>
      <c r="T1862" t="s">
        <v>23</v>
      </c>
      <c r="U1862" s="3">
        <v>3.14</v>
      </c>
    </row>
    <row r="1863" spans="1:21" hidden="1" x14ac:dyDescent="0.2">
      <c r="A1863" t="s">
        <v>1656</v>
      </c>
      <c r="B1863" t="s">
        <v>1648</v>
      </c>
      <c r="C1863" t="s">
        <v>14</v>
      </c>
      <c r="D1863" t="str">
        <f t="shared" si="29"/>
        <v>LABORI</v>
      </c>
      <c r="E1863" t="s">
        <v>201</v>
      </c>
      <c r="F1863" t="s">
        <v>18</v>
      </c>
      <c r="G1863" t="s">
        <v>18</v>
      </c>
      <c r="I1863" t="s">
        <v>113</v>
      </c>
      <c r="J1863" s="1">
        <v>44855</v>
      </c>
      <c r="K1863" s="2">
        <v>98.882000000000005</v>
      </c>
      <c r="L1863" t="s">
        <v>20</v>
      </c>
      <c r="M1863" s="3">
        <v>1</v>
      </c>
      <c r="N1863" s="2">
        <v>1.05</v>
      </c>
      <c r="O1863" t="s">
        <v>21</v>
      </c>
      <c r="P1863" t="s">
        <v>200</v>
      </c>
      <c r="Q1863" t="s">
        <v>23</v>
      </c>
      <c r="R1863" s="3">
        <v>103.83</v>
      </c>
      <c r="S1863" t="s">
        <v>24</v>
      </c>
      <c r="T1863" t="s">
        <v>23</v>
      </c>
      <c r="U1863" s="3">
        <v>103.83</v>
      </c>
    </row>
    <row r="1864" spans="1:21" hidden="1" x14ac:dyDescent="0.2">
      <c r="A1864" t="s">
        <v>1656</v>
      </c>
      <c r="B1864" t="s">
        <v>1648</v>
      </c>
      <c r="C1864" t="s">
        <v>14</v>
      </c>
      <c r="D1864" t="str">
        <f t="shared" si="29"/>
        <v>FREIGH</v>
      </c>
      <c r="E1864" t="s">
        <v>199</v>
      </c>
      <c r="F1864" t="s">
        <v>18</v>
      </c>
      <c r="G1864" t="s">
        <v>18</v>
      </c>
      <c r="I1864" t="s">
        <v>113</v>
      </c>
      <c r="J1864" s="1">
        <v>44855</v>
      </c>
      <c r="K1864" s="2">
        <v>185.76830000000001</v>
      </c>
      <c r="L1864" t="s">
        <v>20</v>
      </c>
      <c r="M1864" s="3">
        <v>1</v>
      </c>
      <c r="N1864" s="2">
        <v>0.45</v>
      </c>
      <c r="O1864" t="s">
        <v>21</v>
      </c>
      <c r="P1864" t="s">
        <v>200</v>
      </c>
      <c r="Q1864" t="s">
        <v>23</v>
      </c>
      <c r="R1864" s="3">
        <v>83.6</v>
      </c>
      <c r="S1864" t="s">
        <v>24</v>
      </c>
      <c r="T1864" t="s">
        <v>23</v>
      </c>
      <c r="U1864" s="3">
        <v>83.6</v>
      </c>
    </row>
    <row r="1865" spans="1:21" hidden="1" x14ac:dyDescent="0.2">
      <c r="A1865" t="s">
        <v>1656</v>
      </c>
      <c r="B1865" t="s">
        <v>1648</v>
      </c>
      <c r="C1865" t="s">
        <v>14</v>
      </c>
      <c r="D1865" t="str">
        <f t="shared" si="29"/>
        <v>GL9074</v>
      </c>
      <c r="E1865" t="s">
        <v>174</v>
      </c>
      <c r="F1865" t="s">
        <v>18</v>
      </c>
      <c r="G1865" t="s">
        <v>18</v>
      </c>
      <c r="I1865" t="s">
        <v>113</v>
      </c>
      <c r="J1865" s="1">
        <v>44855</v>
      </c>
      <c r="K1865" s="2">
        <v>799.92</v>
      </c>
      <c r="L1865" t="s">
        <v>20</v>
      </c>
      <c r="M1865" s="3">
        <v>1</v>
      </c>
      <c r="N1865" s="2">
        <v>0.25907999999999998</v>
      </c>
      <c r="O1865" t="s">
        <v>21</v>
      </c>
      <c r="P1865" t="s">
        <v>22</v>
      </c>
      <c r="Q1865" t="s">
        <v>23</v>
      </c>
      <c r="R1865" s="3">
        <v>207.24</v>
      </c>
      <c r="S1865" t="s">
        <v>24</v>
      </c>
      <c r="T1865" t="s">
        <v>23</v>
      </c>
      <c r="U1865" s="3">
        <v>207.24</v>
      </c>
    </row>
    <row r="1866" spans="1:21" hidden="1" x14ac:dyDescent="0.2">
      <c r="A1866" t="s">
        <v>1656</v>
      </c>
      <c r="B1866" t="s">
        <v>1648</v>
      </c>
      <c r="C1866" t="s">
        <v>14</v>
      </c>
      <c r="D1866" t="str">
        <f t="shared" si="29"/>
        <v>BK1885</v>
      </c>
      <c r="E1866" t="s">
        <v>528</v>
      </c>
      <c r="F1866" t="s">
        <v>18</v>
      </c>
      <c r="G1866" t="s">
        <v>18</v>
      </c>
      <c r="I1866" t="s">
        <v>113</v>
      </c>
      <c r="J1866" s="1">
        <v>44855</v>
      </c>
      <c r="K1866" s="2">
        <v>7</v>
      </c>
      <c r="L1866" t="s">
        <v>20</v>
      </c>
      <c r="M1866" s="3">
        <v>1</v>
      </c>
      <c r="N1866" s="2">
        <v>0.70272999999999997</v>
      </c>
      <c r="O1866" t="s">
        <v>21</v>
      </c>
      <c r="P1866" t="s">
        <v>22</v>
      </c>
      <c r="Q1866" t="s">
        <v>23</v>
      </c>
      <c r="R1866" s="3">
        <v>4.92</v>
      </c>
      <c r="S1866" t="s">
        <v>24</v>
      </c>
      <c r="T1866" t="s">
        <v>23</v>
      </c>
      <c r="U1866" s="3">
        <v>4.92</v>
      </c>
    </row>
    <row r="1867" spans="1:21" hidden="1" x14ac:dyDescent="0.2">
      <c r="A1867" t="s">
        <v>1656</v>
      </c>
      <c r="B1867" t="s">
        <v>1648</v>
      </c>
      <c r="C1867" t="s">
        <v>14</v>
      </c>
      <c r="D1867" t="str">
        <f t="shared" si="29"/>
        <v>CP2292</v>
      </c>
      <c r="E1867" t="s">
        <v>674</v>
      </c>
      <c r="F1867" t="s">
        <v>18</v>
      </c>
      <c r="G1867" t="s">
        <v>18</v>
      </c>
      <c r="I1867" t="s">
        <v>113</v>
      </c>
      <c r="J1867" s="1">
        <v>44855</v>
      </c>
      <c r="K1867" s="2">
        <v>799.92</v>
      </c>
      <c r="L1867" t="s">
        <v>20</v>
      </c>
      <c r="M1867" s="3">
        <v>1</v>
      </c>
      <c r="N1867" s="2">
        <v>8.0479999999999996E-2</v>
      </c>
      <c r="O1867" t="s">
        <v>21</v>
      </c>
      <c r="P1867" t="s">
        <v>22</v>
      </c>
      <c r="Q1867" t="s">
        <v>23</v>
      </c>
      <c r="R1867" s="3">
        <v>64.38</v>
      </c>
      <c r="S1867" t="s">
        <v>24</v>
      </c>
      <c r="T1867" t="s">
        <v>23</v>
      </c>
      <c r="U1867" s="3">
        <v>64.38</v>
      </c>
    </row>
    <row r="1868" spans="1:21" hidden="1" x14ac:dyDescent="0.2">
      <c r="A1868" t="s">
        <v>1656</v>
      </c>
      <c r="B1868" t="s">
        <v>1648</v>
      </c>
      <c r="C1868" t="s">
        <v>14</v>
      </c>
      <c r="D1868" t="str">
        <f t="shared" si="29"/>
        <v>MACHIN</v>
      </c>
      <c r="E1868" t="s">
        <v>204</v>
      </c>
      <c r="F1868" t="s">
        <v>18</v>
      </c>
      <c r="G1868" t="s">
        <v>18</v>
      </c>
      <c r="I1868" t="s">
        <v>113</v>
      </c>
      <c r="J1868" s="1">
        <v>44855</v>
      </c>
      <c r="K1868" s="2">
        <v>66</v>
      </c>
      <c r="L1868" t="s">
        <v>20</v>
      </c>
      <c r="M1868" s="3">
        <v>1</v>
      </c>
      <c r="N1868" s="2">
        <v>2.5499999999999998</v>
      </c>
      <c r="O1868" t="s">
        <v>21</v>
      </c>
      <c r="P1868" t="s">
        <v>200</v>
      </c>
      <c r="Q1868" t="s">
        <v>23</v>
      </c>
      <c r="R1868" s="3">
        <v>168.3</v>
      </c>
      <c r="S1868" t="s">
        <v>24</v>
      </c>
      <c r="T1868" t="s">
        <v>23</v>
      </c>
      <c r="U1868" s="3">
        <v>168.3</v>
      </c>
    </row>
    <row r="1869" spans="1:21" hidden="1" x14ac:dyDescent="0.2">
      <c r="A1869" t="s">
        <v>1656</v>
      </c>
      <c r="B1869" t="s">
        <v>1648</v>
      </c>
      <c r="C1869" t="s">
        <v>14</v>
      </c>
      <c r="D1869" t="str">
        <f t="shared" si="29"/>
        <v>BK6507</v>
      </c>
      <c r="E1869" t="s">
        <v>675</v>
      </c>
      <c r="F1869" t="s">
        <v>18</v>
      </c>
      <c r="G1869" t="s">
        <v>18</v>
      </c>
      <c r="I1869" t="s">
        <v>113</v>
      </c>
      <c r="J1869" s="1">
        <v>44855</v>
      </c>
      <c r="K1869" s="2">
        <v>66</v>
      </c>
      <c r="L1869" t="s">
        <v>20</v>
      </c>
      <c r="M1869" s="3">
        <v>1</v>
      </c>
      <c r="N1869" s="2">
        <v>0.18118000000000001</v>
      </c>
      <c r="O1869" t="s">
        <v>21</v>
      </c>
      <c r="P1869" t="s">
        <v>22</v>
      </c>
      <c r="Q1869" t="s">
        <v>23</v>
      </c>
      <c r="R1869" s="3">
        <v>11.96</v>
      </c>
      <c r="S1869" t="s">
        <v>24</v>
      </c>
      <c r="T1869" t="s">
        <v>23</v>
      </c>
      <c r="U1869" s="3">
        <v>11.96</v>
      </c>
    </row>
    <row r="1870" spans="1:21" hidden="1" x14ac:dyDescent="0.2">
      <c r="A1870" t="s">
        <v>1656</v>
      </c>
      <c r="B1870" t="s">
        <v>1648</v>
      </c>
      <c r="C1870" t="s">
        <v>14</v>
      </c>
      <c r="D1870" t="str">
        <f t="shared" si="29"/>
        <v>LAAI03</v>
      </c>
      <c r="E1870" t="s">
        <v>676</v>
      </c>
      <c r="F1870" t="s">
        <v>18</v>
      </c>
      <c r="G1870" t="s">
        <v>18</v>
      </c>
      <c r="I1870" t="s">
        <v>113</v>
      </c>
      <c r="J1870" s="1">
        <v>44855</v>
      </c>
      <c r="K1870" s="2">
        <v>827.06299999999999</v>
      </c>
      <c r="L1870" t="s">
        <v>20</v>
      </c>
      <c r="M1870" s="3">
        <v>1</v>
      </c>
      <c r="N1870" s="2">
        <v>1.175E-2</v>
      </c>
      <c r="O1870" t="s">
        <v>21</v>
      </c>
      <c r="P1870" t="s">
        <v>22</v>
      </c>
      <c r="Q1870" t="s">
        <v>23</v>
      </c>
      <c r="R1870" s="3">
        <v>9.7200000000000006</v>
      </c>
      <c r="S1870" t="s">
        <v>24</v>
      </c>
      <c r="T1870" t="s">
        <v>23</v>
      </c>
      <c r="U1870" s="3">
        <v>9.7200000000000006</v>
      </c>
    </row>
    <row r="1871" spans="1:21" hidden="1" x14ac:dyDescent="0.2">
      <c r="A1871" t="s">
        <v>1656</v>
      </c>
      <c r="B1871" t="s">
        <v>1648</v>
      </c>
      <c r="C1871" t="s">
        <v>14</v>
      </c>
      <c r="D1871" t="str">
        <f t="shared" si="29"/>
        <v>OO6878</v>
      </c>
      <c r="E1871" t="s">
        <v>677</v>
      </c>
      <c r="F1871" t="s">
        <v>18</v>
      </c>
      <c r="G1871" t="s">
        <v>18</v>
      </c>
      <c r="I1871" t="s">
        <v>113</v>
      </c>
      <c r="J1871" s="1">
        <v>44855</v>
      </c>
      <c r="K1871" s="2">
        <v>-66</v>
      </c>
      <c r="L1871" t="s">
        <v>197</v>
      </c>
      <c r="M1871" s="3">
        <v>1</v>
      </c>
      <c r="N1871" s="2">
        <v>14.49588</v>
      </c>
      <c r="O1871" t="s">
        <v>21</v>
      </c>
      <c r="P1871" t="s">
        <v>24</v>
      </c>
      <c r="Q1871" t="s">
        <v>23</v>
      </c>
      <c r="R1871" s="3">
        <v>956.73</v>
      </c>
      <c r="S1871" t="s">
        <v>198</v>
      </c>
      <c r="T1871" t="s">
        <v>23</v>
      </c>
      <c r="U1871" s="3">
        <v>956.73</v>
      </c>
    </row>
    <row r="1872" spans="1:21" hidden="1" x14ac:dyDescent="0.2">
      <c r="A1872" t="s">
        <v>1657</v>
      </c>
      <c r="B1872" t="s">
        <v>1658</v>
      </c>
      <c r="C1872" t="s">
        <v>14</v>
      </c>
      <c r="D1872" t="str">
        <f t="shared" si="29"/>
        <v>BK1625</v>
      </c>
      <c r="E1872" t="s">
        <v>49</v>
      </c>
      <c r="F1872" t="s">
        <v>18</v>
      </c>
      <c r="G1872" t="s">
        <v>18</v>
      </c>
      <c r="J1872" s="1">
        <v>44855</v>
      </c>
      <c r="K1872" s="2">
        <v>-9316</v>
      </c>
      <c r="L1872" t="s">
        <v>46</v>
      </c>
      <c r="M1872" s="3">
        <v>1</v>
      </c>
      <c r="N1872" s="2">
        <v>0.24</v>
      </c>
      <c r="O1872" t="s">
        <v>21</v>
      </c>
      <c r="P1872" t="s">
        <v>24</v>
      </c>
      <c r="Q1872" t="s">
        <v>23</v>
      </c>
      <c r="R1872" s="3">
        <v>2235.84</v>
      </c>
      <c r="S1872" t="s">
        <v>22</v>
      </c>
      <c r="T1872" t="s">
        <v>23</v>
      </c>
      <c r="U1872" s="3">
        <v>2235.84</v>
      </c>
    </row>
    <row r="1873" spans="1:21" hidden="1" x14ac:dyDescent="0.2">
      <c r="A1873" t="s">
        <v>1659</v>
      </c>
      <c r="B1873" t="s">
        <v>1660</v>
      </c>
      <c r="C1873" t="s">
        <v>14</v>
      </c>
      <c r="D1873" t="str">
        <f t="shared" si="29"/>
        <v>CP2292</v>
      </c>
      <c r="E1873" t="s">
        <v>674</v>
      </c>
      <c r="F1873" t="s">
        <v>18</v>
      </c>
      <c r="G1873" t="s">
        <v>18</v>
      </c>
      <c r="I1873" t="s">
        <v>19</v>
      </c>
      <c r="J1873" s="1">
        <v>44855</v>
      </c>
      <c r="K1873" s="2">
        <v>117107.76</v>
      </c>
      <c r="L1873" t="s">
        <v>20</v>
      </c>
      <c r="M1873" s="3">
        <v>1</v>
      </c>
      <c r="N1873" s="2">
        <v>8.0479999999999996E-2</v>
      </c>
      <c r="O1873" t="s">
        <v>21</v>
      </c>
      <c r="P1873" t="s">
        <v>22</v>
      </c>
      <c r="Q1873" t="s">
        <v>23</v>
      </c>
      <c r="R1873" s="3">
        <v>9424.83</v>
      </c>
      <c r="S1873" t="s">
        <v>24</v>
      </c>
      <c r="T1873" t="s">
        <v>23</v>
      </c>
      <c r="U1873" s="3">
        <v>9424.83</v>
      </c>
    </row>
    <row r="1874" spans="1:21" hidden="1" x14ac:dyDescent="0.2">
      <c r="A1874" t="s">
        <v>1661</v>
      </c>
      <c r="B1874" t="s">
        <v>26</v>
      </c>
      <c r="C1874" t="s">
        <v>14</v>
      </c>
      <c r="D1874" t="str">
        <f t="shared" si="29"/>
        <v>GL2422</v>
      </c>
      <c r="E1874" t="s">
        <v>118</v>
      </c>
      <c r="F1874" t="s">
        <v>28</v>
      </c>
      <c r="G1874" t="s">
        <v>28</v>
      </c>
      <c r="J1874" s="1">
        <v>44855</v>
      </c>
      <c r="K1874" s="2">
        <v>1764</v>
      </c>
      <c r="L1874" t="s">
        <v>20</v>
      </c>
      <c r="M1874" s="3">
        <v>1</v>
      </c>
      <c r="N1874" s="2">
        <v>0.26773999999999998</v>
      </c>
      <c r="O1874" t="s">
        <v>21</v>
      </c>
      <c r="P1874" t="s">
        <v>22</v>
      </c>
      <c r="Q1874" t="s">
        <v>23</v>
      </c>
      <c r="R1874" s="3">
        <v>472.29</v>
      </c>
      <c r="S1874" t="s">
        <v>24</v>
      </c>
      <c r="T1874" t="s">
        <v>23</v>
      </c>
      <c r="U1874" s="3">
        <v>472.29</v>
      </c>
    </row>
    <row r="1875" spans="1:21" hidden="1" x14ac:dyDescent="0.2">
      <c r="A1875" t="s">
        <v>1662</v>
      </c>
      <c r="B1875" t="s">
        <v>1663</v>
      </c>
      <c r="C1875" t="s">
        <v>14</v>
      </c>
      <c r="D1875" t="str">
        <f t="shared" si="29"/>
        <v>GL2919</v>
      </c>
      <c r="E1875" t="s">
        <v>240</v>
      </c>
      <c r="F1875" t="s">
        <v>18</v>
      </c>
      <c r="G1875" t="s">
        <v>18</v>
      </c>
      <c r="I1875" t="s">
        <v>113</v>
      </c>
      <c r="J1875" s="1">
        <v>44855</v>
      </c>
      <c r="K1875" s="2">
        <v>2170.14</v>
      </c>
      <c r="L1875" t="s">
        <v>20</v>
      </c>
      <c r="M1875" s="3">
        <v>1</v>
      </c>
      <c r="N1875" s="2">
        <v>0.35092000000000001</v>
      </c>
      <c r="O1875" t="s">
        <v>21</v>
      </c>
      <c r="P1875" t="s">
        <v>22</v>
      </c>
      <c r="Q1875" t="s">
        <v>23</v>
      </c>
      <c r="R1875" s="3">
        <v>761.55</v>
      </c>
      <c r="S1875" t="s">
        <v>24</v>
      </c>
      <c r="T1875" t="s">
        <v>23</v>
      </c>
      <c r="U1875" s="3">
        <v>761.55</v>
      </c>
    </row>
    <row r="1876" spans="1:21" hidden="1" x14ac:dyDescent="0.2">
      <c r="A1876" t="s">
        <v>1664</v>
      </c>
      <c r="B1876" t="s">
        <v>26</v>
      </c>
      <c r="C1876" t="s">
        <v>14</v>
      </c>
      <c r="D1876" t="str">
        <f t="shared" si="29"/>
        <v>711000</v>
      </c>
      <c r="E1876" t="s">
        <v>1665</v>
      </c>
      <c r="F1876" t="s">
        <v>18</v>
      </c>
      <c r="G1876" t="s">
        <v>18</v>
      </c>
      <c r="I1876" t="s">
        <v>19</v>
      </c>
      <c r="J1876" s="1">
        <v>44855</v>
      </c>
      <c r="K1876" s="2">
        <v>-596.72</v>
      </c>
      <c r="L1876" t="s">
        <v>46</v>
      </c>
      <c r="M1876" s="3">
        <v>1</v>
      </c>
      <c r="N1876" s="2">
        <v>3.5682700000000001</v>
      </c>
      <c r="O1876" t="s">
        <v>21</v>
      </c>
      <c r="P1876" t="s">
        <v>24</v>
      </c>
      <c r="Q1876" t="s">
        <v>23</v>
      </c>
      <c r="R1876" s="3">
        <v>2129.2600000000002</v>
      </c>
      <c r="S1876" t="s">
        <v>22</v>
      </c>
      <c r="T1876" t="s">
        <v>23</v>
      </c>
      <c r="U1876" s="3">
        <v>2129.2600000000002</v>
      </c>
    </row>
    <row r="1877" spans="1:21" hidden="1" x14ac:dyDescent="0.2">
      <c r="A1877" t="s">
        <v>1666</v>
      </c>
      <c r="B1877" t="s">
        <v>26</v>
      </c>
      <c r="C1877" t="s">
        <v>14</v>
      </c>
      <c r="D1877" t="str">
        <f t="shared" si="29"/>
        <v>721000</v>
      </c>
      <c r="E1877" t="s">
        <v>387</v>
      </c>
      <c r="F1877" t="s">
        <v>18</v>
      </c>
      <c r="G1877" t="s">
        <v>18</v>
      </c>
      <c r="I1877" t="s">
        <v>19</v>
      </c>
      <c r="J1877" s="1">
        <v>44855</v>
      </c>
      <c r="K1877" s="2">
        <v>-881.08050000000003</v>
      </c>
      <c r="L1877" t="s">
        <v>46</v>
      </c>
      <c r="M1877" s="3">
        <v>1</v>
      </c>
      <c r="N1877" s="2">
        <v>3.0200200000000001</v>
      </c>
      <c r="O1877" t="s">
        <v>21</v>
      </c>
      <c r="P1877" t="s">
        <v>24</v>
      </c>
      <c r="Q1877" t="s">
        <v>23</v>
      </c>
      <c r="R1877" s="3">
        <v>2660.88</v>
      </c>
      <c r="S1877" t="s">
        <v>22</v>
      </c>
      <c r="T1877" t="s">
        <v>23</v>
      </c>
      <c r="U1877" s="3">
        <v>2660.88</v>
      </c>
    </row>
    <row r="1878" spans="1:21" hidden="1" x14ac:dyDescent="0.2">
      <c r="A1878" t="s">
        <v>1667</v>
      </c>
      <c r="B1878" t="s">
        <v>843</v>
      </c>
      <c r="C1878" t="s">
        <v>14</v>
      </c>
      <c r="D1878" t="str">
        <f t="shared" si="29"/>
        <v>OR9837</v>
      </c>
      <c r="E1878" t="s">
        <v>1668</v>
      </c>
      <c r="F1878" t="s">
        <v>18</v>
      </c>
      <c r="G1878" t="s">
        <v>18</v>
      </c>
      <c r="I1878" t="s">
        <v>845</v>
      </c>
      <c r="J1878" s="1">
        <v>44855</v>
      </c>
      <c r="K1878" s="2">
        <v>-1</v>
      </c>
      <c r="L1878" t="s">
        <v>197</v>
      </c>
      <c r="M1878" s="3">
        <v>1</v>
      </c>
      <c r="N1878" s="2">
        <v>66.290000000000006</v>
      </c>
      <c r="O1878" t="s">
        <v>21</v>
      </c>
      <c r="P1878" t="s">
        <v>445</v>
      </c>
      <c r="Q1878" t="s">
        <v>846</v>
      </c>
      <c r="R1878" s="3">
        <v>66.290000000000006</v>
      </c>
      <c r="S1878" t="s">
        <v>198</v>
      </c>
      <c r="T1878" t="s">
        <v>23</v>
      </c>
      <c r="U1878" s="3">
        <v>66.290000000000006</v>
      </c>
    </row>
    <row r="1879" spans="1:21" hidden="1" x14ac:dyDescent="0.2">
      <c r="A1879" t="s">
        <v>1669</v>
      </c>
      <c r="B1879" t="s">
        <v>843</v>
      </c>
      <c r="C1879" t="s">
        <v>14</v>
      </c>
      <c r="D1879" t="str">
        <f t="shared" si="29"/>
        <v>KR2119</v>
      </c>
      <c r="E1879" t="s">
        <v>259</v>
      </c>
      <c r="F1879" t="s">
        <v>782</v>
      </c>
      <c r="G1879" t="s">
        <v>782</v>
      </c>
      <c r="I1879" t="s">
        <v>845</v>
      </c>
      <c r="J1879" s="1">
        <v>44855</v>
      </c>
      <c r="K1879" s="2">
        <v>-1</v>
      </c>
      <c r="L1879" t="s">
        <v>197</v>
      </c>
      <c r="M1879" s="3">
        <v>1</v>
      </c>
      <c r="N1879" s="2">
        <v>15.282770000000001</v>
      </c>
      <c r="O1879" t="s">
        <v>21</v>
      </c>
      <c r="P1879" t="s">
        <v>445</v>
      </c>
      <c r="Q1879" t="s">
        <v>846</v>
      </c>
      <c r="R1879" s="3">
        <v>15.28</v>
      </c>
      <c r="S1879" t="s">
        <v>198</v>
      </c>
      <c r="T1879" t="s">
        <v>23</v>
      </c>
      <c r="U1879" s="3">
        <v>15.28</v>
      </c>
    </row>
    <row r="1880" spans="1:21" hidden="1" x14ac:dyDescent="0.2">
      <c r="A1880" t="s">
        <v>1669</v>
      </c>
      <c r="B1880" t="s">
        <v>843</v>
      </c>
      <c r="C1880" t="s">
        <v>14</v>
      </c>
      <c r="D1880" t="str">
        <f t="shared" si="29"/>
        <v>SA2818</v>
      </c>
      <c r="E1880" t="s">
        <v>700</v>
      </c>
      <c r="F1880" t="s">
        <v>782</v>
      </c>
      <c r="G1880" t="s">
        <v>782</v>
      </c>
      <c r="I1880" t="s">
        <v>845</v>
      </c>
      <c r="J1880" s="1">
        <v>44855</v>
      </c>
      <c r="K1880" s="2">
        <v>-3</v>
      </c>
      <c r="L1880" t="s">
        <v>197</v>
      </c>
      <c r="M1880" s="3">
        <v>1</v>
      </c>
      <c r="N1880" s="2">
        <v>47.928899999999992</v>
      </c>
      <c r="O1880" t="s">
        <v>21</v>
      </c>
      <c r="P1880" t="s">
        <v>445</v>
      </c>
      <c r="Q1880" t="s">
        <v>846</v>
      </c>
      <c r="R1880" s="3">
        <v>143.79</v>
      </c>
      <c r="S1880" t="s">
        <v>198</v>
      </c>
      <c r="T1880" t="s">
        <v>23</v>
      </c>
      <c r="U1880" s="3">
        <v>143.79</v>
      </c>
    </row>
    <row r="1881" spans="1:21" hidden="1" x14ac:dyDescent="0.2">
      <c r="A1881" t="s">
        <v>1670</v>
      </c>
      <c r="B1881" t="s">
        <v>1671</v>
      </c>
      <c r="C1881" t="s">
        <v>14</v>
      </c>
      <c r="D1881" t="str">
        <f t="shared" si="29"/>
        <v>GL263-</v>
      </c>
      <c r="E1881" t="s">
        <v>461</v>
      </c>
      <c r="F1881" t="s">
        <v>18</v>
      </c>
      <c r="G1881" t="s">
        <v>18</v>
      </c>
      <c r="I1881" t="s">
        <v>113</v>
      </c>
      <c r="J1881" s="1">
        <v>44855</v>
      </c>
      <c r="K1881" s="2">
        <v>2341.3200000000002</v>
      </c>
      <c r="L1881" t="s">
        <v>20</v>
      </c>
      <c r="M1881" s="3">
        <v>1</v>
      </c>
      <c r="N1881" s="2">
        <v>0.21723999999999999</v>
      </c>
      <c r="O1881" t="s">
        <v>21</v>
      </c>
      <c r="P1881" t="s">
        <v>22</v>
      </c>
      <c r="Q1881" t="s">
        <v>23</v>
      </c>
      <c r="R1881" s="3">
        <v>508.63</v>
      </c>
      <c r="S1881" t="s">
        <v>24</v>
      </c>
      <c r="T1881" t="s">
        <v>23</v>
      </c>
      <c r="U1881" s="3">
        <v>508.63</v>
      </c>
    </row>
    <row r="1882" spans="1:21" hidden="1" x14ac:dyDescent="0.2">
      <c r="A1882" t="s">
        <v>1672</v>
      </c>
      <c r="B1882" t="s">
        <v>843</v>
      </c>
      <c r="C1882" t="s">
        <v>14</v>
      </c>
      <c r="D1882" t="str">
        <f t="shared" si="29"/>
        <v>CN4551</v>
      </c>
      <c r="E1882" t="s">
        <v>863</v>
      </c>
      <c r="F1882" t="s">
        <v>262</v>
      </c>
      <c r="G1882" t="s">
        <v>262</v>
      </c>
      <c r="I1882" t="s">
        <v>845</v>
      </c>
      <c r="J1882" s="1">
        <v>44855</v>
      </c>
      <c r="K1882" s="2">
        <v>-1</v>
      </c>
      <c r="L1882" t="s">
        <v>197</v>
      </c>
      <c r="M1882" s="3">
        <v>1</v>
      </c>
      <c r="N1882" s="2">
        <v>19.249780000000001</v>
      </c>
      <c r="O1882" t="s">
        <v>21</v>
      </c>
      <c r="P1882" t="s">
        <v>445</v>
      </c>
      <c r="Q1882" t="s">
        <v>846</v>
      </c>
      <c r="R1882" s="3">
        <v>19.25</v>
      </c>
      <c r="S1882" t="s">
        <v>198</v>
      </c>
      <c r="T1882" t="s">
        <v>23</v>
      </c>
      <c r="U1882" s="3">
        <v>19.25</v>
      </c>
    </row>
    <row r="1883" spans="1:21" hidden="1" x14ac:dyDescent="0.2">
      <c r="A1883" t="s">
        <v>1672</v>
      </c>
      <c r="B1883" t="s">
        <v>843</v>
      </c>
      <c r="C1883" t="s">
        <v>14</v>
      </c>
      <c r="D1883" t="str">
        <f t="shared" si="29"/>
        <v>ON9258</v>
      </c>
      <c r="E1883" t="s">
        <v>1673</v>
      </c>
      <c r="F1883" t="s">
        <v>262</v>
      </c>
      <c r="G1883" t="s">
        <v>262</v>
      </c>
      <c r="I1883" t="s">
        <v>845</v>
      </c>
      <c r="J1883" s="1">
        <v>44855</v>
      </c>
      <c r="K1883" s="2">
        <v>-1</v>
      </c>
      <c r="L1883" t="s">
        <v>197</v>
      </c>
      <c r="M1883" s="3">
        <v>1</v>
      </c>
      <c r="N1883" s="2">
        <v>8.4652600000000007</v>
      </c>
      <c r="O1883" t="s">
        <v>21</v>
      </c>
      <c r="P1883" t="s">
        <v>445</v>
      </c>
      <c r="Q1883" t="s">
        <v>846</v>
      </c>
      <c r="R1883" s="3">
        <v>8.4700000000000006</v>
      </c>
      <c r="S1883" t="s">
        <v>198</v>
      </c>
      <c r="T1883" t="s">
        <v>23</v>
      </c>
      <c r="U1883" s="3">
        <v>8.4700000000000006</v>
      </c>
    </row>
    <row r="1884" spans="1:21" hidden="1" x14ac:dyDescent="0.2">
      <c r="A1884" t="s">
        <v>1672</v>
      </c>
      <c r="B1884" t="s">
        <v>843</v>
      </c>
      <c r="C1884" t="s">
        <v>14</v>
      </c>
      <c r="D1884" t="str">
        <f t="shared" si="29"/>
        <v>CN2082</v>
      </c>
      <c r="E1884" t="s">
        <v>1674</v>
      </c>
      <c r="F1884" t="s">
        <v>262</v>
      </c>
      <c r="G1884" t="s">
        <v>262</v>
      </c>
      <c r="I1884" t="s">
        <v>845</v>
      </c>
      <c r="J1884" s="1">
        <v>44855</v>
      </c>
      <c r="K1884" s="2">
        <v>-1</v>
      </c>
      <c r="L1884" t="s">
        <v>197</v>
      </c>
      <c r="M1884" s="3">
        <v>1</v>
      </c>
      <c r="N1884" s="2">
        <v>21.9468</v>
      </c>
      <c r="O1884" t="s">
        <v>21</v>
      </c>
      <c r="P1884" t="s">
        <v>445</v>
      </c>
      <c r="Q1884" t="s">
        <v>846</v>
      </c>
      <c r="R1884" s="3">
        <v>21.95</v>
      </c>
      <c r="S1884" t="s">
        <v>198</v>
      </c>
      <c r="T1884" t="s">
        <v>23</v>
      </c>
      <c r="U1884" s="3">
        <v>21.95</v>
      </c>
    </row>
    <row r="1885" spans="1:21" hidden="1" x14ac:dyDescent="0.2">
      <c r="A1885" t="s">
        <v>1672</v>
      </c>
      <c r="B1885" t="s">
        <v>843</v>
      </c>
      <c r="C1885" t="s">
        <v>14</v>
      </c>
      <c r="D1885" t="str">
        <f t="shared" si="29"/>
        <v>CS7619</v>
      </c>
      <c r="E1885" t="s">
        <v>1675</v>
      </c>
      <c r="F1885" t="s">
        <v>262</v>
      </c>
      <c r="G1885" t="s">
        <v>262</v>
      </c>
      <c r="I1885" t="s">
        <v>845</v>
      </c>
      <c r="J1885" s="1">
        <v>44855</v>
      </c>
      <c r="K1885" s="2">
        <v>-1</v>
      </c>
      <c r="L1885" t="s">
        <v>197</v>
      </c>
      <c r="M1885" s="3">
        <v>1</v>
      </c>
      <c r="N1885" s="2">
        <v>10.199630000000001</v>
      </c>
      <c r="O1885" t="s">
        <v>21</v>
      </c>
      <c r="P1885" t="s">
        <v>445</v>
      </c>
      <c r="Q1885" t="s">
        <v>846</v>
      </c>
      <c r="R1885" s="3">
        <v>10.199999999999999</v>
      </c>
      <c r="S1885" t="s">
        <v>198</v>
      </c>
      <c r="T1885" t="s">
        <v>23</v>
      </c>
      <c r="U1885" s="3">
        <v>10.199999999999999</v>
      </c>
    </row>
    <row r="1886" spans="1:21" hidden="1" x14ac:dyDescent="0.2">
      <c r="A1886" t="s">
        <v>1672</v>
      </c>
      <c r="B1886" t="s">
        <v>843</v>
      </c>
      <c r="C1886" t="s">
        <v>14</v>
      </c>
      <c r="D1886" t="str">
        <f t="shared" si="29"/>
        <v>OO9919</v>
      </c>
      <c r="E1886" t="s">
        <v>1676</v>
      </c>
      <c r="F1886" t="s">
        <v>262</v>
      </c>
      <c r="G1886" t="s">
        <v>262</v>
      </c>
      <c r="I1886" t="s">
        <v>845</v>
      </c>
      <c r="J1886" s="1">
        <v>44855</v>
      </c>
      <c r="K1886" s="2">
        <v>-1</v>
      </c>
      <c r="L1886" t="s">
        <v>197</v>
      </c>
      <c r="M1886" s="3">
        <v>1</v>
      </c>
      <c r="N1886" s="2">
        <v>10.184530000000001</v>
      </c>
      <c r="O1886" t="s">
        <v>21</v>
      </c>
      <c r="P1886" t="s">
        <v>445</v>
      </c>
      <c r="Q1886" t="s">
        <v>846</v>
      </c>
      <c r="R1886" s="3">
        <v>10.18</v>
      </c>
      <c r="S1886" t="s">
        <v>198</v>
      </c>
      <c r="T1886" t="s">
        <v>23</v>
      </c>
      <c r="U1886" s="3">
        <v>10.18</v>
      </c>
    </row>
    <row r="1887" spans="1:21" hidden="1" x14ac:dyDescent="0.2">
      <c r="A1887" t="s">
        <v>1672</v>
      </c>
      <c r="B1887" t="s">
        <v>843</v>
      </c>
      <c r="C1887" t="s">
        <v>14</v>
      </c>
      <c r="D1887" t="str">
        <f t="shared" si="29"/>
        <v>AM1178</v>
      </c>
      <c r="E1887" t="s">
        <v>1677</v>
      </c>
      <c r="F1887" t="s">
        <v>262</v>
      </c>
      <c r="G1887" t="s">
        <v>262</v>
      </c>
      <c r="I1887" t="s">
        <v>845</v>
      </c>
      <c r="J1887" s="1">
        <v>44855</v>
      </c>
      <c r="K1887" s="2">
        <v>-1</v>
      </c>
      <c r="L1887" t="s">
        <v>197</v>
      </c>
      <c r="M1887" s="3">
        <v>1</v>
      </c>
      <c r="N1887" s="2">
        <v>22.164120000000004</v>
      </c>
      <c r="O1887" t="s">
        <v>21</v>
      </c>
      <c r="P1887" t="s">
        <v>445</v>
      </c>
      <c r="Q1887" t="s">
        <v>846</v>
      </c>
      <c r="R1887" s="3">
        <v>22.16</v>
      </c>
      <c r="S1887" t="s">
        <v>198</v>
      </c>
      <c r="T1887" t="s">
        <v>23</v>
      </c>
      <c r="U1887" s="3">
        <v>22.16</v>
      </c>
    </row>
    <row r="1888" spans="1:21" hidden="1" x14ac:dyDescent="0.2">
      <c r="A1888" t="s">
        <v>1672</v>
      </c>
      <c r="B1888" t="s">
        <v>843</v>
      </c>
      <c r="C1888" t="s">
        <v>14</v>
      </c>
      <c r="D1888" t="str">
        <f t="shared" si="29"/>
        <v>CS68B5</v>
      </c>
      <c r="E1888" t="s">
        <v>1625</v>
      </c>
      <c r="F1888" t="s">
        <v>262</v>
      </c>
      <c r="G1888" t="s">
        <v>262</v>
      </c>
      <c r="I1888" t="s">
        <v>845</v>
      </c>
      <c r="J1888" s="1">
        <v>44855</v>
      </c>
      <c r="K1888" s="2">
        <v>-4</v>
      </c>
      <c r="L1888" t="s">
        <v>197</v>
      </c>
      <c r="M1888" s="3">
        <v>1</v>
      </c>
      <c r="N1888" s="2">
        <v>40.400440000000003</v>
      </c>
      <c r="O1888" t="s">
        <v>21</v>
      </c>
      <c r="P1888" t="s">
        <v>445</v>
      </c>
      <c r="Q1888" t="s">
        <v>846</v>
      </c>
      <c r="R1888" s="3">
        <v>161.6</v>
      </c>
      <c r="S1888" t="s">
        <v>198</v>
      </c>
      <c r="T1888" t="s">
        <v>23</v>
      </c>
      <c r="U1888" s="3">
        <v>161.6</v>
      </c>
    </row>
    <row r="1889" spans="1:21" hidden="1" x14ac:dyDescent="0.2">
      <c r="A1889" t="s">
        <v>1672</v>
      </c>
      <c r="B1889" t="s">
        <v>843</v>
      </c>
      <c r="C1889" t="s">
        <v>14</v>
      </c>
      <c r="D1889" t="str">
        <f t="shared" si="29"/>
        <v>ON2537</v>
      </c>
      <c r="E1889" t="s">
        <v>1678</v>
      </c>
      <c r="F1889" t="s">
        <v>262</v>
      </c>
      <c r="G1889" t="s">
        <v>262</v>
      </c>
      <c r="I1889" t="s">
        <v>845</v>
      </c>
      <c r="J1889" s="1">
        <v>44855</v>
      </c>
      <c r="K1889" s="2">
        <v>-1</v>
      </c>
      <c r="L1889" t="s">
        <v>197</v>
      </c>
      <c r="M1889" s="3">
        <v>1</v>
      </c>
      <c r="N1889" s="2">
        <v>6.5984500000000006</v>
      </c>
      <c r="O1889" t="s">
        <v>21</v>
      </c>
      <c r="P1889" t="s">
        <v>445</v>
      </c>
      <c r="Q1889" t="s">
        <v>846</v>
      </c>
      <c r="R1889" s="3">
        <v>6.6</v>
      </c>
      <c r="S1889" t="s">
        <v>198</v>
      </c>
      <c r="T1889" t="s">
        <v>23</v>
      </c>
      <c r="U1889" s="3">
        <v>6.6</v>
      </c>
    </row>
    <row r="1890" spans="1:21" hidden="1" x14ac:dyDescent="0.2">
      <c r="A1890" t="s">
        <v>1672</v>
      </c>
      <c r="B1890" t="s">
        <v>843</v>
      </c>
      <c r="C1890" t="s">
        <v>14</v>
      </c>
      <c r="D1890" t="str">
        <f t="shared" si="29"/>
        <v>CS2532</v>
      </c>
      <c r="E1890" t="s">
        <v>1679</v>
      </c>
      <c r="F1890" t="s">
        <v>262</v>
      </c>
      <c r="G1890" t="s">
        <v>262</v>
      </c>
      <c r="I1890" t="s">
        <v>845</v>
      </c>
      <c r="J1890" s="1">
        <v>44855</v>
      </c>
      <c r="K1890" s="2">
        <v>-1</v>
      </c>
      <c r="L1890" t="s">
        <v>197</v>
      </c>
      <c r="M1890" s="3">
        <v>1</v>
      </c>
      <c r="N1890" s="2">
        <v>262.20499999999998</v>
      </c>
      <c r="O1890" t="s">
        <v>21</v>
      </c>
      <c r="P1890" t="s">
        <v>445</v>
      </c>
      <c r="Q1890" t="s">
        <v>846</v>
      </c>
      <c r="R1890" s="3">
        <v>262.20999999999998</v>
      </c>
      <c r="S1890" t="s">
        <v>198</v>
      </c>
      <c r="T1890" t="s">
        <v>23</v>
      </c>
      <c r="U1890" s="3">
        <v>262.20999999999998</v>
      </c>
    </row>
    <row r="1891" spans="1:21" hidden="1" x14ac:dyDescent="0.2">
      <c r="A1891" t="s">
        <v>1672</v>
      </c>
      <c r="B1891" t="s">
        <v>843</v>
      </c>
      <c r="C1891" t="s">
        <v>14</v>
      </c>
      <c r="D1891" t="str">
        <f t="shared" si="29"/>
        <v>OR9737</v>
      </c>
      <c r="E1891" t="s">
        <v>1680</v>
      </c>
      <c r="F1891" t="s">
        <v>262</v>
      </c>
      <c r="G1891" t="s">
        <v>262</v>
      </c>
      <c r="I1891" t="s">
        <v>845</v>
      </c>
      <c r="J1891" s="1">
        <v>44855</v>
      </c>
      <c r="K1891" s="2">
        <v>-1</v>
      </c>
      <c r="L1891" t="s">
        <v>197</v>
      </c>
      <c r="M1891" s="3">
        <v>1</v>
      </c>
      <c r="N1891" s="2">
        <v>6.2097199999999999</v>
      </c>
      <c r="O1891" t="s">
        <v>21</v>
      </c>
      <c r="P1891" t="s">
        <v>445</v>
      </c>
      <c r="Q1891" t="s">
        <v>846</v>
      </c>
      <c r="R1891" s="3">
        <v>6.21</v>
      </c>
      <c r="S1891" t="s">
        <v>198</v>
      </c>
      <c r="T1891" t="s">
        <v>23</v>
      </c>
      <c r="U1891" s="3">
        <v>6.21</v>
      </c>
    </row>
    <row r="1892" spans="1:21" hidden="1" x14ac:dyDescent="0.2">
      <c r="A1892" t="s">
        <v>1681</v>
      </c>
      <c r="B1892" t="s">
        <v>150</v>
      </c>
      <c r="C1892" t="s">
        <v>14</v>
      </c>
      <c r="D1892" t="str">
        <f t="shared" si="29"/>
        <v>OG1065</v>
      </c>
      <c r="E1892" t="s">
        <v>297</v>
      </c>
      <c r="F1892" t="s">
        <v>18</v>
      </c>
      <c r="G1892" t="s">
        <v>18</v>
      </c>
      <c r="I1892" t="s">
        <v>19</v>
      </c>
      <c r="J1892" s="1">
        <v>44855</v>
      </c>
      <c r="K1892" s="2">
        <v>-1.14209</v>
      </c>
      <c r="L1892" t="s">
        <v>46</v>
      </c>
      <c r="M1892" s="3">
        <v>1</v>
      </c>
      <c r="N1892" s="2">
        <v>3.8144900000000002</v>
      </c>
      <c r="O1892" t="s">
        <v>21</v>
      </c>
      <c r="P1892" t="s">
        <v>24</v>
      </c>
      <c r="Q1892" t="s">
        <v>23</v>
      </c>
      <c r="R1892" s="3">
        <v>4.3600000000000003</v>
      </c>
      <c r="S1892" t="s">
        <v>22</v>
      </c>
      <c r="T1892" t="s">
        <v>23</v>
      </c>
      <c r="U1892" s="3">
        <v>4.3600000000000003</v>
      </c>
    </row>
    <row r="1893" spans="1:21" hidden="1" x14ac:dyDescent="0.2">
      <c r="A1893" t="s">
        <v>1681</v>
      </c>
      <c r="B1893" t="s">
        <v>150</v>
      </c>
      <c r="C1893" t="s">
        <v>14</v>
      </c>
      <c r="D1893" t="str">
        <f t="shared" si="29"/>
        <v>LAWG02</v>
      </c>
      <c r="E1893" t="s">
        <v>1392</v>
      </c>
      <c r="F1893" t="s">
        <v>18</v>
      </c>
      <c r="G1893" t="s">
        <v>18</v>
      </c>
      <c r="I1893" t="s">
        <v>19</v>
      </c>
      <c r="J1893" s="1">
        <v>44855</v>
      </c>
      <c r="K1893" s="2">
        <v>0</v>
      </c>
      <c r="L1893" t="s">
        <v>20</v>
      </c>
      <c r="M1893" s="3">
        <v>1</v>
      </c>
      <c r="N1893" s="2">
        <v>3.56E-2</v>
      </c>
      <c r="O1893" t="s">
        <v>21</v>
      </c>
      <c r="P1893" t="s">
        <v>22</v>
      </c>
      <c r="Q1893" t="s">
        <v>23</v>
      </c>
      <c r="R1893" s="3">
        <v>0</v>
      </c>
      <c r="S1893" t="s">
        <v>24</v>
      </c>
      <c r="T1893" t="s">
        <v>23</v>
      </c>
      <c r="U1893" s="3">
        <v>0</v>
      </c>
    </row>
    <row r="1894" spans="1:21" hidden="1" x14ac:dyDescent="0.2">
      <c r="A1894" t="s">
        <v>1681</v>
      </c>
      <c r="B1894" t="s">
        <v>150</v>
      </c>
      <c r="C1894" t="s">
        <v>14</v>
      </c>
      <c r="D1894" t="str">
        <f t="shared" si="29"/>
        <v>OG1044</v>
      </c>
      <c r="E1894" t="s">
        <v>1682</v>
      </c>
      <c r="F1894" t="s">
        <v>18</v>
      </c>
      <c r="G1894" t="s">
        <v>18</v>
      </c>
      <c r="I1894" t="s">
        <v>19</v>
      </c>
      <c r="J1894" s="1">
        <v>44855</v>
      </c>
      <c r="K1894" s="2">
        <v>0</v>
      </c>
      <c r="L1894" t="s">
        <v>46</v>
      </c>
      <c r="M1894" s="3">
        <v>1</v>
      </c>
      <c r="N1894" s="2">
        <v>4.8899999999999997</v>
      </c>
      <c r="O1894" t="s">
        <v>21</v>
      </c>
      <c r="P1894" t="s">
        <v>22</v>
      </c>
      <c r="Q1894" t="s">
        <v>23</v>
      </c>
      <c r="R1894" s="3">
        <v>0</v>
      </c>
      <c r="S1894" t="s">
        <v>24</v>
      </c>
      <c r="T1894" t="s">
        <v>23</v>
      </c>
      <c r="U1894" s="3">
        <v>0</v>
      </c>
    </row>
    <row r="1895" spans="1:21" hidden="1" x14ac:dyDescent="0.2">
      <c r="A1895" t="s">
        <v>1681</v>
      </c>
      <c r="B1895" t="s">
        <v>158</v>
      </c>
      <c r="C1895" t="s">
        <v>14</v>
      </c>
      <c r="D1895" t="str">
        <f t="shared" si="29"/>
        <v>LAAZ00</v>
      </c>
      <c r="E1895" t="s">
        <v>1683</v>
      </c>
      <c r="F1895" t="s">
        <v>18</v>
      </c>
      <c r="G1895" t="s">
        <v>18</v>
      </c>
      <c r="I1895" t="s">
        <v>19</v>
      </c>
      <c r="J1895" s="1">
        <v>44855</v>
      </c>
      <c r="K1895" s="2">
        <v>1002.8125</v>
      </c>
      <c r="L1895" t="s">
        <v>20</v>
      </c>
      <c r="M1895" s="3">
        <v>1</v>
      </c>
      <c r="N1895" s="2">
        <v>1.0160000000000001E-2</v>
      </c>
      <c r="O1895" t="s">
        <v>21</v>
      </c>
      <c r="P1895" t="s">
        <v>22</v>
      </c>
      <c r="Q1895" t="s">
        <v>23</v>
      </c>
      <c r="R1895" s="3">
        <v>10.19</v>
      </c>
      <c r="S1895" t="s">
        <v>24</v>
      </c>
      <c r="T1895" t="s">
        <v>23</v>
      </c>
      <c r="U1895" s="3">
        <v>10.19</v>
      </c>
    </row>
    <row r="1896" spans="1:21" hidden="1" x14ac:dyDescent="0.2">
      <c r="A1896" t="s">
        <v>1681</v>
      </c>
      <c r="B1896" t="s">
        <v>158</v>
      </c>
      <c r="C1896" t="s">
        <v>14</v>
      </c>
      <c r="D1896" t="str">
        <f t="shared" si="29"/>
        <v>LAAI04</v>
      </c>
      <c r="E1896" t="s">
        <v>1525</v>
      </c>
      <c r="F1896" t="s">
        <v>18</v>
      </c>
      <c r="G1896" t="s">
        <v>18</v>
      </c>
      <c r="I1896" t="s">
        <v>19</v>
      </c>
      <c r="J1896" s="1">
        <v>44855</v>
      </c>
      <c r="K1896" s="2">
        <v>661.85</v>
      </c>
      <c r="L1896" t="s">
        <v>20</v>
      </c>
      <c r="M1896" s="3">
        <v>1</v>
      </c>
      <c r="N1896" s="2">
        <v>1.248E-2</v>
      </c>
      <c r="O1896" t="s">
        <v>21</v>
      </c>
      <c r="P1896" t="s">
        <v>22</v>
      </c>
      <c r="Q1896" t="s">
        <v>23</v>
      </c>
      <c r="R1896" s="3">
        <v>8.26</v>
      </c>
      <c r="S1896" t="s">
        <v>24</v>
      </c>
      <c r="T1896" t="s">
        <v>23</v>
      </c>
      <c r="U1896" s="3">
        <v>8.26</v>
      </c>
    </row>
    <row r="1897" spans="1:21" hidden="1" x14ac:dyDescent="0.2">
      <c r="A1897" t="s">
        <v>1681</v>
      </c>
      <c r="B1897" t="s">
        <v>158</v>
      </c>
      <c r="C1897" t="s">
        <v>14</v>
      </c>
      <c r="D1897" t="str">
        <f t="shared" si="29"/>
        <v>LATC01</v>
      </c>
      <c r="E1897" t="s">
        <v>662</v>
      </c>
      <c r="F1897" t="s">
        <v>18</v>
      </c>
      <c r="G1897" t="s">
        <v>18</v>
      </c>
      <c r="I1897" t="s">
        <v>19</v>
      </c>
      <c r="J1897" s="1">
        <v>44855</v>
      </c>
      <c r="K1897" s="2">
        <v>0</v>
      </c>
      <c r="L1897" t="s">
        <v>20</v>
      </c>
      <c r="M1897" s="3">
        <v>1</v>
      </c>
      <c r="N1897" s="2">
        <v>1.282E-2</v>
      </c>
      <c r="O1897" t="s">
        <v>21</v>
      </c>
      <c r="P1897" t="s">
        <v>22</v>
      </c>
      <c r="Q1897" t="s">
        <v>23</v>
      </c>
      <c r="R1897" s="3">
        <v>0</v>
      </c>
      <c r="S1897" t="s">
        <v>24</v>
      </c>
      <c r="T1897" t="s">
        <v>23</v>
      </c>
      <c r="U1897" s="3">
        <v>0</v>
      </c>
    </row>
    <row r="1898" spans="1:21" hidden="1" x14ac:dyDescent="0.2">
      <c r="A1898" t="s">
        <v>1681</v>
      </c>
      <c r="B1898" t="s">
        <v>158</v>
      </c>
      <c r="C1898" t="s">
        <v>14</v>
      </c>
      <c r="D1898" t="str">
        <f t="shared" si="29"/>
        <v>LAKR02</v>
      </c>
      <c r="E1898" t="s">
        <v>148</v>
      </c>
      <c r="F1898" t="s">
        <v>18</v>
      </c>
      <c r="G1898" t="s">
        <v>18</v>
      </c>
      <c r="I1898" t="s">
        <v>19</v>
      </c>
      <c r="J1898" s="1">
        <v>44855</v>
      </c>
      <c r="K1898" s="2">
        <v>-1800</v>
      </c>
      <c r="L1898" t="s">
        <v>20</v>
      </c>
      <c r="M1898" s="3">
        <v>1</v>
      </c>
      <c r="N1898" s="2">
        <v>1.018E-2</v>
      </c>
      <c r="O1898" t="s">
        <v>21</v>
      </c>
      <c r="P1898" t="s">
        <v>24</v>
      </c>
      <c r="Q1898" t="s">
        <v>23</v>
      </c>
      <c r="R1898" s="3">
        <v>18.32</v>
      </c>
      <c r="S1898" t="s">
        <v>22</v>
      </c>
      <c r="T1898" t="s">
        <v>23</v>
      </c>
      <c r="U1898" s="3">
        <v>18.32</v>
      </c>
    </row>
    <row r="1899" spans="1:21" hidden="1" x14ac:dyDescent="0.2">
      <c r="A1899" t="s">
        <v>1681</v>
      </c>
      <c r="B1899" t="s">
        <v>158</v>
      </c>
      <c r="C1899" t="s">
        <v>14</v>
      </c>
      <c r="D1899" t="str">
        <f t="shared" si="29"/>
        <v>LATC01</v>
      </c>
      <c r="E1899" t="s">
        <v>383</v>
      </c>
      <c r="F1899" t="s">
        <v>18</v>
      </c>
      <c r="G1899" t="s">
        <v>18</v>
      </c>
      <c r="I1899" t="s">
        <v>19</v>
      </c>
      <c r="J1899" s="1">
        <v>44855</v>
      </c>
      <c r="K1899" s="2">
        <v>2300</v>
      </c>
      <c r="L1899" t="s">
        <v>20</v>
      </c>
      <c r="M1899" s="3">
        <v>1</v>
      </c>
      <c r="N1899" s="2">
        <v>1.2489999999999999E-2</v>
      </c>
      <c r="O1899" t="s">
        <v>21</v>
      </c>
      <c r="P1899" t="s">
        <v>22</v>
      </c>
      <c r="Q1899" t="s">
        <v>23</v>
      </c>
      <c r="R1899" s="3">
        <v>28.73</v>
      </c>
      <c r="S1899" t="s">
        <v>24</v>
      </c>
      <c r="T1899" t="s">
        <v>23</v>
      </c>
      <c r="U1899" s="3">
        <v>28.73</v>
      </c>
    </row>
    <row r="1900" spans="1:21" hidden="1" x14ac:dyDescent="0.2">
      <c r="A1900" t="s">
        <v>1681</v>
      </c>
      <c r="B1900" t="s">
        <v>158</v>
      </c>
      <c r="C1900" t="s">
        <v>14</v>
      </c>
      <c r="D1900" t="str">
        <f t="shared" si="29"/>
        <v>CP2299</v>
      </c>
      <c r="E1900" t="s">
        <v>796</v>
      </c>
      <c r="F1900" t="s">
        <v>18</v>
      </c>
      <c r="G1900" t="s">
        <v>18</v>
      </c>
      <c r="I1900" t="s">
        <v>19</v>
      </c>
      <c r="J1900" s="1">
        <v>44855</v>
      </c>
      <c r="K1900" s="2">
        <v>-25</v>
      </c>
      <c r="L1900" t="s">
        <v>20</v>
      </c>
      <c r="M1900" s="3">
        <v>1</v>
      </c>
      <c r="N1900" s="2">
        <v>9.4259999999999997E-2</v>
      </c>
      <c r="O1900" t="s">
        <v>21</v>
      </c>
      <c r="P1900" t="s">
        <v>24</v>
      </c>
      <c r="Q1900" t="s">
        <v>23</v>
      </c>
      <c r="R1900" s="3">
        <v>2.36</v>
      </c>
      <c r="S1900" t="s">
        <v>22</v>
      </c>
      <c r="T1900" t="s">
        <v>23</v>
      </c>
      <c r="U1900" s="3">
        <v>2.36</v>
      </c>
    </row>
    <row r="1901" spans="1:21" hidden="1" x14ac:dyDescent="0.2">
      <c r="A1901" t="s">
        <v>1681</v>
      </c>
      <c r="B1901" t="s">
        <v>158</v>
      </c>
      <c r="C1901" t="s">
        <v>14</v>
      </c>
      <c r="D1901" t="str">
        <f t="shared" si="29"/>
        <v>CP2282</v>
      </c>
      <c r="E1901" t="s">
        <v>925</v>
      </c>
      <c r="F1901" t="s">
        <v>18</v>
      </c>
      <c r="G1901" t="s">
        <v>18</v>
      </c>
      <c r="I1901" t="s">
        <v>19</v>
      </c>
      <c r="J1901" s="1">
        <v>44855</v>
      </c>
      <c r="K1901" s="2">
        <v>5061.96</v>
      </c>
      <c r="L1901" t="s">
        <v>20</v>
      </c>
      <c r="M1901" s="3">
        <v>1</v>
      </c>
      <c r="N1901" s="2">
        <v>6.7659999999999998E-2</v>
      </c>
      <c r="O1901" t="s">
        <v>21</v>
      </c>
      <c r="P1901" t="s">
        <v>22</v>
      </c>
      <c r="Q1901" t="s">
        <v>23</v>
      </c>
      <c r="R1901" s="3">
        <v>342.49</v>
      </c>
      <c r="S1901" t="s">
        <v>24</v>
      </c>
      <c r="T1901" t="s">
        <v>23</v>
      </c>
      <c r="U1901" s="3">
        <v>342.49</v>
      </c>
    </row>
    <row r="1902" spans="1:21" hidden="1" x14ac:dyDescent="0.2">
      <c r="A1902" t="s">
        <v>1681</v>
      </c>
      <c r="B1902" t="s">
        <v>101</v>
      </c>
      <c r="C1902" t="s">
        <v>14</v>
      </c>
      <c r="D1902" t="str">
        <f t="shared" si="29"/>
        <v>SP1932</v>
      </c>
      <c r="E1902" t="s">
        <v>689</v>
      </c>
      <c r="F1902" t="s">
        <v>18</v>
      </c>
      <c r="G1902" t="s">
        <v>18</v>
      </c>
      <c r="I1902" t="s">
        <v>19</v>
      </c>
      <c r="J1902" s="1">
        <v>44855</v>
      </c>
      <c r="K1902" s="2">
        <v>-47.060320000000004</v>
      </c>
      <c r="L1902" t="s">
        <v>46</v>
      </c>
      <c r="M1902" s="3">
        <v>1</v>
      </c>
      <c r="N1902" s="2">
        <v>2.0499999999999998</v>
      </c>
      <c r="O1902" t="s">
        <v>21</v>
      </c>
      <c r="P1902" t="s">
        <v>24</v>
      </c>
      <c r="Q1902" t="s">
        <v>23</v>
      </c>
      <c r="R1902" s="3">
        <v>96.47</v>
      </c>
      <c r="S1902" t="s">
        <v>22</v>
      </c>
      <c r="T1902" t="s">
        <v>23</v>
      </c>
      <c r="U1902" s="3">
        <v>96.47</v>
      </c>
    </row>
    <row r="1903" spans="1:21" hidden="1" x14ac:dyDescent="0.2">
      <c r="A1903" t="s">
        <v>1681</v>
      </c>
      <c r="B1903" t="s">
        <v>101</v>
      </c>
      <c r="C1903" t="s">
        <v>14</v>
      </c>
      <c r="D1903" t="str">
        <f t="shared" si="29"/>
        <v>LATJ00</v>
      </c>
      <c r="E1903" t="s">
        <v>1523</v>
      </c>
      <c r="F1903" t="s">
        <v>18</v>
      </c>
      <c r="G1903" t="s">
        <v>18</v>
      </c>
      <c r="I1903" t="s">
        <v>19</v>
      </c>
      <c r="J1903" s="1">
        <v>44855</v>
      </c>
      <c r="K1903" s="2">
        <v>-500</v>
      </c>
      <c r="L1903" t="s">
        <v>20</v>
      </c>
      <c r="M1903" s="3">
        <v>1</v>
      </c>
      <c r="N1903" s="2">
        <v>2.0930000000000001E-2</v>
      </c>
      <c r="O1903" t="s">
        <v>21</v>
      </c>
      <c r="P1903" t="s">
        <v>24</v>
      </c>
      <c r="Q1903" t="s">
        <v>23</v>
      </c>
      <c r="R1903" s="3">
        <v>10.47</v>
      </c>
      <c r="S1903" t="s">
        <v>22</v>
      </c>
      <c r="T1903" t="s">
        <v>23</v>
      </c>
      <c r="U1903" s="3">
        <v>10.47</v>
      </c>
    </row>
    <row r="1904" spans="1:21" hidden="1" x14ac:dyDescent="0.2">
      <c r="A1904" t="s">
        <v>1681</v>
      </c>
      <c r="B1904" t="s">
        <v>101</v>
      </c>
      <c r="C1904" t="s">
        <v>14</v>
      </c>
      <c r="D1904" t="str">
        <f t="shared" si="29"/>
        <v>MZ2212</v>
      </c>
      <c r="E1904" t="s">
        <v>224</v>
      </c>
      <c r="F1904" t="s">
        <v>18</v>
      </c>
      <c r="G1904" t="s">
        <v>18</v>
      </c>
      <c r="I1904" t="s">
        <v>19</v>
      </c>
      <c r="J1904" s="1">
        <v>44855</v>
      </c>
      <c r="K1904" s="2">
        <v>-29.3</v>
      </c>
      <c r="L1904" t="s">
        <v>46</v>
      </c>
      <c r="M1904" s="3">
        <v>1</v>
      </c>
      <c r="N1904" s="2">
        <v>3.09998</v>
      </c>
      <c r="O1904" t="s">
        <v>21</v>
      </c>
      <c r="P1904" t="s">
        <v>24</v>
      </c>
      <c r="Q1904" t="s">
        <v>23</v>
      </c>
      <c r="R1904" s="3">
        <v>90.83</v>
      </c>
      <c r="S1904" t="s">
        <v>22</v>
      </c>
      <c r="T1904" t="s">
        <v>23</v>
      </c>
      <c r="U1904" s="3">
        <v>90.83</v>
      </c>
    </row>
    <row r="1905" spans="1:21" hidden="1" x14ac:dyDescent="0.2">
      <c r="A1905" t="s">
        <v>1681</v>
      </c>
      <c r="B1905" t="s">
        <v>101</v>
      </c>
      <c r="C1905" t="s">
        <v>14</v>
      </c>
      <c r="D1905" t="str">
        <f t="shared" si="29"/>
        <v>OG1024</v>
      </c>
      <c r="E1905" t="s">
        <v>555</v>
      </c>
      <c r="F1905" t="s">
        <v>18</v>
      </c>
      <c r="G1905" t="s">
        <v>18</v>
      </c>
      <c r="I1905" t="s">
        <v>19</v>
      </c>
      <c r="J1905" s="1">
        <v>44855</v>
      </c>
      <c r="K1905" s="2">
        <v>-2</v>
      </c>
      <c r="L1905" t="s">
        <v>46</v>
      </c>
      <c r="M1905" s="3">
        <v>1</v>
      </c>
      <c r="N1905" s="2">
        <v>100.02364</v>
      </c>
      <c r="O1905" t="s">
        <v>21</v>
      </c>
      <c r="P1905" t="s">
        <v>24</v>
      </c>
      <c r="Q1905" t="s">
        <v>23</v>
      </c>
      <c r="R1905" s="3">
        <v>200.05</v>
      </c>
      <c r="S1905" t="s">
        <v>22</v>
      </c>
      <c r="T1905" t="s">
        <v>23</v>
      </c>
      <c r="U1905" s="3">
        <v>200.05</v>
      </c>
    </row>
    <row r="1906" spans="1:21" hidden="1" x14ac:dyDescent="0.2">
      <c r="A1906" t="s">
        <v>1681</v>
      </c>
      <c r="B1906" t="s">
        <v>101</v>
      </c>
      <c r="C1906" t="s">
        <v>14</v>
      </c>
      <c r="D1906" t="str">
        <f t="shared" si="29"/>
        <v>LATJ00</v>
      </c>
      <c r="E1906" t="s">
        <v>1524</v>
      </c>
      <c r="F1906" t="s">
        <v>18</v>
      </c>
      <c r="G1906" t="s">
        <v>18</v>
      </c>
      <c r="I1906" t="s">
        <v>19</v>
      </c>
      <c r="J1906" s="1">
        <v>44855</v>
      </c>
      <c r="K1906" s="2">
        <v>-350</v>
      </c>
      <c r="L1906" t="s">
        <v>20</v>
      </c>
      <c r="M1906" s="3">
        <v>1</v>
      </c>
      <c r="N1906" s="2">
        <v>2.0930000000000001E-2</v>
      </c>
      <c r="O1906" t="s">
        <v>21</v>
      </c>
      <c r="P1906" t="s">
        <v>24</v>
      </c>
      <c r="Q1906" t="s">
        <v>23</v>
      </c>
      <c r="R1906" s="3">
        <v>7.33</v>
      </c>
      <c r="S1906" t="s">
        <v>22</v>
      </c>
      <c r="T1906" t="s">
        <v>23</v>
      </c>
      <c r="U1906" s="3">
        <v>7.33</v>
      </c>
    </row>
    <row r="1907" spans="1:21" hidden="1" x14ac:dyDescent="0.2">
      <c r="A1907" t="s">
        <v>1681</v>
      </c>
      <c r="B1907" t="s">
        <v>156</v>
      </c>
      <c r="C1907" t="s">
        <v>14</v>
      </c>
      <c r="D1907" t="str">
        <f t="shared" si="29"/>
        <v>OF1837</v>
      </c>
      <c r="E1907" t="s">
        <v>1402</v>
      </c>
      <c r="F1907" t="s">
        <v>18</v>
      </c>
      <c r="G1907" t="s">
        <v>18</v>
      </c>
      <c r="I1907" t="s">
        <v>19</v>
      </c>
      <c r="J1907" s="1">
        <v>44855</v>
      </c>
      <c r="K1907" s="2">
        <v>0</v>
      </c>
      <c r="L1907" t="s">
        <v>46</v>
      </c>
      <c r="M1907" s="3">
        <v>1</v>
      </c>
      <c r="N1907" s="2">
        <v>12.153420000000001</v>
      </c>
      <c r="O1907" t="s">
        <v>21</v>
      </c>
      <c r="P1907" t="s">
        <v>22</v>
      </c>
      <c r="Q1907" t="s">
        <v>23</v>
      </c>
      <c r="R1907" s="3">
        <v>0</v>
      </c>
      <c r="S1907" t="s">
        <v>24</v>
      </c>
      <c r="T1907" t="s">
        <v>23</v>
      </c>
      <c r="U1907" s="3">
        <v>0</v>
      </c>
    </row>
    <row r="1908" spans="1:21" hidden="1" x14ac:dyDescent="0.2">
      <c r="A1908" t="s">
        <v>1681</v>
      </c>
      <c r="B1908" t="s">
        <v>524</v>
      </c>
      <c r="C1908" t="s">
        <v>14</v>
      </c>
      <c r="D1908" t="str">
        <f t="shared" si="29"/>
        <v>LAWG00</v>
      </c>
      <c r="E1908" t="s">
        <v>1546</v>
      </c>
      <c r="F1908" t="s">
        <v>18</v>
      </c>
      <c r="G1908" t="s">
        <v>18</v>
      </c>
      <c r="I1908" t="s">
        <v>19</v>
      </c>
      <c r="J1908" s="1">
        <v>44855</v>
      </c>
      <c r="K1908" s="2">
        <v>0</v>
      </c>
      <c r="L1908" t="s">
        <v>20</v>
      </c>
      <c r="M1908" s="3">
        <v>1</v>
      </c>
      <c r="N1908" s="2">
        <v>1.1739999999999999E-2</v>
      </c>
      <c r="O1908" t="s">
        <v>21</v>
      </c>
      <c r="P1908" t="s">
        <v>22</v>
      </c>
      <c r="Q1908" t="s">
        <v>23</v>
      </c>
      <c r="R1908" s="3">
        <v>0</v>
      </c>
      <c r="S1908" t="s">
        <v>24</v>
      </c>
      <c r="T1908" t="s">
        <v>23</v>
      </c>
      <c r="U1908" s="3">
        <v>0</v>
      </c>
    </row>
    <row r="1909" spans="1:21" hidden="1" x14ac:dyDescent="0.2">
      <c r="A1909" t="s">
        <v>1681</v>
      </c>
      <c r="B1909" t="s">
        <v>524</v>
      </c>
      <c r="C1909" t="s">
        <v>14</v>
      </c>
      <c r="D1909" t="str">
        <f t="shared" si="29"/>
        <v>LAWG01</v>
      </c>
      <c r="E1909" t="s">
        <v>1684</v>
      </c>
      <c r="F1909" t="s">
        <v>18</v>
      </c>
      <c r="G1909" t="s">
        <v>18</v>
      </c>
      <c r="I1909" t="s">
        <v>19</v>
      </c>
      <c r="J1909" s="1">
        <v>44855</v>
      </c>
      <c r="K1909" s="2">
        <v>1597.6875</v>
      </c>
      <c r="L1909" t="s">
        <v>20</v>
      </c>
      <c r="M1909" s="3">
        <v>1</v>
      </c>
      <c r="N1909" s="2">
        <v>1.2269999999999998E-2</v>
      </c>
      <c r="O1909" t="s">
        <v>21</v>
      </c>
      <c r="P1909" t="s">
        <v>22</v>
      </c>
      <c r="Q1909" t="s">
        <v>23</v>
      </c>
      <c r="R1909" s="3">
        <v>19.600000000000001</v>
      </c>
      <c r="S1909" t="s">
        <v>24</v>
      </c>
      <c r="T1909" t="s">
        <v>23</v>
      </c>
      <c r="U1909" s="3">
        <v>19.600000000000001</v>
      </c>
    </row>
    <row r="1910" spans="1:21" hidden="1" x14ac:dyDescent="0.2">
      <c r="A1910" t="s">
        <v>1681</v>
      </c>
      <c r="B1910" t="s">
        <v>282</v>
      </c>
      <c r="C1910" t="s">
        <v>14</v>
      </c>
      <c r="D1910" t="str">
        <f t="shared" si="29"/>
        <v>LAWG02</v>
      </c>
      <c r="E1910" t="s">
        <v>1522</v>
      </c>
      <c r="F1910" t="s">
        <v>18</v>
      </c>
      <c r="G1910" t="s">
        <v>18</v>
      </c>
      <c r="I1910" t="s">
        <v>19</v>
      </c>
      <c r="J1910" s="1">
        <v>44855</v>
      </c>
      <c r="K1910" s="2">
        <v>1000</v>
      </c>
      <c r="L1910" t="s">
        <v>20</v>
      </c>
      <c r="M1910" s="3">
        <v>1</v>
      </c>
      <c r="N1910" s="2">
        <v>3.5520000000000003E-2</v>
      </c>
      <c r="O1910" t="s">
        <v>21</v>
      </c>
      <c r="P1910" t="s">
        <v>22</v>
      </c>
      <c r="Q1910" t="s">
        <v>23</v>
      </c>
      <c r="R1910" s="3">
        <v>35.520000000000003</v>
      </c>
      <c r="S1910" t="s">
        <v>24</v>
      </c>
      <c r="T1910" t="s">
        <v>23</v>
      </c>
      <c r="U1910" s="3">
        <v>35.520000000000003</v>
      </c>
    </row>
    <row r="1911" spans="1:21" hidden="1" x14ac:dyDescent="0.2">
      <c r="A1911" t="s">
        <v>1685</v>
      </c>
      <c r="B1911" t="s">
        <v>150</v>
      </c>
      <c r="C1911" t="s">
        <v>14</v>
      </c>
      <c r="D1911" t="str">
        <f t="shared" si="29"/>
        <v>712002</v>
      </c>
      <c r="E1911" t="s">
        <v>1686</v>
      </c>
      <c r="F1911" t="s">
        <v>18</v>
      </c>
      <c r="G1911" t="s">
        <v>18</v>
      </c>
      <c r="I1911" t="s">
        <v>19</v>
      </c>
      <c r="J1911" s="1">
        <v>44855</v>
      </c>
      <c r="K1911" s="2">
        <v>-25.08531</v>
      </c>
      <c r="L1911" t="s">
        <v>46</v>
      </c>
      <c r="M1911" s="3">
        <v>1</v>
      </c>
      <c r="N1911" s="2">
        <v>7.90578</v>
      </c>
      <c r="O1911" t="s">
        <v>21</v>
      </c>
      <c r="P1911" t="s">
        <v>24</v>
      </c>
      <c r="Q1911" t="s">
        <v>23</v>
      </c>
      <c r="R1911" s="3">
        <v>198.32</v>
      </c>
      <c r="S1911" t="s">
        <v>22</v>
      </c>
      <c r="T1911" t="s">
        <v>23</v>
      </c>
      <c r="U1911" s="3">
        <v>198.32</v>
      </c>
    </row>
    <row r="1912" spans="1:21" hidden="1" x14ac:dyDescent="0.2">
      <c r="A1912" t="s">
        <v>1685</v>
      </c>
      <c r="B1912" t="s">
        <v>282</v>
      </c>
      <c r="C1912" t="s">
        <v>14</v>
      </c>
      <c r="D1912" t="str">
        <f t="shared" si="29"/>
        <v>BK1610</v>
      </c>
      <c r="E1912" t="s">
        <v>1687</v>
      </c>
      <c r="F1912" t="s">
        <v>18</v>
      </c>
      <c r="G1912" t="s">
        <v>18</v>
      </c>
      <c r="I1912" t="s">
        <v>19</v>
      </c>
      <c r="J1912" s="1">
        <v>44855</v>
      </c>
      <c r="K1912" s="2">
        <v>-1115.5160599999999</v>
      </c>
      <c r="L1912" t="s">
        <v>46</v>
      </c>
      <c r="M1912" s="3">
        <v>1</v>
      </c>
      <c r="N1912" s="2">
        <v>2.5200399999999998</v>
      </c>
      <c r="O1912" t="s">
        <v>21</v>
      </c>
      <c r="P1912" t="s">
        <v>24</v>
      </c>
      <c r="Q1912" t="s">
        <v>23</v>
      </c>
      <c r="R1912" s="3">
        <v>2811.15</v>
      </c>
      <c r="S1912" t="s">
        <v>22</v>
      </c>
      <c r="T1912" t="s">
        <v>23</v>
      </c>
      <c r="U1912" s="3">
        <v>2811.15</v>
      </c>
    </row>
    <row r="1913" spans="1:21" hidden="1" x14ac:dyDescent="0.2">
      <c r="A1913" t="s">
        <v>1688</v>
      </c>
      <c r="B1913" t="s">
        <v>1663</v>
      </c>
      <c r="C1913" t="s">
        <v>14</v>
      </c>
      <c r="D1913" t="str">
        <f t="shared" si="29"/>
        <v>GL2919</v>
      </c>
      <c r="E1913" t="s">
        <v>240</v>
      </c>
      <c r="F1913" t="s">
        <v>18</v>
      </c>
      <c r="G1913" t="s">
        <v>18</v>
      </c>
      <c r="I1913" t="s">
        <v>113</v>
      </c>
      <c r="J1913" s="1">
        <v>44856</v>
      </c>
      <c r="K1913" s="2">
        <v>1751.34</v>
      </c>
      <c r="L1913" t="s">
        <v>20</v>
      </c>
      <c r="M1913" s="3">
        <v>1</v>
      </c>
      <c r="N1913" s="2">
        <v>0.35092000000000001</v>
      </c>
      <c r="O1913" t="s">
        <v>21</v>
      </c>
      <c r="P1913" t="s">
        <v>22</v>
      </c>
      <c r="Q1913" t="s">
        <v>23</v>
      </c>
      <c r="R1913" s="3">
        <v>614.58000000000004</v>
      </c>
      <c r="S1913" t="s">
        <v>24</v>
      </c>
      <c r="T1913" t="s">
        <v>23</v>
      </c>
      <c r="U1913" s="3">
        <v>614.58000000000004</v>
      </c>
    </row>
    <row r="1914" spans="1:21" hidden="1" x14ac:dyDescent="0.2">
      <c r="A1914" t="s">
        <v>1689</v>
      </c>
      <c r="B1914" t="s">
        <v>1690</v>
      </c>
      <c r="C1914" t="s">
        <v>14</v>
      </c>
      <c r="D1914" t="str">
        <f t="shared" si="29"/>
        <v>GL2919</v>
      </c>
      <c r="E1914" t="s">
        <v>240</v>
      </c>
      <c r="F1914" t="s">
        <v>18</v>
      </c>
      <c r="G1914" t="s">
        <v>18</v>
      </c>
      <c r="I1914" t="s">
        <v>113</v>
      </c>
      <c r="J1914" s="1">
        <v>44856</v>
      </c>
      <c r="K1914" s="2">
        <v>1018.08</v>
      </c>
      <c r="L1914" t="s">
        <v>20</v>
      </c>
      <c r="M1914" s="3">
        <v>1</v>
      </c>
      <c r="N1914" s="2">
        <v>0.35092000000000001</v>
      </c>
      <c r="O1914" t="s">
        <v>21</v>
      </c>
      <c r="P1914" t="s">
        <v>22</v>
      </c>
      <c r="Q1914" t="s">
        <v>23</v>
      </c>
      <c r="R1914" s="3">
        <v>357.26</v>
      </c>
      <c r="S1914" t="s">
        <v>24</v>
      </c>
      <c r="T1914" t="s">
        <v>23</v>
      </c>
      <c r="U1914" s="3">
        <v>357.26</v>
      </c>
    </row>
    <row r="1915" spans="1:21" hidden="1" x14ac:dyDescent="0.2">
      <c r="A1915" t="s">
        <v>1691</v>
      </c>
      <c r="B1915" t="s">
        <v>1692</v>
      </c>
      <c r="C1915" t="s">
        <v>14</v>
      </c>
      <c r="D1915" t="str">
        <f t="shared" si="29"/>
        <v>GL263-</v>
      </c>
      <c r="E1915" t="s">
        <v>461</v>
      </c>
      <c r="F1915" t="s">
        <v>18</v>
      </c>
      <c r="G1915" t="s">
        <v>18</v>
      </c>
      <c r="I1915" t="s">
        <v>113</v>
      </c>
      <c r="J1915" s="1">
        <v>44856</v>
      </c>
      <c r="K1915" s="2">
        <v>12.12</v>
      </c>
      <c r="L1915" t="s">
        <v>20</v>
      </c>
      <c r="M1915" s="3">
        <v>1</v>
      </c>
      <c r="N1915" s="2">
        <v>0.21723999999999999</v>
      </c>
      <c r="O1915" t="s">
        <v>21</v>
      </c>
      <c r="P1915" t="s">
        <v>22</v>
      </c>
      <c r="Q1915" t="s">
        <v>23</v>
      </c>
      <c r="R1915" s="3">
        <v>2.63</v>
      </c>
      <c r="S1915" t="s">
        <v>24</v>
      </c>
      <c r="T1915" t="s">
        <v>23</v>
      </c>
      <c r="U1915" s="3">
        <v>2.63</v>
      </c>
    </row>
    <row r="1916" spans="1:21" hidden="1" x14ac:dyDescent="0.2">
      <c r="A1916" t="s">
        <v>1693</v>
      </c>
      <c r="B1916" t="s">
        <v>1694</v>
      </c>
      <c r="C1916" t="s">
        <v>14</v>
      </c>
      <c r="D1916" t="str">
        <f t="shared" si="29"/>
        <v>GL263-</v>
      </c>
      <c r="E1916" t="s">
        <v>461</v>
      </c>
      <c r="F1916" t="s">
        <v>18</v>
      </c>
      <c r="G1916" t="s">
        <v>18</v>
      </c>
      <c r="I1916" t="s">
        <v>113</v>
      </c>
      <c r="J1916" s="1">
        <v>44856</v>
      </c>
      <c r="K1916" s="2">
        <v>12.12</v>
      </c>
      <c r="L1916" t="s">
        <v>20</v>
      </c>
      <c r="M1916" s="3">
        <v>1</v>
      </c>
      <c r="N1916" s="2">
        <v>0.217</v>
      </c>
      <c r="O1916" t="s">
        <v>21</v>
      </c>
      <c r="P1916" t="s">
        <v>22</v>
      </c>
      <c r="Q1916" t="s">
        <v>23</v>
      </c>
      <c r="R1916" s="3">
        <v>2.63</v>
      </c>
      <c r="S1916" t="s">
        <v>24</v>
      </c>
      <c r="T1916" t="s">
        <v>23</v>
      </c>
      <c r="U1916" s="3">
        <v>2.63</v>
      </c>
    </row>
    <row r="1917" spans="1:21" hidden="1" x14ac:dyDescent="0.2">
      <c r="A1917" t="s">
        <v>1695</v>
      </c>
      <c r="B1917" t="s">
        <v>1671</v>
      </c>
      <c r="C1917" t="s">
        <v>14</v>
      </c>
      <c r="D1917" t="str">
        <f t="shared" si="29"/>
        <v>GL263-</v>
      </c>
      <c r="E1917" t="s">
        <v>461</v>
      </c>
      <c r="F1917" t="s">
        <v>18</v>
      </c>
      <c r="G1917" t="s">
        <v>18</v>
      </c>
      <c r="I1917" t="s">
        <v>113</v>
      </c>
      <c r="J1917" s="1">
        <v>44856</v>
      </c>
      <c r="K1917" s="2">
        <v>1090.8</v>
      </c>
      <c r="L1917" t="s">
        <v>20</v>
      </c>
      <c r="M1917" s="3">
        <v>1</v>
      </c>
      <c r="N1917" s="2">
        <v>0.217</v>
      </c>
      <c r="O1917" t="s">
        <v>21</v>
      </c>
      <c r="P1917" t="s">
        <v>22</v>
      </c>
      <c r="Q1917" t="s">
        <v>23</v>
      </c>
      <c r="R1917" s="3">
        <v>236.7</v>
      </c>
      <c r="S1917" t="s">
        <v>24</v>
      </c>
      <c r="T1917" t="s">
        <v>23</v>
      </c>
      <c r="U1917" s="3">
        <v>236.7</v>
      </c>
    </row>
    <row r="1918" spans="1:21" hidden="1" x14ac:dyDescent="0.2">
      <c r="A1918" t="s">
        <v>1696</v>
      </c>
      <c r="B1918" t="s">
        <v>1697</v>
      </c>
      <c r="C1918" t="s">
        <v>14</v>
      </c>
      <c r="D1918" t="str">
        <f t="shared" si="29"/>
        <v>DV2061</v>
      </c>
      <c r="E1918" t="s">
        <v>947</v>
      </c>
      <c r="F1918" t="s">
        <v>18</v>
      </c>
      <c r="G1918" t="s">
        <v>18</v>
      </c>
      <c r="I1918" t="s">
        <v>113</v>
      </c>
      <c r="J1918" s="1">
        <v>44856</v>
      </c>
      <c r="K1918" s="2">
        <v>338.53</v>
      </c>
      <c r="L1918" t="s">
        <v>46</v>
      </c>
      <c r="M1918" s="3">
        <v>1</v>
      </c>
      <c r="N1918" s="2">
        <v>1.09999</v>
      </c>
      <c r="O1918" t="s">
        <v>21</v>
      </c>
      <c r="P1918" t="s">
        <v>22</v>
      </c>
      <c r="Q1918" t="s">
        <v>23</v>
      </c>
      <c r="R1918" s="3">
        <v>372.38</v>
      </c>
      <c r="S1918" t="s">
        <v>24</v>
      </c>
      <c r="T1918" t="s">
        <v>23</v>
      </c>
      <c r="U1918" s="3">
        <v>372.38</v>
      </c>
    </row>
    <row r="1919" spans="1:21" hidden="1" x14ac:dyDescent="0.2">
      <c r="A1919" t="s">
        <v>1698</v>
      </c>
      <c r="B1919" t="s">
        <v>943</v>
      </c>
      <c r="C1919" t="s">
        <v>14</v>
      </c>
      <c r="D1919" t="str">
        <f t="shared" si="29"/>
        <v>GS1069</v>
      </c>
      <c r="E1919" t="s">
        <v>948</v>
      </c>
      <c r="F1919" t="s">
        <v>18</v>
      </c>
      <c r="G1919" t="s">
        <v>18</v>
      </c>
      <c r="I1919" t="s">
        <v>45</v>
      </c>
      <c r="J1919" s="1">
        <v>44856</v>
      </c>
      <c r="K1919" s="2">
        <v>-36.973999999999997</v>
      </c>
      <c r="L1919" t="s">
        <v>46</v>
      </c>
      <c r="M1919" s="3">
        <v>1</v>
      </c>
      <c r="N1919" s="2">
        <v>1.58849</v>
      </c>
      <c r="O1919" t="s">
        <v>21</v>
      </c>
      <c r="P1919" t="s">
        <v>24</v>
      </c>
      <c r="Q1919" t="s">
        <v>23</v>
      </c>
      <c r="R1919" s="3">
        <v>58.73</v>
      </c>
      <c r="S1919" t="s">
        <v>22</v>
      </c>
      <c r="T1919" t="s">
        <v>23</v>
      </c>
      <c r="U1919" s="3">
        <v>58.73</v>
      </c>
    </row>
    <row r="1920" spans="1:21" hidden="1" x14ac:dyDescent="0.2">
      <c r="A1920" t="s">
        <v>1698</v>
      </c>
      <c r="B1920" t="s">
        <v>943</v>
      </c>
      <c r="C1920" t="s">
        <v>14</v>
      </c>
      <c r="D1920" t="str">
        <f t="shared" si="29"/>
        <v>DV1906</v>
      </c>
      <c r="E1920" t="s">
        <v>219</v>
      </c>
      <c r="F1920" t="s">
        <v>18</v>
      </c>
      <c r="G1920" t="s">
        <v>18</v>
      </c>
      <c r="I1920" t="s">
        <v>45</v>
      </c>
      <c r="J1920" s="1">
        <v>44856</v>
      </c>
      <c r="K1920" s="2">
        <v>-200.56399999999996</v>
      </c>
      <c r="L1920" t="s">
        <v>46</v>
      </c>
      <c r="M1920" s="3">
        <v>1</v>
      </c>
      <c r="N1920" s="2">
        <v>1.13998</v>
      </c>
      <c r="O1920" t="s">
        <v>21</v>
      </c>
      <c r="P1920" t="s">
        <v>24</v>
      </c>
      <c r="Q1920" t="s">
        <v>23</v>
      </c>
      <c r="R1920" s="3">
        <v>228.64</v>
      </c>
      <c r="S1920" t="s">
        <v>22</v>
      </c>
      <c r="T1920" t="s">
        <v>23</v>
      </c>
      <c r="U1920" s="3">
        <v>228.64</v>
      </c>
    </row>
    <row r="1921" spans="1:21" hidden="1" x14ac:dyDescent="0.2">
      <c r="A1921" t="s">
        <v>1698</v>
      </c>
      <c r="B1921" t="s">
        <v>943</v>
      </c>
      <c r="C1921" t="s">
        <v>14</v>
      </c>
      <c r="D1921" t="str">
        <f t="shared" si="29"/>
        <v>DV1927</v>
      </c>
      <c r="E1921" t="s">
        <v>946</v>
      </c>
      <c r="F1921" t="s">
        <v>18</v>
      </c>
      <c r="G1921" t="s">
        <v>18</v>
      </c>
      <c r="I1921" t="s">
        <v>45</v>
      </c>
      <c r="J1921" s="1">
        <v>44856</v>
      </c>
      <c r="K1921" s="2">
        <v>-73.947999999999993</v>
      </c>
      <c r="L1921" t="s">
        <v>46</v>
      </c>
      <c r="M1921" s="3">
        <v>1</v>
      </c>
      <c r="N1921" s="2">
        <v>1.73</v>
      </c>
      <c r="O1921" t="s">
        <v>21</v>
      </c>
      <c r="P1921" t="s">
        <v>24</v>
      </c>
      <c r="Q1921" t="s">
        <v>23</v>
      </c>
      <c r="R1921" s="3">
        <v>127.93</v>
      </c>
      <c r="S1921" t="s">
        <v>22</v>
      </c>
      <c r="T1921" t="s">
        <v>23</v>
      </c>
      <c r="U1921" s="3">
        <v>127.93</v>
      </c>
    </row>
    <row r="1922" spans="1:21" hidden="1" x14ac:dyDescent="0.2">
      <c r="A1922" t="s">
        <v>1698</v>
      </c>
      <c r="B1922" t="s">
        <v>943</v>
      </c>
      <c r="C1922" t="s">
        <v>14</v>
      </c>
      <c r="D1922" t="str">
        <f t="shared" si="29"/>
        <v>GS1035</v>
      </c>
      <c r="E1922" t="s">
        <v>683</v>
      </c>
      <c r="F1922" t="s">
        <v>18</v>
      </c>
      <c r="G1922" t="s">
        <v>18</v>
      </c>
      <c r="I1922" t="s">
        <v>45</v>
      </c>
      <c r="J1922" s="1">
        <v>44856</v>
      </c>
      <c r="K1922" s="2">
        <v>-1.4630000000000001</v>
      </c>
      <c r="L1922" t="s">
        <v>46</v>
      </c>
      <c r="M1922" s="3">
        <v>1</v>
      </c>
      <c r="N1922" s="2">
        <v>3.1499899999999998</v>
      </c>
      <c r="O1922" t="s">
        <v>21</v>
      </c>
      <c r="P1922" t="s">
        <v>24</v>
      </c>
      <c r="Q1922" t="s">
        <v>23</v>
      </c>
      <c r="R1922" s="3">
        <v>4.6100000000000003</v>
      </c>
      <c r="S1922" t="s">
        <v>22</v>
      </c>
      <c r="T1922" t="s">
        <v>23</v>
      </c>
      <c r="U1922" s="3">
        <v>4.6100000000000003</v>
      </c>
    </row>
    <row r="1923" spans="1:21" hidden="1" x14ac:dyDescent="0.2">
      <c r="A1923" t="s">
        <v>1698</v>
      </c>
      <c r="B1923" t="s">
        <v>943</v>
      </c>
      <c r="C1923" t="s">
        <v>14</v>
      </c>
      <c r="D1923" t="str">
        <f t="shared" si="29"/>
        <v>SP1869</v>
      </c>
      <c r="E1923" t="s">
        <v>305</v>
      </c>
      <c r="F1923" t="s">
        <v>18</v>
      </c>
      <c r="G1923" t="s">
        <v>18</v>
      </c>
      <c r="I1923" t="s">
        <v>45</v>
      </c>
      <c r="J1923" s="1">
        <v>44856</v>
      </c>
      <c r="K1923" s="2">
        <v>-1.4630000000000001</v>
      </c>
      <c r="L1923" t="s">
        <v>46</v>
      </c>
      <c r="M1923" s="3">
        <v>1</v>
      </c>
      <c r="N1923" s="2">
        <v>19.921949999999999</v>
      </c>
      <c r="O1923" t="s">
        <v>21</v>
      </c>
      <c r="P1923" t="s">
        <v>24</v>
      </c>
      <c r="Q1923" t="s">
        <v>23</v>
      </c>
      <c r="R1923" s="3">
        <v>29.15</v>
      </c>
      <c r="S1923" t="s">
        <v>22</v>
      </c>
      <c r="T1923" t="s">
        <v>23</v>
      </c>
      <c r="U1923" s="3">
        <v>29.15</v>
      </c>
    </row>
    <row r="1924" spans="1:21" hidden="1" x14ac:dyDescent="0.2">
      <c r="A1924" t="s">
        <v>1698</v>
      </c>
      <c r="B1924" t="s">
        <v>943</v>
      </c>
      <c r="C1924" t="s">
        <v>14</v>
      </c>
      <c r="D1924" t="str">
        <f t="shared" si="29"/>
        <v>BK1625</v>
      </c>
      <c r="E1924" t="s">
        <v>49</v>
      </c>
      <c r="F1924" t="s">
        <v>18</v>
      </c>
      <c r="G1924" t="s">
        <v>18</v>
      </c>
      <c r="I1924" t="s">
        <v>45</v>
      </c>
      <c r="J1924" s="1">
        <v>44856</v>
      </c>
      <c r="K1924" s="2">
        <v>-40.698</v>
      </c>
      <c r="L1924" t="s">
        <v>46</v>
      </c>
      <c r="M1924" s="3">
        <v>1</v>
      </c>
      <c r="N1924" s="2">
        <v>0.23999000000000004</v>
      </c>
      <c r="O1924" t="s">
        <v>21</v>
      </c>
      <c r="P1924" t="s">
        <v>24</v>
      </c>
      <c r="Q1924" t="s">
        <v>23</v>
      </c>
      <c r="R1924" s="3">
        <v>9.77</v>
      </c>
      <c r="S1924" t="s">
        <v>22</v>
      </c>
      <c r="T1924" t="s">
        <v>23</v>
      </c>
      <c r="U1924" s="3">
        <v>9.77</v>
      </c>
    </row>
    <row r="1925" spans="1:21" hidden="1" x14ac:dyDescent="0.2">
      <c r="A1925" t="s">
        <v>1698</v>
      </c>
      <c r="B1925" t="s">
        <v>943</v>
      </c>
      <c r="C1925" t="s">
        <v>14</v>
      </c>
      <c r="D1925" t="str">
        <f t="shared" ref="D1925:D1988" si="30">LEFT(E1925, 6)</f>
        <v>DV1975</v>
      </c>
      <c r="E1925" t="s">
        <v>944</v>
      </c>
      <c r="F1925" t="s">
        <v>18</v>
      </c>
      <c r="G1925" t="s">
        <v>18</v>
      </c>
      <c r="I1925" t="s">
        <v>45</v>
      </c>
      <c r="J1925" s="1">
        <v>44856</v>
      </c>
      <c r="K1925" s="2">
        <v>-53.2</v>
      </c>
      <c r="L1925" t="s">
        <v>46</v>
      </c>
      <c r="M1925" s="3">
        <v>1</v>
      </c>
      <c r="N1925" s="2">
        <v>1.1899599999999999</v>
      </c>
      <c r="O1925" t="s">
        <v>21</v>
      </c>
      <c r="P1925" t="s">
        <v>24</v>
      </c>
      <c r="Q1925" t="s">
        <v>23</v>
      </c>
      <c r="R1925" s="3">
        <v>63.31</v>
      </c>
      <c r="S1925" t="s">
        <v>22</v>
      </c>
      <c r="T1925" t="s">
        <v>23</v>
      </c>
      <c r="U1925" s="3">
        <v>63.31</v>
      </c>
    </row>
    <row r="1926" spans="1:21" hidden="1" x14ac:dyDescent="0.2">
      <c r="A1926" t="s">
        <v>1698</v>
      </c>
      <c r="B1926" t="s">
        <v>943</v>
      </c>
      <c r="C1926" t="s">
        <v>14</v>
      </c>
      <c r="D1926" t="str">
        <f t="shared" si="30"/>
        <v>SP1863</v>
      </c>
      <c r="E1926" t="s">
        <v>945</v>
      </c>
      <c r="F1926" t="s">
        <v>18</v>
      </c>
      <c r="G1926" t="s">
        <v>18</v>
      </c>
      <c r="I1926" t="s">
        <v>45</v>
      </c>
      <c r="J1926" s="1">
        <v>44856</v>
      </c>
      <c r="K1926" s="2">
        <v>-17.422999999999998</v>
      </c>
      <c r="L1926" t="s">
        <v>46</v>
      </c>
      <c r="M1926" s="3">
        <v>1</v>
      </c>
      <c r="N1926" s="2">
        <v>1.6641300000000001</v>
      </c>
      <c r="O1926" t="s">
        <v>21</v>
      </c>
      <c r="P1926" t="s">
        <v>24</v>
      </c>
      <c r="Q1926" t="s">
        <v>23</v>
      </c>
      <c r="R1926" s="3">
        <v>28.99</v>
      </c>
      <c r="S1926" t="s">
        <v>22</v>
      </c>
      <c r="T1926" t="s">
        <v>23</v>
      </c>
      <c r="U1926" s="3">
        <v>28.99</v>
      </c>
    </row>
    <row r="1927" spans="1:21" hidden="1" x14ac:dyDescent="0.2">
      <c r="A1927" t="s">
        <v>1698</v>
      </c>
      <c r="B1927" t="s">
        <v>943</v>
      </c>
      <c r="C1927" t="s">
        <v>14</v>
      </c>
      <c r="D1927" t="str">
        <f t="shared" si="30"/>
        <v>SW2145</v>
      </c>
      <c r="E1927" t="s">
        <v>315</v>
      </c>
      <c r="F1927" t="s">
        <v>18</v>
      </c>
      <c r="G1927" t="s">
        <v>18</v>
      </c>
      <c r="I1927" t="s">
        <v>45</v>
      </c>
      <c r="J1927" s="1">
        <v>44856</v>
      </c>
      <c r="K1927" s="2">
        <v>-19.019000000000002</v>
      </c>
      <c r="L1927" t="s">
        <v>46</v>
      </c>
      <c r="M1927" s="3">
        <v>1</v>
      </c>
      <c r="N1927" s="2">
        <v>0.53461000000000003</v>
      </c>
      <c r="O1927" t="s">
        <v>21</v>
      </c>
      <c r="P1927" t="s">
        <v>24</v>
      </c>
      <c r="Q1927" t="s">
        <v>23</v>
      </c>
      <c r="R1927" s="3">
        <v>10.17</v>
      </c>
      <c r="S1927" t="s">
        <v>22</v>
      </c>
      <c r="T1927" t="s">
        <v>23</v>
      </c>
      <c r="U1927" s="3">
        <v>10.17</v>
      </c>
    </row>
    <row r="1928" spans="1:21" hidden="1" x14ac:dyDescent="0.2">
      <c r="A1928" t="s">
        <v>1698</v>
      </c>
      <c r="B1928" t="s">
        <v>943</v>
      </c>
      <c r="C1928" t="s">
        <v>14</v>
      </c>
      <c r="D1928" t="str">
        <f t="shared" si="30"/>
        <v>WN2050</v>
      </c>
      <c r="E1928" t="s">
        <v>416</v>
      </c>
      <c r="F1928" t="s">
        <v>18</v>
      </c>
      <c r="G1928" t="s">
        <v>18</v>
      </c>
      <c r="I1928" t="s">
        <v>45</v>
      </c>
      <c r="J1928" s="1">
        <v>44856</v>
      </c>
      <c r="K1928" s="2">
        <v>-86.582999999999998</v>
      </c>
      <c r="L1928" t="s">
        <v>46</v>
      </c>
      <c r="M1928" s="3">
        <v>1</v>
      </c>
      <c r="N1928" s="2">
        <v>0.17025999999999999</v>
      </c>
      <c r="O1928" t="s">
        <v>21</v>
      </c>
      <c r="P1928" t="s">
        <v>24</v>
      </c>
      <c r="Q1928" t="s">
        <v>23</v>
      </c>
      <c r="R1928" s="3">
        <v>14.74</v>
      </c>
      <c r="S1928" t="s">
        <v>22</v>
      </c>
      <c r="T1928" t="s">
        <v>23</v>
      </c>
      <c r="U1928" s="3">
        <v>14.74</v>
      </c>
    </row>
    <row r="1929" spans="1:21" hidden="1" x14ac:dyDescent="0.2">
      <c r="A1929" t="s">
        <v>1698</v>
      </c>
      <c r="B1929" t="s">
        <v>943</v>
      </c>
      <c r="C1929" t="s">
        <v>14</v>
      </c>
      <c r="D1929" t="str">
        <f t="shared" si="30"/>
        <v>SW2145</v>
      </c>
      <c r="E1929" t="s">
        <v>315</v>
      </c>
      <c r="F1929" t="s">
        <v>18</v>
      </c>
      <c r="G1929" t="s">
        <v>18</v>
      </c>
      <c r="I1929" t="s">
        <v>45</v>
      </c>
      <c r="J1929" s="1">
        <v>44856</v>
      </c>
      <c r="K1929" s="2">
        <v>-181.54499999999999</v>
      </c>
      <c r="L1929" t="s">
        <v>46</v>
      </c>
      <c r="M1929" s="3">
        <v>1</v>
      </c>
      <c r="N1929" s="2">
        <v>0.53461000000000003</v>
      </c>
      <c r="O1929" t="s">
        <v>21</v>
      </c>
      <c r="P1929" t="s">
        <v>24</v>
      </c>
      <c r="Q1929" t="s">
        <v>23</v>
      </c>
      <c r="R1929" s="3">
        <v>97.06</v>
      </c>
      <c r="S1929" t="s">
        <v>22</v>
      </c>
      <c r="T1929" t="s">
        <v>23</v>
      </c>
      <c r="U1929" s="3">
        <v>97.06</v>
      </c>
    </row>
    <row r="1930" spans="1:21" hidden="1" x14ac:dyDescent="0.2">
      <c r="A1930" t="s">
        <v>1699</v>
      </c>
      <c r="B1930" t="s">
        <v>1245</v>
      </c>
      <c r="C1930" t="s">
        <v>14</v>
      </c>
      <c r="D1930" t="str">
        <f t="shared" si="30"/>
        <v>BK1674</v>
      </c>
      <c r="E1930" t="s">
        <v>336</v>
      </c>
      <c r="F1930" t="s">
        <v>18</v>
      </c>
      <c r="G1930" t="s">
        <v>18</v>
      </c>
      <c r="I1930" t="s">
        <v>19</v>
      </c>
      <c r="J1930" s="1">
        <v>44858</v>
      </c>
      <c r="K1930" s="2">
        <v>2537</v>
      </c>
      <c r="L1930" t="s">
        <v>46</v>
      </c>
      <c r="M1930" s="3">
        <v>1</v>
      </c>
      <c r="N1930" s="2">
        <v>0.308</v>
      </c>
      <c r="O1930" t="s">
        <v>21</v>
      </c>
      <c r="P1930" t="s">
        <v>22</v>
      </c>
      <c r="Q1930" t="s">
        <v>23</v>
      </c>
      <c r="R1930" s="3">
        <v>781.4</v>
      </c>
      <c r="S1930" t="s">
        <v>24</v>
      </c>
      <c r="T1930" t="s">
        <v>23</v>
      </c>
      <c r="U1930" s="3">
        <v>781.4</v>
      </c>
    </row>
    <row r="1931" spans="1:21" hidden="1" x14ac:dyDescent="0.2">
      <c r="A1931" t="s">
        <v>1699</v>
      </c>
      <c r="B1931" t="s">
        <v>1245</v>
      </c>
      <c r="C1931" t="s">
        <v>14</v>
      </c>
      <c r="D1931" t="str">
        <f t="shared" si="30"/>
        <v>BK1676</v>
      </c>
      <c r="E1931" t="s">
        <v>312</v>
      </c>
      <c r="F1931" t="s">
        <v>18</v>
      </c>
      <c r="G1931" t="s">
        <v>18</v>
      </c>
      <c r="I1931" t="s">
        <v>19</v>
      </c>
      <c r="J1931" s="1">
        <v>44858</v>
      </c>
      <c r="K1931" s="2">
        <v>-6168.4050999999999</v>
      </c>
      <c r="L1931" t="s">
        <v>46</v>
      </c>
      <c r="M1931" s="3">
        <v>1</v>
      </c>
      <c r="N1931" s="2">
        <v>0.38500000000000001</v>
      </c>
      <c r="O1931" t="s">
        <v>21</v>
      </c>
      <c r="P1931" t="s">
        <v>24</v>
      </c>
      <c r="Q1931" t="s">
        <v>23</v>
      </c>
      <c r="R1931" s="3">
        <v>2374.84</v>
      </c>
      <c r="S1931" t="s">
        <v>22</v>
      </c>
      <c r="T1931" t="s">
        <v>23</v>
      </c>
      <c r="U1931" s="3">
        <v>2374.84</v>
      </c>
    </row>
    <row r="1932" spans="1:21" hidden="1" x14ac:dyDescent="0.2">
      <c r="A1932" t="s">
        <v>1699</v>
      </c>
      <c r="B1932" t="s">
        <v>1245</v>
      </c>
      <c r="C1932" t="s">
        <v>14</v>
      </c>
      <c r="D1932" t="str">
        <f t="shared" si="30"/>
        <v>BK1675</v>
      </c>
      <c r="E1932" t="s">
        <v>307</v>
      </c>
      <c r="F1932" t="s">
        <v>18</v>
      </c>
      <c r="G1932" t="s">
        <v>18</v>
      </c>
      <c r="I1932" t="s">
        <v>19</v>
      </c>
      <c r="J1932" s="1">
        <v>44858</v>
      </c>
      <c r="K1932" s="2">
        <v>-17</v>
      </c>
      <c r="L1932" t="s">
        <v>46</v>
      </c>
      <c r="M1932" s="3">
        <v>1</v>
      </c>
      <c r="N1932" s="2">
        <v>0.17072999999999999</v>
      </c>
      <c r="O1932" t="s">
        <v>21</v>
      </c>
      <c r="P1932" t="s">
        <v>24</v>
      </c>
      <c r="Q1932" t="s">
        <v>23</v>
      </c>
      <c r="R1932" s="3">
        <v>2.9</v>
      </c>
      <c r="S1932" t="s">
        <v>22</v>
      </c>
      <c r="T1932" t="s">
        <v>23</v>
      </c>
      <c r="U1932" s="3">
        <v>2.9</v>
      </c>
    </row>
    <row r="1933" spans="1:21" hidden="1" x14ac:dyDescent="0.2">
      <c r="A1933" t="s">
        <v>1699</v>
      </c>
      <c r="B1933" t="s">
        <v>1245</v>
      </c>
      <c r="C1933" t="s">
        <v>14</v>
      </c>
      <c r="D1933" t="str">
        <f t="shared" si="30"/>
        <v>BK1682</v>
      </c>
      <c r="E1933" t="s">
        <v>335</v>
      </c>
      <c r="F1933" t="s">
        <v>18</v>
      </c>
      <c r="G1933" t="s">
        <v>18</v>
      </c>
      <c r="I1933" t="s">
        <v>19</v>
      </c>
      <c r="J1933" s="1">
        <v>44858</v>
      </c>
      <c r="K1933" s="2">
        <v>7919.4530000000004</v>
      </c>
      <c r="L1933" t="s">
        <v>46</v>
      </c>
      <c r="M1933" s="3">
        <v>1</v>
      </c>
      <c r="N1933" s="2">
        <v>0.55672999999999995</v>
      </c>
      <c r="O1933" t="s">
        <v>21</v>
      </c>
      <c r="P1933" t="s">
        <v>22</v>
      </c>
      <c r="Q1933" t="s">
        <v>23</v>
      </c>
      <c r="R1933" s="3">
        <v>4409</v>
      </c>
      <c r="S1933" t="s">
        <v>24</v>
      </c>
      <c r="T1933" t="s">
        <v>23</v>
      </c>
      <c r="U1933" s="3">
        <v>4409</v>
      </c>
    </row>
    <row r="1934" spans="1:21" hidden="1" x14ac:dyDescent="0.2">
      <c r="A1934" t="s">
        <v>1699</v>
      </c>
      <c r="B1934" t="s">
        <v>1245</v>
      </c>
      <c r="C1934" t="s">
        <v>14</v>
      </c>
      <c r="D1934" t="str">
        <f t="shared" si="30"/>
        <v>OG1013</v>
      </c>
      <c r="E1934" t="s">
        <v>332</v>
      </c>
      <c r="F1934" t="s">
        <v>18</v>
      </c>
      <c r="G1934" t="s">
        <v>18</v>
      </c>
      <c r="I1934" t="s">
        <v>19</v>
      </c>
      <c r="J1934" s="1">
        <v>44858</v>
      </c>
      <c r="K1934" s="2">
        <v>150</v>
      </c>
      <c r="L1934" t="s">
        <v>46</v>
      </c>
      <c r="M1934" s="3">
        <v>1</v>
      </c>
      <c r="N1934" s="2">
        <v>0.54551000000000005</v>
      </c>
      <c r="O1934" t="s">
        <v>21</v>
      </c>
      <c r="P1934" t="s">
        <v>22</v>
      </c>
      <c r="Q1934" t="s">
        <v>23</v>
      </c>
      <c r="R1934" s="3">
        <v>81.83</v>
      </c>
      <c r="S1934" t="s">
        <v>24</v>
      </c>
      <c r="T1934" t="s">
        <v>23</v>
      </c>
      <c r="U1934" s="3">
        <v>81.83</v>
      </c>
    </row>
    <row r="1935" spans="1:21" hidden="1" x14ac:dyDescent="0.2">
      <c r="A1935" t="s">
        <v>1699</v>
      </c>
      <c r="B1935" t="s">
        <v>1245</v>
      </c>
      <c r="C1935" t="s">
        <v>14</v>
      </c>
      <c r="D1935" t="str">
        <f t="shared" si="30"/>
        <v>OG1424</v>
      </c>
      <c r="E1935" t="s">
        <v>333</v>
      </c>
      <c r="F1935" t="s">
        <v>18</v>
      </c>
      <c r="G1935" t="s">
        <v>18</v>
      </c>
      <c r="I1935" t="s">
        <v>19</v>
      </c>
      <c r="J1935" s="1">
        <v>44858</v>
      </c>
      <c r="K1935" s="2">
        <v>-1450</v>
      </c>
      <c r="L1935" t="s">
        <v>46</v>
      </c>
      <c r="M1935" s="3">
        <v>1</v>
      </c>
      <c r="N1935" s="2">
        <v>0.74927999999999995</v>
      </c>
      <c r="O1935" t="s">
        <v>21</v>
      </c>
      <c r="P1935" t="s">
        <v>24</v>
      </c>
      <c r="Q1935" t="s">
        <v>23</v>
      </c>
      <c r="R1935" s="3">
        <v>1086.45</v>
      </c>
      <c r="S1935" t="s">
        <v>22</v>
      </c>
      <c r="T1935" t="s">
        <v>23</v>
      </c>
      <c r="U1935" s="3">
        <v>1086.45</v>
      </c>
    </row>
    <row r="1936" spans="1:21" hidden="1" x14ac:dyDescent="0.2">
      <c r="A1936" t="s">
        <v>1700</v>
      </c>
      <c r="B1936" t="s">
        <v>116</v>
      </c>
      <c r="C1936" t="s">
        <v>14</v>
      </c>
      <c r="D1936" t="str">
        <f t="shared" si="30"/>
        <v>GL2428</v>
      </c>
      <c r="E1936" t="s">
        <v>17</v>
      </c>
      <c r="F1936" t="s">
        <v>18</v>
      </c>
      <c r="G1936" t="s">
        <v>18</v>
      </c>
      <c r="J1936" s="1">
        <v>44858</v>
      </c>
      <c r="K1936" s="2">
        <v>-537</v>
      </c>
      <c r="L1936" t="s">
        <v>20</v>
      </c>
      <c r="M1936" s="3">
        <v>1</v>
      </c>
      <c r="N1936" s="2">
        <v>0.21651999999999996</v>
      </c>
      <c r="O1936" t="s">
        <v>21</v>
      </c>
      <c r="P1936" t="s">
        <v>24</v>
      </c>
      <c r="Q1936" t="s">
        <v>23</v>
      </c>
      <c r="R1936" s="3">
        <v>116.27</v>
      </c>
      <c r="S1936" t="s">
        <v>22</v>
      </c>
      <c r="T1936" t="s">
        <v>23</v>
      </c>
      <c r="U1936" s="3">
        <v>116.27</v>
      </c>
    </row>
    <row r="1937" spans="1:21" hidden="1" x14ac:dyDescent="0.2">
      <c r="A1937" t="s">
        <v>1700</v>
      </c>
      <c r="B1937" t="s">
        <v>116</v>
      </c>
      <c r="C1937" t="s">
        <v>14</v>
      </c>
      <c r="D1937" t="str">
        <f t="shared" si="30"/>
        <v>GL349-</v>
      </c>
      <c r="E1937" t="s">
        <v>172</v>
      </c>
      <c r="F1937" t="s">
        <v>18</v>
      </c>
      <c r="G1937" t="s">
        <v>18</v>
      </c>
      <c r="J1937" s="1">
        <v>44858</v>
      </c>
      <c r="K1937" s="2">
        <v>-664</v>
      </c>
      <c r="L1937" t="s">
        <v>20</v>
      </c>
      <c r="M1937" s="3">
        <v>1</v>
      </c>
      <c r="N1937" s="2">
        <v>0.34157999999999999</v>
      </c>
      <c r="O1937" t="s">
        <v>21</v>
      </c>
      <c r="P1937" t="s">
        <v>24</v>
      </c>
      <c r="Q1937" t="s">
        <v>23</v>
      </c>
      <c r="R1937" s="3">
        <v>226.81</v>
      </c>
      <c r="S1937" t="s">
        <v>22</v>
      </c>
      <c r="T1937" t="s">
        <v>23</v>
      </c>
      <c r="U1937" s="3">
        <v>226.81</v>
      </c>
    </row>
    <row r="1938" spans="1:21" x14ac:dyDescent="0.2">
      <c r="A1938" t="s">
        <v>1700</v>
      </c>
      <c r="B1938" t="s">
        <v>116</v>
      </c>
      <c r="C1938" t="s">
        <v>14</v>
      </c>
      <c r="D1938" t="str">
        <f t="shared" si="30"/>
        <v>GL9074</v>
      </c>
      <c r="E1938" t="s">
        <v>575</v>
      </c>
      <c r="F1938" t="s">
        <v>18</v>
      </c>
      <c r="G1938" t="s">
        <v>18</v>
      </c>
      <c r="J1938" s="1">
        <v>44858</v>
      </c>
      <c r="K1938" s="2">
        <v>-5434</v>
      </c>
      <c r="L1938" t="s">
        <v>20</v>
      </c>
      <c r="M1938" s="3">
        <v>1</v>
      </c>
      <c r="N1938" s="2">
        <v>0.26479999999999998</v>
      </c>
      <c r="O1938" t="s">
        <v>21</v>
      </c>
      <c r="P1938" t="s">
        <v>24</v>
      </c>
      <c r="Q1938" t="s">
        <v>23</v>
      </c>
      <c r="R1938" s="3">
        <v>1438.92</v>
      </c>
      <c r="S1938" t="s">
        <v>22</v>
      </c>
      <c r="T1938" t="s">
        <v>23</v>
      </c>
      <c r="U1938" s="3">
        <v>1438.92</v>
      </c>
    </row>
    <row r="1939" spans="1:21" hidden="1" x14ac:dyDescent="0.2">
      <c r="A1939" t="s">
        <v>1700</v>
      </c>
      <c r="B1939" t="s">
        <v>116</v>
      </c>
      <c r="C1939" t="s">
        <v>14</v>
      </c>
      <c r="D1939" t="str">
        <f t="shared" si="30"/>
        <v>GL471-</v>
      </c>
      <c r="E1939" t="s">
        <v>914</v>
      </c>
      <c r="F1939" t="s">
        <v>18</v>
      </c>
      <c r="G1939" t="s">
        <v>18</v>
      </c>
      <c r="J1939" s="1">
        <v>44858</v>
      </c>
      <c r="K1939" s="2">
        <v>3848</v>
      </c>
      <c r="L1939" t="s">
        <v>20</v>
      </c>
      <c r="M1939" s="3">
        <v>1</v>
      </c>
      <c r="N1939" s="2">
        <v>0.31204999999999999</v>
      </c>
      <c r="O1939" t="s">
        <v>21</v>
      </c>
      <c r="P1939" t="s">
        <v>22</v>
      </c>
      <c r="Q1939" t="s">
        <v>23</v>
      </c>
      <c r="R1939" s="3">
        <v>1200.77</v>
      </c>
      <c r="S1939" t="s">
        <v>24</v>
      </c>
      <c r="T1939" t="s">
        <v>23</v>
      </c>
      <c r="U1939" s="3">
        <v>1200.77</v>
      </c>
    </row>
    <row r="1940" spans="1:21" hidden="1" x14ac:dyDescent="0.2">
      <c r="A1940" t="s">
        <v>1700</v>
      </c>
      <c r="B1940" t="s">
        <v>116</v>
      </c>
      <c r="C1940" t="s">
        <v>14</v>
      </c>
      <c r="D1940" t="str">
        <f t="shared" si="30"/>
        <v>GL2457</v>
      </c>
      <c r="E1940" t="s">
        <v>618</v>
      </c>
      <c r="F1940" t="s">
        <v>18</v>
      </c>
      <c r="G1940" t="s">
        <v>18</v>
      </c>
      <c r="J1940" s="1">
        <v>44858</v>
      </c>
      <c r="K1940" s="2">
        <v>4073</v>
      </c>
      <c r="L1940" t="s">
        <v>20</v>
      </c>
      <c r="M1940" s="3">
        <v>1</v>
      </c>
      <c r="N1940" s="2">
        <v>0.29260999999999998</v>
      </c>
      <c r="O1940" t="s">
        <v>21</v>
      </c>
      <c r="P1940" t="s">
        <v>22</v>
      </c>
      <c r="Q1940" t="s">
        <v>23</v>
      </c>
      <c r="R1940" s="3">
        <v>1191.8</v>
      </c>
      <c r="S1940" t="s">
        <v>24</v>
      </c>
      <c r="T1940" t="s">
        <v>23</v>
      </c>
      <c r="U1940" s="3">
        <v>1191.8</v>
      </c>
    </row>
    <row r="1941" spans="1:21" hidden="1" x14ac:dyDescent="0.2">
      <c r="A1941" t="s">
        <v>1700</v>
      </c>
      <c r="B1941" t="s">
        <v>116</v>
      </c>
      <c r="C1941" t="s">
        <v>14</v>
      </c>
      <c r="D1941" t="str">
        <f t="shared" si="30"/>
        <v>GL397-</v>
      </c>
      <c r="E1941" t="s">
        <v>577</v>
      </c>
      <c r="F1941" t="s">
        <v>18</v>
      </c>
      <c r="G1941" t="s">
        <v>18</v>
      </c>
      <c r="J1941" s="1">
        <v>44858</v>
      </c>
      <c r="K1941" s="2">
        <v>2213</v>
      </c>
      <c r="L1941" t="s">
        <v>20</v>
      </c>
      <c r="M1941" s="3">
        <v>1</v>
      </c>
      <c r="N1941" s="2">
        <v>0.30247000000000002</v>
      </c>
      <c r="O1941" t="s">
        <v>21</v>
      </c>
      <c r="P1941" t="s">
        <v>22</v>
      </c>
      <c r="Q1941" t="s">
        <v>23</v>
      </c>
      <c r="R1941" s="3">
        <v>669.37</v>
      </c>
      <c r="S1941" t="s">
        <v>24</v>
      </c>
      <c r="T1941" t="s">
        <v>23</v>
      </c>
      <c r="U1941" s="3">
        <v>669.37</v>
      </c>
    </row>
    <row r="1942" spans="1:21" hidden="1" x14ac:dyDescent="0.2">
      <c r="A1942" t="s">
        <v>1701</v>
      </c>
      <c r="B1942" t="s">
        <v>998</v>
      </c>
      <c r="C1942" t="s">
        <v>14</v>
      </c>
      <c r="D1942" t="str">
        <f t="shared" si="30"/>
        <v>MZ7498</v>
      </c>
      <c r="E1942" t="s">
        <v>228</v>
      </c>
      <c r="F1942" t="s">
        <v>18</v>
      </c>
      <c r="G1942" t="s">
        <v>18</v>
      </c>
      <c r="I1942" t="s">
        <v>19</v>
      </c>
      <c r="J1942" s="1">
        <v>44858</v>
      </c>
      <c r="K1942" s="2">
        <v>744.9</v>
      </c>
      <c r="L1942" t="s">
        <v>46</v>
      </c>
      <c r="M1942" s="3">
        <v>1</v>
      </c>
      <c r="N1942" s="2">
        <v>2.0106099999999998</v>
      </c>
      <c r="O1942" t="s">
        <v>21</v>
      </c>
      <c r="P1942" t="s">
        <v>22</v>
      </c>
      <c r="Q1942" t="s">
        <v>23</v>
      </c>
      <c r="R1942" s="3">
        <v>1497.7</v>
      </c>
      <c r="S1942" t="s">
        <v>24</v>
      </c>
      <c r="T1942" t="s">
        <v>23</v>
      </c>
      <c r="U1942" s="3">
        <v>1497.7</v>
      </c>
    </row>
    <row r="1943" spans="1:21" hidden="1" x14ac:dyDescent="0.2">
      <c r="A1943" t="s">
        <v>1701</v>
      </c>
      <c r="B1943" t="s">
        <v>998</v>
      </c>
      <c r="C1943" t="s">
        <v>14</v>
      </c>
      <c r="D1943" t="str">
        <f t="shared" si="30"/>
        <v>LAAI00</v>
      </c>
      <c r="E1943" t="s">
        <v>1702</v>
      </c>
      <c r="F1943" t="s">
        <v>18</v>
      </c>
      <c r="G1943" t="s">
        <v>18</v>
      </c>
      <c r="I1943" t="s">
        <v>19</v>
      </c>
      <c r="J1943" s="1">
        <v>44858</v>
      </c>
      <c r="K1943" s="2">
        <v>6433.09</v>
      </c>
      <c r="L1943" t="s">
        <v>20</v>
      </c>
      <c r="M1943" s="3">
        <v>1</v>
      </c>
      <c r="N1943" s="2">
        <v>1.1009999999999999E-2</v>
      </c>
      <c r="O1943" t="s">
        <v>21</v>
      </c>
      <c r="P1943" t="s">
        <v>22</v>
      </c>
      <c r="Q1943" t="s">
        <v>23</v>
      </c>
      <c r="R1943" s="3">
        <v>70.83</v>
      </c>
      <c r="S1943" t="s">
        <v>24</v>
      </c>
      <c r="T1943" t="s">
        <v>23</v>
      </c>
      <c r="U1943" s="3">
        <v>70.83</v>
      </c>
    </row>
    <row r="1944" spans="1:21" hidden="1" x14ac:dyDescent="0.2">
      <c r="A1944" t="s">
        <v>1701</v>
      </c>
      <c r="B1944" t="s">
        <v>998</v>
      </c>
      <c r="C1944" t="s">
        <v>14</v>
      </c>
      <c r="D1944" t="str">
        <f t="shared" si="30"/>
        <v>OG1016</v>
      </c>
      <c r="E1944" t="s">
        <v>1282</v>
      </c>
      <c r="F1944" t="s">
        <v>18</v>
      </c>
      <c r="G1944" t="s">
        <v>18</v>
      </c>
      <c r="I1944" t="s">
        <v>19</v>
      </c>
      <c r="J1944" s="1">
        <v>44858</v>
      </c>
      <c r="K1944" s="2">
        <v>279.68</v>
      </c>
      <c r="L1944" t="s">
        <v>46</v>
      </c>
      <c r="M1944" s="3">
        <v>1</v>
      </c>
      <c r="N1944" s="2">
        <v>4.9241099999999998</v>
      </c>
      <c r="O1944" t="s">
        <v>21</v>
      </c>
      <c r="P1944" t="s">
        <v>22</v>
      </c>
      <c r="Q1944" t="s">
        <v>23</v>
      </c>
      <c r="R1944" s="3">
        <v>1377.18</v>
      </c>
      <c r="S1944" t="s">
        <v>24</v>
      </c>
      <c r="T1944" t="s">
        <v>23</v>
      </c>
      <c r="U1944" s="3">
        <v>1377.18</v>
      </c>
    </row>
    <row r="1945" spans="1:21" hidden="1" x14ac:dyDescent="0.2">
      <c r="A1945" t="s">
        <v>1701</v>
      </c>
      <c r="B1945" t="s">
        <v>998</v>
      </c>
      <c r="C1945" t="s">
        <v>14</v>
      </c>
      <c r="D1945" t="str">
        <f t="shared" si="30"/>
        <v>LAWM00</v>
      </c>
      <c r="E1945" t="s">
        <v>1703</v>
      </c>
      <c r="F1945" t="s">
        <v>18</v>
      </c>
      <c r="G1945" t="s">
        <v>18</v>
      </c>
      <c r="I1945" t="s">
        <v>19</v>
      </c>
      <c r="J1945" s="1">
        <v>44858</v>
      </c>
      <c r="K1945" s="2">
        <v>6644.31</v>
      </c>
      <c r="L1945" t="s">
        <v>20</v>
      </c>
      <c r="M1945" s="3">
        <v>1</v>
      </c>
      <c r="N1945" s="2">
        <v>1.107E-2</v>
      </c>
      <c r="O1945" t="s">
        <v>21</v>
      </c>
      <c r="P1945" t="s">
        <v>22</v>
      </c>
      <c r="Q1945" t="s">
        <v>23</v>
      </c>
      <c r="R1945" s="3">
        <v>73.55</v>
      </c>
      <c r="S1945" t="s">
        <v>24</v>
      </c>
      <c r="T1945" t="s">
        <v>23</v>
      </c>
      <c r="U1945" s="3">
        <v>73.55</v>
      </c>
    </row>
    <row r="1946" spans="1:21" hidden="1" x14ac:dyDescent="0.2">
      <c r="A1946" t="s">
        <v>1701</v>
      </c>
      <c r="B1946" t="s">
        <v>139</v>
      </c>
      <c r="C1946" t="s">
        <v>14</v>
      </c>
      <c r="D1946" t="str">
        <f t="shared" si="30"/>
        <v>SP1974</v>
      </c>
      <c r="E1946" t="s">
        <v>179</v>
      </c>
      <c r="F1946" t="s">
        <v>18</v>
      </c>
      <c r="G1946" t="s">
        <v>18</v>
      </c>
      <c r="I1946" t="s">
        <v>19</v>
      </c>
      <c r="J1946" s="1">
        <v>44858</v>
      </c>
      <c r="K1946" s="2">
        <v>-78.8</v>
      </c>
      <c r="L1946" t="s">
        <v>46</v>
      </c>
      <c r="M1946" s="3">
        <v>1</v>
      </c>
      <c r="N1946" s="2">
        <v>2.0701100000000001</v>
      </c>
      <c r="O1946" t="s">
        <v>21</v>
      </c>
      <c r="P1946" t="s">
        <v>24</v>
      </c>
      <c r="Q1946" t="s">
        <v>23</v>
      </c>
      <c r="R1946" s="3">
        <v>163.12</v>
      </c>
      <c r="S1946" t="s">
        <v>22</v>
      </c>
      <c r="T1946" t="s">
        <v>23</v>
      </c>
      <c r="U1946" s="3">
        <v>163.12</v>
      </c>
    </row>
    <row r="1947" spans="1:21" hidden="1" x14ac:dyDescent="0.2">
      <c r="A1947" t="s">
        <v>1701</v>
      </c>
      <c r="B1947" t="s">
        <v>139</v>
      </c>
      <c r="C1947" t="s">
        <v>14</v>
      </c>
      <c r="D1947" t="str">
        <f t="shared" si="30"/>
        <v>LAWM04</v>
      </c>
      <c r="E1947" t="s">
        <v>1704</v>
      </c>
      <c r="F1947" t="s">
        <v>18</v>
      </c>
      <c r="G1947" t="s">
        <v>18</v>
      </c>
      <c r="I1947" t="s">
        <v>19</v>
      </c>
      <c r="J1947" s="1">
        <v>44858</v>
      </c>
      <c r="K1947" s="2">
        <v>6816.75</v>
      </c>
      <c r="L1947" t="s">
        <v>20</v>
      </c>
      <c r="M1947" s="3">
        <v>1</v>
      </c>
      <c r="N1947" s="2">
        <v>0.01</v>
      </c>
      <c r="O1947" t="s">
        <v>21</v>
      </c>
      <c r="P1947" t="s">
        <v>22</v>
      </c>
      <c r="Q1947" t="s">
        <v>23</v>
      </c>
      <c r="R1947" s="3">
        <v>68.17</v>
      </c>
      <c r="S1947" t="s">
        <v>24</v>
      </c>
      <c r="T1947" t="s">
        <v>23</v>
      </c>
      <c r="U1947" s="3">
        <v>68.17</v>
      </c>
    </row>
    <row r="1948" spans="1:21" hidden="1" x14ac:dyDescent="0.2">
      <c r="A1948" t="s">
        <v>1705</v>
      </c>
      <c r="B1948" t="s">
        <v>652</v>
      </c>
      <c r="C1948" t="s">
        <v>14</v>
      </c>
      <c r="D1948" t="str">
        <f t="shared" si="30"/>
        <v>LATJ01</v>
      </c>
      <c r="E1948" t="s">
        <v>651</v>
      </c>
      <c r="F1948" t="s">
        <v>18</v>
      </c>
      <c r="G1948" t="s">
        <v>18</v>
      </c>
      <c r="I1948" t="s">
        <v>19</v>
      </c>
      <c r="J1948" s="1">
        <v>44858</v>
      </c>
      <c r="K1948" s="2">
        <v>6007.43</v>
      </c>
      <c r="L1948" t="s">
        <v>20</v>
      </c>
      <c r="M1948" s="3">
        <v>1</v>
      </c>
      <c r="N1948" s="2">
        <v>1.076E-2</v>
      </c>
      <c r="O1948" t="s">
        <v>21</v>
      </c>
      <c r="P1948" t="s">
        <v>22</v>
      </c>
      <c r="Q1948" t="s">
        <v>23</v>
      </c>
      <c r="R1948" s="3">
        <v>64.64</v>
      </c>
      <c r="S1948" t="s">
        <v>24</v>
      </c>
      <c r="T1948" t="s">
        <v>23</v>
      </c>
      <c r="U1948" s="3">
        <v>64.64</v>
      </c>
    </row>
    <row r="1949" spans="1:21" hidden="1" x14ac:dyDescent="0.2">
      <c r="A1949" t="s">
        <v>1705</v>
      </c>
      <c r="B1949" t="s">
        <v>926</v>
      </c>
      <c r="C1949" t="s">
        <v>14</v>
      </c>
      <c r="D1949" t="str">
        <f t="shared" si="30"/>
        <v>LAWG00</v>
      </c>
      <c r="E1949" t="s">
        <v>1578</v>
      </c>
      <c r="F1949" t="s">
        <v>18</v>
      </c>
      <c r="G1949" t="s">
        <v>18</v>
      </c>
      <c r="I1949" t="s">
        <v>19</v>
      </c>
      <c r="J1949" s="1">
        <v>44858</v>
      </c>
      <c r="K1949" s="2">
        <v>1000</v>
      </c>
      <c r="L1949" t="s">
        <v>20</v>
      </c>
      <c r="M1949" s="3">
        <v>1</v>
      </c>
      <c r="N1949" s="2">
        <v>1.171E-2</v>
      </c>
      <c r="O1949" t="s">
        <v>21</v>
      </c>
      <c r="P1949" t="s">
        <v>22</v>
      </c>
      <c r="Q1949" t="s">
        <v>23</v>
      </c>
      <c r="R1949" s="3">
        <v>11.71</v>
      </c>
      <c r="S1949" t="s">
        <v>24</v>
      </c>
      <c r="T1949" t="s">
        <v>23</v>
      </c>
      <c r="U1949" s="3">
        <v>11.71</v>
      </c>
    </row>
    <row r="1950" spans="1:21" hidden="1" x14ac:dyDescent="0.2">
      <c r="A1950" t="s">
        <v>1706</v>
      </c>
      <c r="B1950" t="s">
        <v>773</v>
      </c>
      <c r="C1950" t="s">
        <v>14</v>
      </c>
      <c r="D1950" t="str">
        <f t="shared" si="30"/>
        <v>LAHB02</v>
      </c>
      <c r="E1950" t="s">
        <v>727</v>
      </c>
      <c r="F1950" t="s">
        <v>18</v>
      </c>
      <c r="G1950" t="s">
        <v>18</v>
      </c>
      <c r="I1950" t="s">
        <v>19</v>
      </c>
      <c r="J1950" s="1">
        <v>44858</v>
      </c>
      <c r="K1950" s="2">
        <v>43422.32</v>
      </c>
      <c r="L1950" t="s">
        <v>20</v>
      </c>
      <c r="M1950" s="3">
        <v>1</v>
      </c>
      <c r="N1950" s="2">
        <v>1.316E-2</v>
      </c>
      <c r="O1950" t="s">
        <v>21</v>
      </c>
      <c r="P1950" t="s">
        <v>22</v>
      </c>
      <c r="Q1950" t="s">
        <v>23</v>
      </c>
      <c r="R1950" s="3">
        <v>571.44000000000005</v>
      </c>
      <c r="S1950" t="s">
        <v>24</v>
      </c>
      <c r="T1950" t="s">
        <v>23</v>
      </c>
      <c r="U1950" s="3">
        <v>571.44000000000005</v>
      </c>
    </row>
    <row r="1951" spans="1:21" hidden="1" x14ac:dyDescent="0.2">
      <c r="A1951" t="s">
        <v>1706</v>
      </c>
      <c r="B1951" t="s">
        <v>773</v>
      </c>
      <c r="C1951" t="s">
        <v>14</v>
      </c>
      <c r="D1951" t="str">
        <f t="shared" si="30"/>
        <v>LAAI00</v>
      </c>
      <c r="E1951" t="s">
        <v>816</v>
      </c>
      <c r="F1951" t="s">
        <v>18</v>
      </c>
      <c r="G1951" t="s">
        <v>18</v>
      </c>
      <c r="I1951" t="s">
        <v>19</v>
      </c>
      <c r="J1951" s="1">
        <v>44858</v>
      </c>
      <c r="K1951" s="2">
        <v>-4636.79</v>
      </c>
      <c r="L1951" t="s">
        <v>20</v>
      </c>
      <c r="M1951" s="3">
        <v>1</v>
      </c>
      <c r="N1951" s="2">
        <v>1.108E-2</v>
      </c>
      <c r="O1951" t="s">
        <v>21</v>
      </c>
      <c r="P1951" t="s">
        <v>24</v>
      </c>
      <c r="Q1951" t="s">
        <v>23</v>
      </c>
      <c r="R1951" s="3">
        <v>51.38</v>
      </c>
      <c r="S1951" t="s">
        <v>22</v>
      </c>
      <c r="T1951" t="s">
        <v>23</v>
      </c>
      <c r="U1951" s="3">
        <v>51.38</v>
      </c>
    </row>
    <row r="1952" spans="1:21" hidden="1" x14ac:dyDescent="0.2">
      <c r="A1952" t="s">
        <v>1706</v>
      </c>
      <c r="B1952" t="s">
        <v>773</v>
      </c>
      <c r="C1952" t="s">
        <v>14</v>
      </c>
      <c r="D1952" t="str">
        <f t="shared" si="30"/>
        <v>LASO02</v>
      </c>
      <c r="E1952" t="s">
        <v>659</v>
      </c>
      <c r="F1952" t="s">
        <v>18</v>
      </c>
      <c r="G1952" t="s">
        <v>18</v>
      </c>
      <c r="I1952" t="s">
        <v>19</v>
      </c>
      <c r="J1952" s="1">
        <v>44858</v>
      </c>
      <c r="K1952" s="2">
        <v>15225.38</v>
      </c>
      <c r="L1952" t="s">
        <v>20</v>
      </c>
      <c r="M1952" s="3">
        <v>1</v>
      </c>
      <c r="N1952" s="2">
        <v>1.244E-2</v>
      </c>
      <c r="O1952" t="s">
        <v>21</v>
      </c>
      <c r="P1952" t="s">
        <v>22</v>
      </c>
      <c r="Q1952" t="s">
        <v>23</v>
      </c>
      <c r="R1952" s="3">
        <v>189.4</v>
      </c>
      <c r="S1952" t="s">
        <v>24</v>
      </c>
      <c r="T1952" t="s">
        <v>23</v>
      </c>
      <c r="U1952" s="3">
        <v>189.4</v>
      </c>
    </row>
    <row r="1953" spans="1:21" hidden="1" x14ac:dyDescent="0.2">
      <c r="A1953" t="s">
        <v>1706</v>
      </c>
      <c r="B1953" t="s">
        <v>773</v>
      </c>
      <c r="C1953" t="s">
        <v>14</v>
      </c>
      <c r="D1953" t="str">
        <f t="shared" si="30"/>
        <v>LAHB01</v>
      </c>
      <c r="E1953" t="s">
        <v>396</v>
      </c>
      <c r="F1953" t="s">
        <v>18</v>
      </c>
      <c r="G1953" t="s">
        <v>18</v>
      </c>
      <c r="I1953" t="s">
        <v>19</v>
      </c>
      <c r="J1953" s="1">
        <v>44858</v>
      </c>
      <c r="K1953" s="2">
        <v>22284.5</v>
      </c>
      <c r="L1953" t="s">
        <v>20</v>
      </c>
      <c r="M1953" s="3">
        <v>1</v>
      </c>
      <c r="N1953" s="2">
        <v>1.389E-2</v>
      </c>
      <c r="O1953" t="s">
        <v>21</v>
      </c>
      <c r="P1953" t="s">
        <v>22</v>
      </c>
      <c r="Q1953" t="s">
        <v>23</v>
      </c>
      <c r="R1953" s="3">
        <v>309.52999999999997</v>
      </c>
      <c r="S1953" t="s">
        <v>24</v>
      </c>
      <c r="T1953" t="s">
        <v>23</v>
      </c>
      <c r="U1953" s="3">
        <v>309.52999999999997</v>
      </c>
    </row>
    <row r="1954" spans="1:21" hidden="1" x14ac:dyDescent="0.2">
      <c r="A1954" t="s">
        <v>1706</v>
      </c>
      <c r="B1954" t="s">
        <v>773</v>
      </c>
      <c r="C1954" t="s">
        <v>14</v>
      </c>
      <c r="D1954" t="str">
        <f t="shared" si="30"/>
        <v>LAWM02</v>
      </c>
      <c r="E1954" t="s">
        <v>1707</v>
      </c>
      <c r="F1954" t="s">
        <v>18</v>
      </c>
      <c r="G1954" t="s">
        <v>18</v>
      </c>
      <c r="I1954" t="s">
        <v>19</v>
      </c>
      <c r="J1954" s="1">
        <v>44858</v>
      </c>
      <c r="K1954" s="2">
        <v>51609.42</v>
      </c>
      <c r="L1954" t="s">
        <v>20</v>
      </c>
      <c r="M1954" s="3">
        <v>1</v>
      </c>
      <c r="N1954" s="2">
        <v>1.3040000000000001E-2</v>
      </c>
      <c r="O1954" t="s">
        <v>21</v>
      </c>
      <c r="P1954" t="s">
        <v>22</v>
      </c>
      <c r="Q1954" t="s">
        <v>23</v>
      </c>
      <c r="R1954" s="3">
        <v>672.99</v>
      </c>
      <c r="S1954" t="s">
        <v>24</v>
      </c>
      <c r="T1954" t="s">
        <v>23</v>
      </c>
      <c r="U1954" s="3">
        <v>672.99</v>
      </c>
    </row>
    <row r="1955" spans="1:21" hidden="1" x14ac:dyDescent="0.2">
      <c r="A1955" t="s">
        <v>1708</v>
      </c>
      <c r="B1955" t="s">
        <v>650</v>
      </c>
      <c r="C1955" t="s">
        <v>14</v>
      </c>
      <c r="D1955" t="str">
        <f t="shared" si="30"/>
        <v>CP2258</v>
      </c>
      <c r="E1955" t="s">
        <v>630</v>
      </c>
      <c r="F1955" t="s">
        <v>18</v>
      </c>
      <c r="G1955" t="s">
        <v>18</v>
      </c>
      <c r="I1955" t="s">
        <v>19</v>
      </c>
      <c r="J1955" s="1">
        <v>44858</v>
      </c>
      <c r="K1955" s="2">
        <v>-6313.34</v>
      </c>
      <c r="L1955" t="s">
        <v>20</v>
      </c>
      <c r="M1955" s="3">
        <v>1</v>
      </c>
      <c r="N1955" s="2">
        <v>3.3410000000000002E-2</v>
      </c>
      <c r="O1955" t="s">
        <v>21</v>
      </c>
      <c r="P1955" t="s">
        <v>24</v>
      </c>
      <c r="Q1955" t="s">
        <v>23</v>
      </c>
      <c r="R1955" s="3">
        <v>210.93</v>
      </c>
      <c r="S1955" t="s">
        <v>22</v>
      </c>
      <c r="T1955" t="s">
        <v>23</v>
      </c>
      <c r="U1955" s="3">
        <v>210.93</v>
      </c>
    </row>
    <row r="1956" spans="1:21" hidden="1" x14ac:dyDescent="0.2">
      <c r="A1956" t="s">
        <v>1709</v>
      </c>
      <c r="B1956" t="s">
        <v>26</v>
      </c>
      <c r="C1956" t="s">
        <v>14</v>
      </c>
      <c r="D1956" t="str">
        <f t="shared" si="30"/>
        <v>DV1910</v>
      </c>
      <c r="E1956" t="s">
        <v>358</v>
      </c>
      <c r="F1956" t="s">
        <v>18</v>
      </c>
      <c r="G1956" t="s">
        <v>18</v>
      </c>
      <c r="I1956" t="s">
        <v>19</v>
      </c>
      <c r="J1956" s="1">
        <v>44858</v>
      </c>
      <c r="K1956" s="2">
        <v>305.16000000000003</v>
      </c>
      <c r="L1956" t="s">
        <v>46</v>
      </c>
      <c r="M1956" s="3">
        <v>1</v>
      </c>
      <c r="N1956" s="2">
        <v>0</v>
      </c>
      <c r="O1956" t="s">
        <v>21</v>
      </c>
      <c r="P1956" t="s">
        <v>22</v>
      </c>
      <c r="Q1956" t="s">
        <v>23</v>
      </c>
      <c r="R1956" s="3">
        <v>0</v>
      </c>
      <c r="S1956" t="s">
        <v>24</v>
      </c>
      <c r="T1956" t="s">
        <v>23</v>
      </c>
      <c r="U1956" s="3">
        <v>0</v>
      </c>
    </row>
    <row r="1957" spans="1:21" hidden="1" x14ac:dyDescent="0.2">
      <c r="A1957" t="s">
        <v>1710</v>
      </c>
      <c r="B1957" t="s">
        <v>98</v>
      </c>
      <c r="C1957" t="s">
        <v>14</v>
      </c>
      <c r="D1957" t="str">
        <f t="shared" si="30"/>
        <v>BK1640</v>
      </c>
      <c r="E1957" t="s">
        <v>1711</v>
      </c>
      <c r="F1957" t="s">
        <v>18</v>
      </c>
      <c r="G1957" t="s">
        <v>18</v>
      </c>
      <c r="J1957" s="1">
        <v>44858</v>
      </c>
      <c r="K1957" s="2">
        <v>-1606</v>
      </c>
      <c r="L1957" t="s">
        <v>46</v>
      </c>
      <c r="M1957" s="3">
        <v>1</v>
      </c>
      <c r="N1957" s="2">
        <v>0.53059000000000001</v>
      </c>
      <c r="O1957" t="s">
        <v>21</v>
      </c>
      <c r="P1957" t="s">
        <v>24</v>
      </c>
      <c r="Q1957" t="s">
        <v>23</v>
      </c>
      <c r="R1957" s="3">
        <v>852.13</v>
      </c>
      <c r="S1957" t="s">
        <v>22</v>
      </c>
      <c r="T1957" t="s">
        <v>23</v>
      </c>
      <c r="U1957" s="3">
        <v>852.13</v>
      </c>
    </row>
    <row r="1958" spans="1:21" hidden="1" x14ac:dyDescent="0.2">
      <c r="A1958" t="s">
        <v>1712</v>
      </c>
      <c r="B1958" t="s">
        <v>98</v>
      </c>
      <c r="C1958" t="s">
        <v>14</v>
      </c>
      <c r="D1958" t="str">
        <f t="shared" si="30"/>
        <v>BK6033</v>
      </c>
      <c r="E1958" t="s">
        <v>1291</v>
      </c>
      <c r="F1958" t="s">
        <v>18</v>
      </c>
      <c r="G1958" t="s">
        <v>18</v>
      </c>
      <c r="J1958" s="1">
        <v>44858</v>
      </c>
      <c r="K1958" s="2">
        <v>-6908</v>
      </c>
      <c r="L1958" t="s">
        <v>20</v>
      </c>
      <c r="M1958" s="3">
        <v>1</v>
      </c>
      <c r="N1958" s="2">
        <v>0.32024000000000002</v>
      </c>
      <c r="O1958" t="s">
        <v>21</v>
      </c>
      <c r="P1958" t="s">
        <v>24</v>
      </c>
      <c r="Q1958" t="s">
        <v>23</v>
      </c>
      <c r="R1958" s="3">
        <v>2212.2199999999998</v>
      </c>
      <c r="S1958" t="s">
        <v>22</v>
      </c>
      <c r="T1958" t="s">
        <v>23</v>
      </c>
      <c r="U1958" s="3">
        <v>2212.2199999999998</v>
      </c>
    </row>
    <row r="1959" spans="1:21" hidden="1" x14ac:dyDescent="0.2">
      <c r="A1959" t="s">
        <v>1712</v>
      </c>
      <c r="B1959" t="s">
        <v>98</v>
      </c>
      <c r="C1959" t="s">
        <v>14</v>
      </c>
      <c r="D1959" t="str">
        <f t="shared" si="30"/>
        <v>BK6040</v>
      </c>
      <c r="E1959" t="s">
        <v>1713</v>
      </c>
      <c r="F1959" t="s">
        <v>18</v>
      </c>
      <c r="G1959" t="s">
        <v>18</v>
      </c>
      <c r="J1959" s="1">
        <v>44858</v>
      </c>
      <c r="K1959" s="2">
        <v>-2191</v>
      </c>
      <c r="L1959" t="s">
        <v>20</v>
      </c>
      <c r="M1959" s="3">
        <v>1</v>
      </c>
      <c r="N1959" s="2">
        <v>0.34855999999999993</v>
      </c>
      <c r="O1959" t="s">
        <v>21</v>
      </c>
      <c r="P1959" t="s">
        <v>24</v>
      </c>
      <c r="Q1959" t="s">
        <v>23</v>
      </c>
      <c r="R1959" s="3">
        <v>763.69</v>
      </c>
      <c r="S1959" t="s">
        <v>22</v>
      </c>
      <c r="T1959" t="s">
        <v>23</v>
      </c>
      <c r="U1959" s="3">
        <v>763.69</v>
      </c>
    </row>
    <row r="1960" spans="1:21" hidden="1" x14ac:dyDescent="0.2">
      <c r="A1960" t="s">
        <v>1712</v>
      </c>
      <c r="B1960" t="s">
        <v>98</v>
      </c>
      <c r="C1960" t="s">
        <v>14</v>
      </c>
      <c r="D1960" t="str">
        <f t="shared" si="30"/>
        <v>BK6035</v>
      </c>
      <c r="E1960" t="s">
        <v>712</v>
      </c>
      <c r="F1960" t="s">
        <v>18</v>
      </c>
      <c r="G1960" t="s">
        <v>18</v>
      </c>
      <c r="J1960" s="1">
        <v>44858</v>
      </c>
      <c r="K1960" s="2">
        <v>-9414</v>
      </c>
      <c r="L1960" t="s">
        <v>20</v>
      </c>
      <c r="M1960" s="3">
        <v>1</v>
      </c>
      <c r="N1960" s="2">
        <v>0.28750999999999999</v>
      </c>
      <c r="O1960" t="s">
        <v>21</v>
      </c>
      <c r="P1960" t="s">
        <v>24</v>
      </c>
      <c r="Q1960" t="s">
        <v>23</v>
      </c>
      <c r="R1960" s="3">
        <v>2706.62</v>
      </c>
      <c r="S1960" t="s">
        <v>22</v>
      </c>
      <c r="T1960" t="s">
        <v>23</v>
      </c>
      <c r="U1960" s="3">
        <v>2706.62</v>
      </c>
    </row>
    <row r="1961" spans="1:21" hidden="1" x14ac:dyDescent="0.2">
      <c r="A1961" t="s">
        <v>1712</v>
      </c>
      <c r="B1961" t="s">
        <v>98</v>
      </c>
      <c r="C1961" t="s">
        <v>14</v>
      </c>
      <c r="D1961" t="str">
        <f t="shared" si="30"/>
        <v>BK6039</v>
      </c>
      <c r="E1961" t="s">
        <v>768</v>
      </c>
      <c r="F1961" t="s">
        <v>18</v>
      </c>
      <c r="G1961" t="s">
        <v>18</v>
      </c>
      <c r="J1961" s="1">
        <v>44858</v>
      </c>
      <c r="K1961" s="2">
        <v>-1509</v>
      </c>
      <c r="L1961" t="s">
        <v>20</v>
      </c>
      <c r="M1961" s="3">
        <v>1</v>
      </c>
      <c r="N1961" s="2">
        <v>0.34589999999999999</v>
      </c>
      <c r="O1961" t="s">
        <v>21</v>
      </c>
      <c r="P1961" t="s">
        <v>24</v>
      </c>
      <c r="Q1961" t="s">
        <v>23</v>
      </c>
      <c r="R1961" s="3">
        <v>521.96</v>
      </c>
      <c r="S1961" t="s">
        <v>22</v>
      </c>
      <c r="T1961" t="s">
        <v>23</v>
      </c>
      <c r="U1961" s="3">
        <v>521.96</v>
      </c>
    </row>
    <row r="1962" spans="1:21" hidden="1" x14ac:dyDescent="0.2">
      <c r="A1962" t="s">
        <v>1714</v>
      </c>
      <c r="B1962" t="s">
        <v>98</v>
      </c>
      <c r="C1962" t="s">
        <v>14</v>
      </c>
      <c r="D1962" t="str">
        <f t="shared" si="30"/>
        <v>718000</v>
      </c>
      <c r="E1962" t="s">
        <v>159</v>
      </c>
      <c r="F1962" t="s">
        <v>18</v>
      </c>
      <c r="G1962" t="s">
        <v>18</v>
      </c>
      <c r="J1962" s="1">
        <v>44858</v>
      </c>
      <c r="K1962" s="2">
        <v>-1526</v>
      </c>
      <c r="L1962" t="s">
        <v>46</v>
      </c>
      <c r="M1962" s="3">
        <v>1</v>
      </c>
      <c r="N1962" s="2">
        <v>1.03155</v>
      </c>
      <c r="O1962" t="s">
        <v>21</v>
      </c>
      <c r="P1962" t="s">
        <v>24</v>
      </c>
      <c r="Q1962" t="s">
        <v>23</v>
      </c>
      <c r="R1962" s="3">
        <v>1574.15</v>
      </c>
      <c r="S1962" t="s">
        <v>22</v>
      </c>
      <c r="T1962" t="s">
        <v>23</v>
      </c>
      <c r="U1962" s="3">
        <v>1574.15</v>
      </c>
    </row>
    <row r="1963" spans="1:21" hidden="1" x14ac:dyDescent="0.2">
      <c r="A1963" t="s">
        <v>1715</v>
      </c>
      <c r="B1963" t="s">
        <v>26</v>
      </c>
      <c r="C1963" t="s">
        <v>14</v>
      </c>
      <c r="D1963" t="str">
        <f t="shared" si="30"/>
        <v>OG1170</v>
      </c>
      <c r="E1963" t="s">
        <v>53</v>
      </c>
      <c r="F1963" t="s">
        <v>18</v>
      </c>
      <c r="G1963" t="s">
        <v>18</v>
      </c>
      <c r="I1963" t="s">
        <v>19</v>
      </c>
      <c r="J1963" s="1">
        <v>44858</v>
      </c>
      <c r="K1963" s="2">
        <v>-2028.26</v>
      </c>
      <c r="L1963" t="s">
        <v>46</v>
      </c>
      <c r="M1963" s="3">
        <v>1</v>
      </c>
      <c r="N1963" s="2">
        <v>3.6852499999999999</v>
      </c>
      <c r="O1963" t="s">
        <v>21</v>
      </c>
      <c r="P1963" t="s">
        <v>24</v>
      </c>
      <c r="Q1963" t="s">
        <v>23</v>
      </c>
      <c r="R1963" s="3">
        <v>7474.65</v>
      </c>
      <c r="S1963" t="s">
        <v>22</v>
      </c>
      <c r="T1963" t="s">
        <v>23</v>
      </c>
      <c r="U1963" s="3">
        <v>7474.65</v>
      </c>
    </row>
    <row r="1964" spans="1:21" hidden="1" x14ac:dyDescent="0.2">
      <c r="A1964" t="s">
        <v>1716</v>
      </c>
      <c r="B1964" t="s">
        <v>26</v>
      </c>
      <c r="C1964" t="s">
        <v>14</v>
      </c>
      <c r="D1964" t="str">
        <f t="shared" si="30"/>
        <v>BK1610</v>
      </c>
      <c r="E1964" t="s">
        <v>1687</v>
      </c>
      <c r="F1964" t="s">
        <v>18</v>
      </c>
      <c r="G1964" t="s">
        <v>18</v>
      </c>
      <c r="J1964" s="1">
        <v>44858</v>
      </c>
      <c r="K1964" s="2">
        <v>477.86</v>
      </c>
      <c r="L1964" t="s">
        <v>46</v>
      </c>
      <c r="M1964" s="3">
        <v>1</v>
      </c>
      <c r="N1964" s="2">
        <v>2.5200900000000002</v>
      </c>
      <c r="O1964" t="s">
        <v>21</v>
      </c>
      <c r="P1964" t="s">
        <v>22</v>
      </c>
      <c r="Q1964" t="s">
        <v>23</v>
      </c>
      <c r="R1964" s="3">
        <v>1204.25</v>
      </c>
      <c r="S1964" t="s">
        <v>24</v>
      </c>
      <c r="T1964" t="s">
        <v>23</v>
      </c>
      <c r="U1964" s="3">
        <v>1204.25</v>
      </c>
    </row>
    <row r="1965" spans="1:21" hidden="1" x14ac:dyDescent="0.2">
      <c r="A1965" t="s">
        <v>1717</v>
      </c>
      <c r="B1965" t="s">
        <v>1718</v>
      </c>
      <c r="C1965" t="s">
        <v>14</v>
      </c>
      <c r="D1965" t="str">
        <f t="shared" si="30"/>
        <v>718000</v>
      </c>
      <c r="E1965" t="s">
        <v>159</v>
      </c>
      <c r="F1965" t="s">
        <v>18</v>
      </c>
      <c r="G1965" t="s">
        <v>18</v>
      </c>
      <c r="I1965" t="s">
        <v>113</v>
      </c>
      <c r="J1965" s="1">
        <v>44859</v>
      </c>
      <c r="K1965" s="2">
        <v>49.52</v>
      </c>
      <c r="L1965" t="s">
        <v>46</v>
      </c>
      <c r="M1965" s="3">
        <v>1</v>
      </c>
      <c r="N1965" s="2">
        <v>1.03145</v>
      </c>
      <c r="O1965" t="s">
        <v>21</v>
      </c>
      <c r="P1965" t="s">
        <v>22</v>
      </c>
      <c r="Q1965" t="s">
        <v>23</v>
      </c>
      <c r="R1965" s="3">
        <v>51.08</v>
      </c>
      <c r="S1965" t="s">
        <v>24</v>
      </c>
      <c r="T1965" t="s">
        <v>23</v>
      </c>
      <c r="U1965" s="3">
        <v>51.08</v>
      </c>
    </row>
    <row r="1966" spans="1:21" hidden="1" x14ac:dyDescent="0.2">
      <c r="A1966" t="s">
        <v>1719</v>
      </c>
      <c r="B1966" t="s">
        <v>1720</v>
      </c>
      <c r="C1966" t="s">
        <v>14</v>
      </c>
      <c r="D1966" t="str">
        <f t="shared" si="30"/>
        <v>LACA03</v>
      </c>
      <c r="E1966" t="s">
        <v>1721</v>
      </c>
      <c r="F1966" t="s">
        <v>18</v>
      </c>
      <c r="G1966" t="s">
        <v>18</v>
      </c>
      <c r="I1966" t="s">
        <v>113</v>
      </c>
      <c r="J1966" s="1">
        <v>44859</v>
      </c>
      <c r="K1966" s="2">
        <v>6781.7624999999998</v>
      </c>
      <c r="L1966" t="s">
        <v>20</v>
      </c>
      <c r="M1966" s="3">
        <v>1</v>
      </c>
      <c r="N1966" s="2">
        <v>0</v>
      </c>
      <c r="O1966" t="s">
        <v>21</v>
      </c>
      <c r="P1966" t="s">
        <v>22</v>
      </c>
      <c r="Q1966" t="s">
        <v>23</v>
      </c>
      <c r="R1966" s="3">
        <v>0</v>
      </c>
      <c r="S1966" t="s">
        <v>24</v>
      </c>
      <c r="T1966" t="s">
        <v>23</v>
      </c>
      <c r="U1966" s="3">
        <v>0</v>
      </c>
    </row>
    <row r="1967" spans="1:21" hidden="1" x14ac:dyDescent="0.2">
      <c r="A1967" t="s">
        <v>1722</v>
      </c>
      <c r="B1967" t="s">
        <v>1723</v>
      </c>
      <c r="C1967" t="s">
        <v>14</v>
      </c>
      <c r="D1967" t="str">
        <f t="shared" si="30"/>
        <v>BK6033</v>
      </c>
      <c r="E1967" t="s">
        <v>1291</v>
      </c>
      <c r="F1967" t="s">
        <v>18</v>
      </c>
      <c r="G1967" t="s">
        <v>18</v>
      </c>
      <c r="I1967" t="s">
        <v>113</v>
      </c>
      <c r="J1967" s="1">
        <v>44859</v>
      </c>
      <c r="K1967" s="2">
        <v>4832</v>
      </c>
      <c r="L1967" t="s">
        <v>20</v>
      </c>
      <c r="M1967" s="3">
        <v>1</v>
      </c>
      <c r="N1967" s="2">
        <v>0.32027</v>
      </c>
      <c r="O1967" t="s">
        <v>21</v>
      </c>
      <c r="P1967" t="s">
        <v>22</v>
      </c>
      <c r="Q1967" t="s">
        <v>23</v>
      </c>
      <c r="R1967" s="3">
        <v>1547.54</v>
      </c>
      <c r="S1967" t="s">
        <v>24</v>
      </c>
      <c r="T1967" t="s">
        <v>23</v>
      </c>
      <c r="U1967" s="3">
        <v>1547.54</v>
      </c>
    </row>
    <row r="1968" spans="1:21" hidden="1" x14ac:dyDescent="0.2">
      <c r="A1968" t="s">
        <v>1724</v>
      </c>
      <c r="B1968" t="s">
        <v>1725</v>
      </c>
      <c r="C1968" t="s">
        <v>14</v>
      </c>
      <c r="D1968" t="str">
        <f t="shared" si="30"/>
        <v>WN2074</v>
      </c>
      <c r="E1968" t="s">
        <v>739</v>
      </c>
      <c r="F1968" t="s">
        <v>18</v>
      </c>
      <c r="G1968" t="s">
        <v>18</v>
      </c>
      <c r="I1968" t="s">
        <v>113</v>
      </c>
      <c r="J1968" s="1">
        <v>44859</v>
      </c>
      <c r="K1968" s="2">
        <v>50</v>
      </c>
      <c r="L1968" t="s">
        <v>46</v>
      </c>
      <c r="M1968" s="3">
        <v>1</v>
      </c>
      <c r="N1968" s="2">
        <v>1</v>
      </c>
      <c r="O1968" t="s">
        <v>21</v>
      </c>
      <c r="P1968" t="s">
        <v>22</v>
      </c>
      <c r="Q1968" t="s">
        <v>23</v>
      </c>
      <c r="R1968" s="3">
        <v>50</v>
      </c>
      <c r="S1968" t="s">
        <v>24</v>
      </c>
      <c r="T1968" t="s">
        <v>23</v>
      </c>
      <c r="U1968" s="3">
        <v>50</v>
      </c>
    </row>
    <row r="1969" spans="1:21" hidden="1" x14ac:dyDescent="0.2">
      <c r="A1969" t="s">
        <v>1726</v>
      </c>
      <c r="B1969" t="s">
        <v>98</v>
      </c>
      <c r="C1969" t="s">
        <v>14</v>
      </c>
      <c r="D1969" t="str">
        <f t="shared" si="30"/>
        <v>BK1626</v>
      </c>
      <c r="E1969" t="s">
        <v>716</v>
      </c>
      <c r="F1969" t="s">
        <v>18</v>
      </c>
      <c r="G1969" t="s">
        <v>18</v>
      </c>
      <c r="J1969" s="1">
        <v>44858</v>
      </c>
      <c r="K1969" s="2">
        <v>-1031</v>
      </c>
      <c r="L1969" t="s">
        <v>46</v>
      </c>
      <c r="M1969" s="3">
        <v>1</v>
      </c>
      <c r="N1969" s="2">
        <v>0.45977000000000001</v>
      </c>
      <c r="O1969" t="s">
        <v>21</v>
      </c>
      <c r="P1969" t="s">
        <v>24</v>
      </c>
      <c r="Q1969" t="s">
        <v>23</v>
      </c>
      <c r="R1969" s="3">
        <v>474.02</v>
      </c>
      <c r="S1969" t="s">
        <v>22</v>
      </c>
      <c r="T1969" t="s">
        <v>23</v>
      </c>
      <c r="U1969" s="3">
        <v>474.02</v>
      </c>
    </row>
    <row r="1970" spans="1:21" hidden="1" x14ac:dyDescent="0.2">
      <c r="A1970" t="s">
        <v>1727</v>
      </c>
      <c r="B1970" t="s">
        <v>95</v>
      </c>
      <c r="C1970" t="s">
        <v>14</v>
      </c>
      <c r="D1970" t="str">
        <f t="shared" si="30"/>
        <v>LAWM06</v>
      </c>
      <c r="E1970" t="s">
        <v>1728</v>
      </c>
      <c r="F1970" t="s">
        <v>18</v>
      </c>
      <c r="G1970" t="s">
        <v>18</v>
      </c>
      <c r="J1970" s="1">
        <v>44858</v>
      </c>
      <c r="K1970" s="2">
        <v>-18007.75</v>
      </c>
      <c r="L1970" t="s">
        <v>20</v>
      </c>
      <c r="M1970" s="3">
        <v>1</v>
      </c>
      <c r="N1970" s="2">
        <v>1.303E-2</v>
      </c>
      <c r="O1970" t="s">
        <v>21</v>
      </c>
      <c r="P1970" t="s">
        <v>24</v>
      </c>
      <c r="Q1970" t="s">
        <v>23</v>
      </c>
      <c r="R1970" s="3">
        <v>234.7</v>
      </c>
      <c r="S1970" t="s">
        <v>22</v>
      </c>
      <c r="T1970" t="s">
        <v>23</v>
      </c>
      <c r="U1970" s="3">
        <v>234.7</v>
      </c>
    </row>
    <row r="1971" spans="1:21" hidden="1" x14ac:dyDescent="0.2">
      <c r="A1971" t="s">
        <v>1727</v>
      </c>
      <c r="B1971" t="s">
        <v>95</v>
      </c>
      <c r="C1971" t="s">
        <v>14</v>
      </c>
      <c r="D1971" t="str">
        <f t="shared" si="30"/>
        <v>LATJ01</v>
      </c>
      <c r="E1971" t="s">
        <v>655</v>
      </c>
      <c r="F1971" t="s">
        <v>18</v>
      </c>
      <c r="G1971" t="s">
        <v>18</v>
      </c>
      <c r="J1971" s="1">
        <v>44858</v>
      </c>
      <c r="K1971" s="2">
        <v>-1594.11375</v>
      </c>
      <c r="L1971" t="s">
        <v>20</v>
      </c>
      <c r="M1971" s="3">
        <v>1</v>
      </c>
      <c r="N1971" s="2">
        <v>1.209E-2</v>
      </c>
      <c r="O1971" t="s">
        <v>21</v>
      </c>
      <c r="P1971" t="s">
        <v>24</v>
      </c>
      <c r="Q1971" t="s">
        <v>23</v>
      </c>
      <c r="R1971" s="3">
        <v>19.27</v>
      </c>
      <c r="S1971" t="s">
        <v>22</v>
      </c>
      <c r="T1971" t="s">
        <v>23</v>
      </c>
      <c r="U1971" s="3">
        <v>19.27</v>
      </c>
    </row>
    <row r="1972" spans="1:21" hidden="1" x14ac:dyDescent="0.2">
      <c r="A1972" t="s">
        <v>1729</v>
      </c>
      <c r="B1972" t="s">
        <v>57</v>
      </c>
      <c r="C1972" t="s">
        <v>14</v>
      </c>
      <c r="D1972" t="str">
        <f t="shared" si="30"/>
        <v>CP2218</v>
      </c>
      <c r="E1972" t="s">
        <v>279</v>
      </c>
      <c r="F1972" t="s">
        <v>18</v>
      </c>
      <c r="G1972" t="s">
        <v>18</v>
      </c>
      <c r="I1972" t="s">
        <v>19</v>
      </c>
      <c r="J1972" s="1">
        <v>44858</v>
      </c>
      <c r="K1972" s="2">
        <v>-725</v>
      </c>
      <c r="L1972" t="s">
        <v>20</v>
      </c>
      <c r="M1972" s="3">
        <v>1</v>
      </c>
      <c r="N1972" s="2">
        <v>9.425E-2</v>
      </c>
      <c r="O1972" t="s">
        <v>21</v>
      </c>
      <c r="P1972" t="s">
        <v>24</v>
      </c>
      <c r="Q1972" t="s">
        <v>23</v>
      </c>
      <c r="R1972" s="3">
        <v>68.33</v>
      </c>
      <c r="S1972" t="s">
        <v>22</v>
      </c>
      <c r="T1972" t="s">
        <v>23</v>
      </c>
      <c r="U1972" s="3">
        <v>68.33</v>
      </c>
    </row>
    <row r="1973" spans="1:21" hidden="1" x14ac:dyDescent="0.2">
      <c r="A1973" t="s">
        <v>1730</v>
      </c>
      <c r="B1973" t="s">
        <v>116</v>
      </c>
      <c r="C1973" t="s">
        <v>14</v>
      </c>
      <c r="D1973" t="str">
        <f t="shared" si="30"/>
        <v>GL471-</v>
      </c>
      <c r="E1973" t="s">
        <v>914</v>
      </c>
      <c r="F1973" t="s">
        <v>18</v>
      </c>
      <c r="G1973" t="s">
        <v>18</v>
      </c>
      <c r="J1973" s="1">
        <v>44859</v>
      </c>
      <c r="K1973" s="2">
        <v>-2821</v>
      </c>
      <c r="L1973" t="s">
        <v>20</v>
      </c>
      <c r="M1973" s="3">
        <v>1</v>
      </c>
      <c r="N1973" s="2">
        <v>0.31204999999999999</v>
      </c>
      <c r="O1973" t="s">
        <v>21</v>
      </c>
      <c r="P1973" t="s">
        <v>24</v>
      </c>
      <c r="Q1973" t="s">
        <v>23</v>
      </c>
      <c r="R1973" s="3">
        <v>880.29</v>
      </c>
      <c r="S1973" t="s">
        <v>22</v>
      </c>
      <c r="T1973" t="s">
        <v>23</v>
      </c>
      <c r="U1973" s="3">
        <v>880.29</v>
      </c>
    </row>
    <row r="1974" spans="1:21" hidden="1" x14ac:dyDescent="0.2">
      <c r="A1974" t="s">
        <v>1730</v>
      </c>
      <c r="B1974" t="s">
        <v>116</v>
      </c>
      <c r="C1974" t="s">
        <v>14</v>
      </c>
      <c r="D1974" t="str">
        <f t="shared" si="30"/>
        <v>GL429-</v>
      </c>
      <c r="E1974" t="s">
        <v>191</v>
      </c>
      <c r="F1974" t="s">
        <v>18</v>
      </c>
      <c r="G1974" t="s">
        <v>18</v>
      </c>
      <c r="J1974" s="1">
        <v>44859</v>
      </c>
      <c r="K1974" s="2">
        <v>1175</v>
      </c>
      <c r="L1974" t="s">
        <v>20</v>
      </c>
      <c r="M1974" s="3">
        <v>1</v>
      </c>
      <c r="N1974" s="2">
        <v>0.29597000000000001</v>
      </c>
      <c r="O1974" t="s">
        <v>21</v>
      </c>
      <c r="P1974" t="s">
        <v>22</v>
      </c>
      <c r="Q1974" t="s">
        <v>23</v>
      </c>
      <c r="R1974" s="3">
        <v>347.76</v>
      </c>
      <c r="S1974" t="s">
        <v>24</v>
      </c>
      <c r="T1974" t="s">
        <v>23</v>
      </c>
      <c r="U1974" s="3">
        <v>347.76</v>
      </c>
    </row>
    <row r="1975" spans="1:21" hidden="1" x14ac:dyDescent="0.2">
      <c r="A1975" t="s">
        <v>1730</v>
      </c>
      <c r="B1975" t="s">
        <v>116</v>
      </c>
      <c r="C1975" t="s">
        <v>14</v>
      </c>
      <c r="D1975" t="str">
        <f t="shared" si="30"/>
        <v>GL2457</v>
      </c>
      <c r="E1975" t="s">
        <v>618</v>
      </c>
      <c r="F1975" t="s">
        <v>18</v>
      </c>
      <c r="G1975" t="s">
        <v>18</v>
      </c>
      <c r="J1975" s="1">
        <v>44859</v>
      </c>
      <c r="K1975" s="2">
        <v>-2683</v>
      </c>
      <c r="L1975" t="s">
        <v>20</v>
      </c>
      <c r="M1975" s="3">
        <v>1</v>
      </c>
      <c r="N1975" s="2">
        <v>0.29260999999999998</v>
      </c>
      <c r="O1975" t="s">
        <v>21</v>
      </c>
      <c r="P1975" t="s">
        <v>24</v>
      </c>
      <c r="Q1975" t="s">
        <v>23</v>
      </c>
      <c r="R1975" s="3">
        <v>785.07</v>
      </c>
      <c r="S1975" t="s">
        <v>22</v>
      </c>
      <c r="T1975" t="s">
        <v>23</v>
      </c>
      <c r="U1975" s="3">
        <v>785.07</v>
      </c>
    </row>
    <row r="1976" spans="1:21" hidden="1" x14ac:dyDescent="0.2">
      <c r="A1976" t="s">
        <v>1730</v>
      </c>
      <c r="B1976" t="s">
        <v>116</v>
      </c>
      <c r="C1976" t="s">
        <v>14</v>
      </c>
      <c r="D1976" t="str">
        <f t="shared" si="30"/>
        <v>GL2428</v>
      </c>
      <c r="E1976" t="s">
        <v>17</v>
      </c>
      <c r="F1976" t="s">
        <v>18</v>
      </c>
      <c r="G1976" t="s">
        <v>18</v>
      </c>
      <c r="J1976" s="1">
        <v>44859</v>
      </c>
      <c r="K1976" s="2">
        <v>-1941</v>
      </c>
      <c r="L1976" t="s">
        <v>20</v>
      </c>
      <c r="M1976" s="3">
        <v>1</v>
      </c>
      <c r="N1976" s="2">
        <v>0.21651999999999996</v>
      </c>
      <c r="O1976" t="s">
        <v>21</v>
      </c>
      <c r="P1976" t="s">
        <v>24</v>
      </c>
      <c r="Q1976" t="s">
        <v>23</v>
      </c>
      <c r="R1976" s="3">
        <v>420.27</v>
      </c>
      <c r="S1976" t="s">
        <v>22</v>
      </c>
      <c r="T1976" t="s">
        <v>23</v>
      </c>
      <c r="U1976" s="3">
        <v>420.27</v>
      </c>
    </row>
    <row r="1977" spans="1:21" x14ac:dyDescent="0.2">
      <c r="A1977" t="s">
        <v>1730</v>
      </c>
      <c r="B1977" t="s">
        <v>116</v>
      </c>
      <c r="C1977" t="s">
        <v>14</v>
      </c>
      <c r="D1977" t="str">
        <f t="shared" si="30"/>
        <v>GL9074</v>
      </c>
      <c r="E1977" t="s">
        <v>575</v>
      </c>
      <c r="F1977" t="s">
        <v>18</v>
      </c>
      <c r="G1977" t="s">
        <v>18</v>
      </c>
      <c r="J1977" s="1">
        <v>44859</v>
      </c>
      <c r="K1977" s="2">
        <v>-4129</v>
      </c>
      <c r="L1977" t="s">
        <v>20</v>
      </c>
      <c r="M1977" s="3">
        <v>1</v>
      </c>
      <c r="N1977" s="2">
        <v>0.26479999999999998</v>
      </c>
      <c r="O1977" t="s">
        <v>21</v>
      </c>
      <c r="P1977" t="s">
        <v>24</v>
      </c>
      <c r="Q1977" t="s">
        <v>23</v>
      </c>
      <c r="R1977" s="3">
        <v>1093.3599999999999</v>
      </c>
      <c r="S1977" t="s">
        <v>22</v>
      </c>
      <c r="T1977" t="s">
        <v>23</v>
      </c>
      <c r="U1977" s="3">
        <v>1093.3599999999999</v>
      </c>
    </row>
    <row r="1978" spans="1:21" hidden="1" x14ac:dyDescent="0.2">
      <c r="A1978" t="s">
        <v>1731</v>
      </c>
      <c r="B1978" t="s">
        <v>26</v>
      </c>
      <c r="C1978" t="s">
        <v>14</v>
      </c>
      <c r="D1978" t="str">
        <f t="shared" si="30"/>
        <v>CU2000</v>
      </c>
      <c r="E1978" t="s">
        <v>1732</v>
      </c>
      <c r="F1978" t="s">
        <v>18</v>
      </c>
      <c r="G1978" t="s">
        <v>18</v>
      </c>
      <c r="I1978" t="s">
        <v>19</v>
      </c>
      <c r="J1978" s="1">
        <v>44859</v>
      </c>
      <c r="K1978" s="2">
        <v>-20124</v>
      </c>
      <c r="L1978" t="s">
        <v>46</v>
      </c>
      <c r="M1978" s="3">
        <v>1</v>
      </c>
      <c r="N1978" s="2">
        <v>0</v>
      </c>
      <c r="O1978" t="s">
        <v>21</v>
      </c>
      <c r="P1978" t="s">
        <v>24</v>
      </c>
      <c r="Q1978" t="s">
        <v>23</v>
      </c>
      <c r="R1978" s="3">
        <v>0</v>
      </c>
      <c r="S1978" t="s">
        <v>22</v>
      </c>
      <c r="T1978" t="s">
        <v>23</v>
      </c>
      <c r="U1978" s="3">
        <v>0</v>
      </c>
    </row>
    <row r="1979" spans="1:21" hidden="1" x14ac:dyDescent="0.2">
      <c r="A1979" t="s">
        <v>1733</v>
      </c>
      <c r="B1979" t="s">
        <v>650</v>
      </c>
      <c r="C1979" t="s">
        <v>14</v>
      </c>
      <c r="D1979" t="str">
        <f t="shared" si="30"/>
        <v>MZ3351</v>
      </c>
      <c r="E1979" t="s">
        <v>918</v>
      </c>
      <c r="F1979" t="s">
        <v>18</v>
      </c>
      <c r="G1979" t="s">
        <v>18</v>
      </c>
      <c r="I1979" t="s">
        <v>19</v>
      </c>
      <c r="J1979" s="1">
        <v>44859</v>
      </c>
      <c r="K1979" s="2">
        <v>-37.701809999999995</v>
      </c>
      <c r="L1979" t="s">
        <v>46</v>
      </c>
      <c r="M1979" s="3">
        <v>1</v>
      </c>
      <c r="N1979" s="2">
        <v>4.8948600000000004</v>
      </c>
      <c r="O1979" t="s">
        <v>21</v>
      </c>
      <c r="P1979" t="s">
        <v>24</v>
      </c>
      <c r="Q1979" t="s">
        <v>23</v>
      </c>
      <c r="R1979" s="3">
        <v>184.55</v>
      </c>
      <c r="S1979" t="s">
        <v>22</v>
      </c>
      <c r="T1979" t="s">
        <v>23</v>
      </c>
      <c r="U1979" s="3">
        <v>184.55</v>
      </c>
    </row>
    <row r="1980" spans="1:21" hidden="1" x14ac:dyDescent="0.2">
      <c r="A1980" t="s">
        <v>1733</v>
      </c>
      <c r="B1980" t="s">
        <v>650</v>
      </c>
      <c r="C1980" t="s">
        <v>14</v>
      </c>
      <c r="D1980" t="str">
        <f t="shared" si="30"/>
        <v>CE3257</v>
      </c>
      <c r="E1980" t="s">
        <v>1025</v>
      </c>
      <c r="F1980" t="s">
        <v>18</v>
      </c>
      <c r="G1980" t="s">
        <v>18</v>
      </c>
      <c r="I1980" t="s">
        <v>19</v>
      </c>
      <c r="J1980" s="1">
        <v>44859</v>
      </c>
      <c r="K1980" s="2">
        <v>-8300.5</v>
      </c>
      <c r="L1980" t="s">
        <v>20</v>
      </c>
      <c r="M1980" s="3">
        <v>1</v>
      </c>
      <c r="N1980" s="2">
        <v>1.3140000000000001E-2</v>
      </c>
      <c r="O1980" t="s">
        <v>21</v>
      </c>
      <c r="P1980" t="s">
        <v>24</v>
      </c>
      <c r="Q1980" t="s">
        <v>23</v>
      </c>
      <c r="R1980" s="3">
        <v>109.07</v>
      </c>
      <c r="S1980" t="s">
        <v>22</v>
      </c>
      <c r="T1980" t="s">
        <v>23</v>
      </c>
      <c r="U1980" s="3">
        <v>109.07</v>
      </c>
    </row>
    <row r="1981" spans="1:21" hidden="1" x14ac:dyDescent="0.2">
      <c r="A1981" t="s">
        <v>1733</v>
      </c>
      <c r="B1981" t="s">
        <v>656</v>
      </c>
      <c r="C1981" t="s">
        <v>14</v>
      </c>
      <c r="D1981" t="str">
        <f t="shared" si="30"/>
        <v>OG1048</v>
      </c>
      <c r="E1981" t="s">
        <v>765</v>
      </c>
      <c r="F1981" t="s">
        <v>18</v>
      </c>
      <c r="G1981" t="s">
        <v>18</v>
      </c>
      <c r="I1981" t="s">
        <v>19</v>
      </c>
      <c r="J1981" s="1">
        <v>44859</v>
      </c>
      <c r="K1981" s="2">
        <v>126</v>
      </c>
      <c r="L1981" t="s">
        <v>46</v>
      </c>
      <c r="M1981" s="3">
        <v>1</v>
      </c>
      <c r="N1981" s="2">
        <v>7.8684900000000004</v>
      </c>
      <c r="O1981" t="s">
        <v>21</v>
      </c>
      <c r="P1981" t="s">
        <v>22</v>
      </c>
      <c r="Q1981" t="s">
        <v>23</v>
      </c>
      <c r="R1981" s="3">
        <v>991.43</v>
      </c>
      <c r="S1981" t="s">
        <v>24</v>
      </c>
      <c r="T1981" t="s">
        <v>23</v>
      </c>
      <c r="U1981" s="3">
        <v>991.43</v>
      </c>
    </row>
    <row r="1982" spans="1:21" hidden="1" x14ac:dyDescent="0.2">
      <c r="A1982" t="s">
        <v>1733</v>
      </c>
      <c r="B1982" t="s">
        <v>656</v>
      </c>
      <c r="C1982" t="s">
        <v>14</v>
      </c>
      <c r="D1982" t="str">
        <f t="shared" si="30"/>
        <v>LAWM06</v>
      </c>
      <c r="E1982" t="s">
        <v>1734</v>
      </c>
      <c r="F1982" t="s">
        <v>18</v>
      </c>
      <c r="G1982" t="s">
        <v>18</v>
      </c>
      <c r="I1982" t="s">
        <v>19</v>
      </c>
      <c r="J1982" s="1">
        <v>44859</v>
      </c>
      <c r="K1982" s="2">
        <v>1966.5962500000001</v>
      </c>
      <c r="L1982" t="s">
        <v>20</v>
      </c>
      <c r="M1982" s="3">
        <v>1</v>
      </c>
      <c r="N1982" s="2">
        <v>3.4810000000000001E-2</v>
      </c>
      <c r="O1982" t="s">
        <v>21</v>
      </c>
      <c r="P1982" t="s">
        <v>22</v>
      </c>
      <c r="Q1982" t="s">
        <v>23</v>
      </c>
      <c r="R1982" s="3">
        <v>68.459999999999994</v>
      </c>
      <c r="S1982" t="s">
        <v>24</v>
      </c>
      <c r="T1982" t="s">
        <v>23</v>
      </c>
      <c r="U1982" s="3">
        <v>68.459999999999994</v>
      </c>
    </row>
    <row r="1983" spans="1:21" hidden="1" x14ac:dyDescent="0.2">
      <c r="A1983" t="s">
        <v>1733</v>
      </c>
      <c r="B1983" t="s">
        <v>656</v>
      </c>
      <c r="C1983" t="s">
        <v>14</v>
      </c>
      <c r="D1983" t="str">
        <f t="shared" si="30"/>
        <v>SP1837</v>
      </c>
      <c r="E1983" t="s">
        <v>304</v>
      </c>
      <c r="F1983" t="s">
        <v>18</v>
      </c>
      <c r="G1983" t="s">
        <v>18</v>
      </c>
      <c r="I1983" t="s">
        <v>19</v>
      </c>
      <c r="J1983" s="1">
        <v>44859</v>
      </c>
      <c r="K1983" s="2">
        <v>10</v>
      </c>
      <c r="L1983" t="s">
        <v>46</v>
      </c>
      <c r="M1983" s="3">
        <v>1</v>
      </c>
      <c r="N1983" s="2">
        <v>2.3379599999999998</v>
      </c>
      <c r="O1983" t="s">
        <v>21</v>
      </c>
      <c r="P1983" t="s">
        <v>22</v>
      </c>
      <c r="Q1983" t="s">
        <v>23</v>
      </c>
      <c r="R1983" s="3">
        <v>23.38</v>
      </c>
      <c r="S1983" t="s">
        <v>24</v>
      </c>
      <c r="T1983" t="s">
        <v>23</v>
      </c>
      <c r="U1983" s="3">
        <v>23.38</v>
      </c>
    </row>
    <row r="1984" spans="1:21" hidden="1" x14ac:dyDescent="0.2">
      <c r="A1984" t="s">
        <v>1733</v>
      </c>
      <c r="B1984" t="s">
        <v>924</v>
      </c>
      <c r="C1984" t="s">
        <v>14</v>
      </c>
      <c r="D1984" t="str">
        <f t="shared" si="30"/>
        <v>LAWM05</v>
      </c>
      <c r="E1984" t="s">
        <v>760</v>
      </c>
      <c r="F1984" t="s">
        <v>18</v>
      </c>
      <c r="G1984" t="s">
        <v>18</v>
      </c>
      <c r="I1984" t="s">
        <v>19</v>
      </c>
      <c r="J1984" s="1">
        <v>44859</v>
      </c>
      <c r="K1984" s="2">
        <v>4646.5600000000004</v>
      </c>
      <c r="L1984" t="s">
        <v>20</v>
      </c>
      <c r="M1984" s="3">
        <v>1</v>
      </c>
      <c r="N1984" s="2">
        <v>2.878E-2</v>
      </c>
      <c r="O1984" t="s">
        <v>21</v>
      </c>
      <c r="P1984" t="s">
        <v>22</v>
      </c>
      <c r="Q1984" t="s">
        <v>23</v>
      </c>
      <c r="R1984" s="3">
        <v>133.72999999999999</v>
      </c>
      <c r="S1984" t="s">
        <v>24</v>
      </c>
      <c r="T1984" t="s">
        <v>23</v>
      </c>
      <c r="U1984" s="3">
        <v>133.72999999999999</v>
      </c>
    </row>
    <row r="1985" spans="1:21" hidden="1" x14ac:dyDescent="0.2">
      <c r="A1985" t="s">
        <v>1733</v>
      </c>
      <c r="B1985" t="s">
        <v>924</v>
      </c>
      <c r="C1985" t="s">
        <v>14</v>
      </c>
      <c r="D1985" t="str">
        <f t="shared" si="30"/>
        <v>LAWM03</v>
      </c>
      <c r="E1985" t="s">
        <v>663</v>
      </c>
      <c r="F1985" t="s">
        <v>18</v>
      </c>
      <c r="G1985" t="s">
        <v>18</v>
      </c>
      <c r="I1985" t="s">
        <v>19</v>
      </c>
      <c r="J1985" s="1">
        <v>44859</v>
      </c>
      <c r="K1985" s="2">
        <v>1363.25</v>
      </c>
      <c r="L1985" t="s">
        <v>20</v>
      </c>
      <c r="M1985" s="3">
        <v>1</v>
      </c>
      <c r="N1985" s="2">
        <v>1.3000000000000001E-2</v>
      </c>
      <c r="O1985" t="s">
        <v>21</v>
      </c>
      <c r="P1985" t="s">
        <v>22</v>
      </c>
      <c r="Q1985" t="s">
        <v>23</v>
      </c>
      <c r="R1985" s="3">
        <v>17.72</v>
      </c>
      <c r="S1985" t="s">
        <v>24</v>
      </c>
      <c r="T1985" t="s">
        <v>23</v>
      </c>
      <c r="U1985" s="3">
        <v>17.72</v>
      </c>
    </row>
    <row r="1986" spans="1:21" hidden="1" x14ac:dyDescent="0.2">
      <c r="A1986" t="s">
        <v>1733</v>
      </c>
      <c r="B1986" t="s">
        <v>924</v>
      </c>
      <c r="C1986" t="s">
        <v>14</v>
      </c>
      <c r="D1986" t="str">
        <f t="shared" si="30"/>
        <v>LAWM03</v>
      </c>
      <c r="E1986" t="s">
        <v>759</v>
      </c>
      <c r="F1986" t="s">
        <v>18</v>
      </c>
      <c r="G1986" t="s">
        <v>18</v>
      </c>
      <c r="I1986" t="s">
        <v>19</v>
      </c>
      <c r="J1986" s="1">
        <v>44859</v>
      </c>
      <c r="K1986" s="2">
        <v>-1000</v>
      </c>
      <c r="L1986" t="s">
        <v>20</v>
      </c>
      <c r="M1986" s="3">
        <v>1</v>
      </c>
      <c r="N1986" s="2">
        <v>1.095E-2</v>
      </c>
      <c r="O1986" t="s">
        <v>21</v>
      </c>
      <c r="P1986" t="s">
        <v>24</v>
      </c>
      <c r="Q1986" t="s">
        <v>23</v>
      </c>
      <c r="R1986" s="3">
        <v>10.95</v>
      </c>
      <c r="S1986" t="s">
        <v>22</v>
      </c>
      <c r="T1986" t="s">
        <v>23</v>
      </c>
      <c r="U1986" s="3">
        <v>10.95</v>
      </c>
    </row>
    <row r="1987" spans="1:21" hidden="1" x14ac:dyDescent="0.2">
      <c r="A1987" t="s">
        <v>1733</v>
      </c>
      <c r="B1987" t="s">
        <v>926</v>
      </c>
      <c r="C1987" t="s">
        <v>14</v>
      </c>
      <c r="D1987" t="str">
        <f t="shared" si="30"/>
        <v>LAWG01</v>
      </c>
      <c r="E1987" t="s">
        <v>1684</v>
      </c>
      <c r="F1987" t="s">
        <v>18</v>
      </c>
      <c r="G1987" t="s">
        <v>18</v>
      </c>
      <c r="I1987" t="s">
        <v>19</v>
      </c>
      <c r="J1987" s="1">
        <v>44859</v>
      </c>
      <c r="K1987" s="2">
        <v>-500</v>
      </c>
      <c r="L1987" t="s">
        <v>20</v>
      </c>
      <c r="M1987" s="3">
        <v>1</v>
      </c>
      <c r="N1987" s="2">
        <v>1.2070000000000001E-2</v>
      </c>
      <c r="O1987" t="s">
        <v>21</v>
      </c>
      <c r="P1987" t="s">
        <v>24</v>
      </c>
      <c r="Q1987" t="s">
        <v>23</v>
      </c>
      <c r="R1987" s="3">
        <v>6.04</v>
      </c>
      <c r="S1987" t="s">
        <v>22</v>
      </c>
      <c r="T1987" t="s">
        <v>23</v>
      </c>
      <c r="U1987" s="3">
        <v>6.04</v>
      </c>
    </row>
    <row r="1988" spans="1:21" hidden="1" x14ac:dyDescent="0.2">
      <c r="A1988" t="s">
        <v>1733</v>
      </c>
      <c r="B1988" t="s">
        <v>926</v>
      </c>
      <c r="C1988" t="s">
        <v>14</v>
      </c>
      <c r="D1988" t="str">
        <f t="shared" si="30"/>
        <v>LATJ01</v>
      </c>
      <c r="E1988" t="s">
        <v>729</v>
      </c>
      <c r="F1988" t="s">
        <v>18</v>
      </c>
      <c r="G1988" t="s">
        <v>18</v>
      </c>
      <c r="I1988" t="s">
        <v>19</v>
      </c>
      <c r="J1988" s="1">
        <v>44859</v>
      </c>
      <c r="K1988" s="2">
        <v>12745.72</v>
      </c>
      <c r="L1988" t="s">
        <v>20</v>
      </c>
      <c r="M1988" s="3">
        <v>1</v>
      </c>
      <c r="N1988" s="2">
        <v>5.9670000000000008E-2</v>
      </c>
      <c r="O1988" t="s">
        <v>21</v>
      </c>
      <c r="P1988" t="s">
        <v>22</v>
      </c>
      <c r="Q1988" t="s">
        <v>23</v>
      </c>
      <c r="R1988" s="3">
        <v>760.54</v>
      </c>
      <c r="S1988" t="s">
        <v>24</v>
      </c>
      <c r="T1988" t="s">
        <v>23</v>
      </c>
      <c r="U1988" s="3">
        <v>760.54</v>
      </c>
    </row>
    <row r="1989" spans="1:21" hidden="1" x14ac:dyDescent="0.2">
      <c r="A1989" t="s">
        <v>1733</v>
      </c>
      <c r="B1989" t="s">
        <v>926</v>
      </c>
      <c r="C1989" t="s">
        <v>14</v>
      </c>
      <c r="D1989" t="str">
        <f t="shared" ref="D1989:D2052" si="31">LEFT(E1989, 6)</f>
        <v>LATJ00</v>
      </c>
      <c r="E1989" t="s">
        <v>1524</v>
      </c>
      <c r="F1989" t="s">
        <v>18</v>
      </c>
      <c r="G1989" t="s">
        <v>18</v>
      </c>
      <c r="I1989" t="s">
        <v>19</v>
      </c>
      <c r="J1989" s="1">
        <v>44859</v>
      </c>
      <c r="K1989" s="2">
        <v>2500</v>
      </c>
      <c r="L1989" t="s">
        <v>20</v>
      </c>
      <c r="M1989" s="3">
        <v>1</v>
      </c>
      <c r="N1989" s="2">
        <v>2.0930000000000001E-2</v>
      </c>
      <c r="O1989" t="s">
        <v>21</v>
      </c>
      <c r="P1989" t="s">
        <v>22</v>
      </c>
      <c r="Q1989" t="s">
        <v>23</v>
      </c>
      <c r="R1989" s="3">
        <v>52.33</v>
      </c>
      <c r="S1989" t="s">
        <v>24</v>
      </c>
      <c r="T1989" t="s">
        <v>23</v>
      </c>
      <c r="U1989" s="3">
        <v>52.33</v>
      </c>
    </row>
    <row r="1990" spans="1:21" hidden="1" x14ac:dyDescent="0.2">
      <c r="A1990" t="s">
        <v>1733</v>
      </c>
      <c r="B1990" t="s">
        <v>926</v>
      </c>
      <c r="C1990" t="s">
        <v>14</v>
      </c>
      <c r="D1990" t="str">
        <f t="shared" si="31"/>
        <v>LATJ00</v>
      </c>
      <c r="E1990" t="s">
        <v>1523</v>
      </c>
      <c r="F1990" t="s">
        <v>18</v>
      </c>
      <c r="G1990" t="s">
        <v>18</v>
      </c>
      <c r="I1990" t="s">
        <v>19</v>
      </c>
      <c r="J1990" s="1">
        <v>44859</v>
      </c>
      <c r="K1990" s="2">
        <v>13000</v>
      </c>
      <c r="L1990" t="s">
        <v>20</v>
      </c>
      <c r="M1990" s="3">
        <v>1</v>
      </c>
      <c r="N1990" s="2">
        <v>2.0930000000000001E-2</v>
      </c>
      <c r="O1990" t="s">
        <v>21</v>
      </c>
      <c r="P1990" t="s">
        <v>22</v>
      </c>
      <c r="Q1990" t="s">
        <v>23</v>
      </c>
      <c r="R1990" s="3">
        <v>272.08999999999997</v>
      </c>
      <c r="S1990" t="s">
        <v>24</v>
      </c>
      <c r="T1990" t="s">
        <v>23</v>
      </c>
      <c r="U1990" s="3">
        <v>272.08999999999997</v>
      </c>
    </row>
    <row r="1991" spans="1:21" hidden="1" x14ac:dyDescent="0.2">
      <c r="A1991" t="s">
        <v>1733</v>
      </c>
      <c r="B1991" t="s">
        <v>657</v>
      </c>
      <c r="C1991" t="s">
        <v>14</v>
      </c>
      <c r="D1991" t="str">
        <f t="shared" si="31"/>
        <v>OF1691</v>
      </c>
      <c r="E1991" t="s">
        <v>1735</v>
      </c>
      <c r="F1991" t="s">
        <v>18</v>
      </c>
      <c r="G1991" t="s">
        <v>18</v>
      </c>
      <c r="I1991" t="s">
        <v>19</v>
      </c>
      <c r="J1991" s="1">
        <v>44859</v>
      </c>
      <c r="K1991" s="2">
        <v>-0.58599999999999997</v>
      </c>
      <c r="L1991" t="s">
        <v>46</v>
      </c>
      <c r="M1991" s="3">
        <v>1</v>
      </c>
      <c r="N1991" s="2">
        <v>12.749510000000001</v>
      </c>
      <c r="O1991" t="s">
        <v>21</v>
      </c>
      <c r="P1991" t="s">
        <v>24</v>
      </c>
      <c r="Q1991" t="s">
        <v>23</v>
      </c>
      <c r="R1991" s="3">
        <v>7.47</v>
      </c>
      <c r="S1991" t="s">
        <v>22</v>
      </c>
      <c r="T1991" t="s">
        <v>23</v>
      </c>
      <c r="U1991" s="3">
        <v>7.47</v>
      </c>
    </row>
    <row r="1992" spans="1:21" hidden="1" x14ac:dyDescent="0.2">
      <c r="A1992" t="s">
        <v>1733</v>
      </c>
      <c r="B1992" t="s">
        <v>657</v>
      </c>
      <c r="C1992" t="s">
        <v>14</v>
      </c>
      <c r="D1992" t="str">
        <f t="shared" si="31"/>
        <v>FJ1623</v>
      </c>
      <c r="E1992" t="s">
        <v>1369</v>
      </c>
      <c r="F1992" t="s">
        <v>18</v>
      </c>
      <c r="G1992" t="s">
        <v>18</v>
      </c>
      <c r="I1992" t="s">
        <v>19</v>
      </c>
      <c r="J1992" s="1">
        <v>44859</v>
      </c>
      <c r="K1992" s="2">
        <v>-239.38</v>
      </c>
      <c r="L1992" t="s">
        <v>46</v>
      </c>
      <c r="M1992" s="3">
        <v>1</v>
      </c>
      <c r="N1992" s="2">
        <v>1.41255</v>
      </c>
      <c r="O1992" t="s">
        <v>21</v>
      </c>
      <c r="P1992" t="s">
        <v>24</v>
      </c>
      <c r="Q1992" t="s">
        <v>23</v>
      </c>
      <c r="R1992" s="3">
        <v>338.14</v>
      </c>
      <c r="S1992" t="s">
        <v>22</v>
      </c>
      <c r="T1992" t="s">
        <v>23</v>
      </c>
      <c r="U1992" s="3">
        <v>338.14</v>
      </c>
    </row>
    <row r="1993" spans="1:21" hidden="1" x14ac:dyDescent="0.2">
      <c r="A1993" t="s">
        <v>1733</v>
      </c>
      <c r="B1993" t="s">
        <v>1736</v>
      </c>
      <c r="C1993" t="s">
        <v>14</v>
      </c>
      <c r="D1993" t="str">
        <f t="shared" si="31"/>
        <v>OF1723</v>
      </c>
      <c r="E1993" t="s">
        <v>1737</v>
      </c>
      <c r="F1993" t="s">
        <v>18</v>
      </c>
      <c r="G1993" t="s">
        <v>18</v>
      </c>
      <c r="I1993" t="s">
        <v>19</v>
      </c>
      <c r="J1993" s="1">
        <v>44859</v>
      </c>
      <c r="K1993" s="2">
        <v>-0.16</v>
      </c>
      <c r="L1993" t="s">
        <v>46</v>
      </c>
      <c r="M1993" s="3">
        <v>1</v>
      </c>
      <c r="N1993" s="2">
        <v>7.9556399999999998</v>
      </c>
      <c r="O1993" t="s">
        <v>21</v>
      </c>
      <c r="P1993" t="s">
        <v>24</v>
      </c>
      <c r="Q1993" t="s">
        <v>23</v>
      </c>
      <c r="R1993" s="3">
        <v>1.27</v>
      </c>
      <c r="S1993" t="s">
        <v>22</v>
      </c>
      <c r="T1993" t="s">
        <v>23</v>
      </c>
      <c r="U1993" s="3">
        <v>1.27</v>
      </c>
    </row>
    <row r="1994" spans="1:21" hidden="1" x14ac:dyDescent="0.2">
      <c r="A1994" t="s">
        <v>1733</v>
      </c>
      <c r="B1994" t="s">
        <v>1736</v>
      </c>
      <c r="C1994" t="s">
        <v>14</v>
      </c>
      <c r="D1994" t="str">
        <f t="shared" si="31"/>
        <v>OF1716</v>
      </c>
      <c r="E1994" t="s">
        <v>1738</v>
      </c>
      <c r="F1994" t="s">
        <v>18</v>
      </c>
      <c r="G1994" t="s">
        <v>18</v>
      </c>
      <c r="I1994" t="s">
        <v>19</v>
      </c>
      <c r="J1994" s="1">
        <v>44859</v>
      </c>
      <c r="K1994" s="2">
        <v>-4.71</v>
      </c>
      <c r="L1994" t="s">
        <v>46</v>
      </c>
      <c r="M1994" s="3">
        <v>1</v>
      </c>
      <c r="N1994" s="2">
        <v>18.22128</v>
      </c>
      <c r="O1994" t="s">
        <v>21</v>
      </c>
      <c r="P1994" t="s">
        <v>24</v>
      </c>
      <c r="Q1994" t="s">
        <v>23</v>
      </c>
      <c r="R1994" s="3">
        <v>85.82</v>
      </c>
      <c r="S1994" t="s">
        <v>22</v>
      </c>
      <c r="T1994" t="s">
        <v>23</v>
      </c>
      <c r="U1994" s="3">
        <v>85.82</v>
      </c>
    </row>
    <row r="1995" spans="1:21" hidden="1" x14ac:dyDescent="0.2">
      <c r="A1995" t="s">
        <v>1739</v>
      </c>
      <c r="B1995" t="s">
        <v>98</v>
      </c>
      <c r="C1995" t="s">
        <v>14</v>
      </c>
      <c r="D1995" t="str">
        <f t="shared" si="31"/>
        <v>DV1910</v>
      </c>
      <c r="E1995" t="s">
        <v>358</v>
      </c>
      <c r="F1995" t="s">
        <v>18</v>
      </c>
      <c r="G1995" t="s">
        <v>18</v>
      </c>
      <c r="J1995" s="1">
        <v>44859</v>
      </c>
      <c r="K1995" s="2">
        <v>193.21</v>
      </c>
      <c r="L1995" t="s">
        <v>46</v>
      </c>
      <c r="M1995" s="3">
        <v>1</v>
      </c>
      <c r="N1995" s="2">
        <v>0</v>
      </c>
      <c r="O1995" t="s">
        <v>21</v>
      </c>
      <c r="P1995" t="s">
        <v>22</v>
      </c>
      <c r="Q1995" t="s">
        <v>23</v>
      </c>
      <c r="R1995" s="3">
        <v>0</v>
      </c>
      <c r="S1995" t="s">
        <v>24</v>
      </c>
      <c r="T1995" t="s">
        <v>23</v>
      </c>
      <c r="U1995" s="3">
        <v>0</v>
      </c>
    </row>
    <row r="1996" spans="1:21" hidden="1" x14ac:dyDescent="0.2">
      <c r="A1996" t="s">
        <v>1740</v>
      </c>
      <c r="B1996" t="s">
        <v>1741</v>
      </c>
      <c r="C1996" t="s">
        <v>14</v>
      </c>
      <c r="D1996" t="str">
        <f t="shared" si="31"/>
        <v>722002</v>
      </c>
      <c r="E1996" t="s">
        <v>399</v>
      </c>
      <c r="F1996" t="s">
        <v>18</v>
      </c>
      <c r="G1996" t="s">
        <v>18</v>
      </c>
      <c r="J1996" s="1">
        <v>44859</v>
      </c>
      <c r="K1996" s="2">
        <v>3600</v>
      </c>
      <c r="L1996" t="s">
        <v>46</v>
      </c>
      <c r="M1996" s="3">
        <v>1</v>
      </c>
      <c r="N1996" s="2">
        <v>0.58782999999999996</v>
      </c>
      <c r="O1996" t="s">
        <v>21</v>
      </c>
      <c r="P1996" t="s">
        <v>22</v>
      </c>
      <c r="Q1996" t="s">
        <v>23</v>
      </c>
      <c r="R1996" s="3">
        <v>2116.19</v>
      </c>
      <c r="S1996" t="s">
        <v>24</v>
      </c>
      <c r="T1996" t="s">
        <v>23</v>
      </c>
      <c r="U1996" s="3">
        <v>2116.19</v>
      </c>
    </row>
    <row r="1997" spans="1:21" hidden="1" x14ac:dyDescent="0.2">
      <c r="A1997" t="s">
        <v>1740</v>
      </c>
      <c r="B1997" t="s">
        <v>1741</v>
      </c>
      <c r="C1997" t="s">
        <v>14</v>
      </c>
      <c r="D1997" t="str">
        <f t="shared" si="31"/>
        <v>BK1626</v>
      </c>
      <c r="E1997" t="s">
        <v>716</v>
      </c>
      <c r="F1997" t="s">
        <v>18</v>
      </c>
      <c r="G1997" t="s">
        <v>18</v>
      </c>
      <c r="J1997" s="1">
        <v>44859</v>
      </c>
      <c r="K1997" s="2">
        <v>-3600</v>
      </c>
      <c r="L1997" t="s">
        <v>46</v>
      </c>
      <c r="M1997" s="3">
        <v>1</v>
      </c>
      <c r="N1997" s="2">
        <v>0.45977000000000001</v>
      </c>
      <c r="O1997" t="s">
        <v>21</v>
      </c>
      <c r="P1997" t="s">
        <v>24</v>
      </c>
      <c r="Q1997" t="s">
        <v>23</v>
      </c>
      <c r="R1997" s="3">
        <v>1655.17</v>
      </c>
      <c r="S1997" t="s">
        <v>22</v>
      </c>
      <c r="T1997" t="s">
        <v>23</v>
      </c>
      <c r="U1997" s="3">
        <v>1655.17</v>
      </c>
    </row>
    <row r="1998" spans="1:21" hidden="1" x14ac:dyDescent="0.2">
      <c r="A1998" t="s">
        <v>1742</v>
      </c>
      <c r="B1998" t="s">
        <v>447</v>
      </c>
      <c r="C1998" t="s">
        <v>14</v>
      </c>
      <c r="D1998" t="str">
        <f t="shared" si="31"/>
        <v>CV20B5</v>
      </c>
      <c r="E1998" t="s">
        <v>1743</v>
      </c>
      <c r="F1998" t="s">
        <v>18</v>
      </c>
      <c r="G1998" t="s">
        <v>18</v>
      </c>
      <c r="I1998" t="s">
        <v>123</v>
      </c>
      <c r="J1998" s="1">
        <v>44858</v>
      </c>
      <c r="K1998" s="2">
        <v>1</v>
      </c>
      <c r="L1998" t="s">
        <v>197</v>
      </c>
      <c r="M1998" s="3">
        <v>1</v>
      </c>
      <c r="N1998" s="2">
        <v>49.4</v>
      </c>
      <c r="O1998" t="s">
        <v>21</v>
      </c>
      <c r="P1998" t="s">
        <v>198</v>
      </c>
      <c r="Q1998" t="s">
        <v>23</v>
      </c>
      <c r="R1998" s="3">
        <v>49.4</v>
      </c>
      <c r="S1998" t="s">
        <v>24</v>
      </c>
      <c r="T1998" t="s">
        <v>23</v>
      </c>
      <c r="U1998" s="3">
        <v>49.4</v>
      </c>
    </row>
    <row r="1999" spans="1:21" hidden="1" x14ac:dyDescent="0.2">
      <c r="A1999" t="s">
        <v>1742</v>
      </c>
      <c r="B1999" t="s">
        <v>447</v>
      </c>
      <c r="C1999" t="s">
        <v>14</v>
      </c>
      <c r="D1999" t="str">
        <f t="shared" si="31"/>
        <v>CV20B5</v>
      </c>
      <c r="E1999" t="s">
        <v>1743</v>
      </c>
      <c r="F1999" t="s">
        <v>262</v>
      </c>
      <c r="G1999" t="s">
        <v>262</v>
      </c>
      <c r="I1999" t="s">
        <v>123</v>
      </c>
      <c r="J1999" s="1">
        <v>44858</v>
      </c>
      <c r="K1999" s="2">
        <v>1</v>
      </c>
      <c r="L1999" t="s">
        <v>197</v>
      </c>
      <c r="M1999" s="3">
        <v>1</v>
      </c>
      <c r="N1999" s="2">
        <v>49.4</v>
      </c>
      <c r="O1999" t="s">
        <v>21</v>
      </c>
      <c r="P1999" t="s">
        <v>198</v>
      </c>
      <c r="Q1999" t="s">
        <v>23</v>
      </c>
      <c r="R1999" s="3">
        <v>49.4</v>
      </c>
      <c r="S1999" t="s">
        <v>24</v>
      </c>
      <c r="T1999" t="s">
        <v>23</v>
      </c>
      <c r="U1999" s="3">
        <v>49.4</v>
      </c>
    </row>
    <row r="2000" spans="1:21" hidden="1" x14ac:dyDescent="0.2">
      <c r="A2000" t="s">
        <v>1744</v>
      </c>
      <c r="B2000" t="s">
        <v>447</v>
      </c>
      <c r="C2000" t="s">
        <v>14</v>
      </c>
      <c r="D2000" t="str">
        <f t="shared" si="31"/>
        <v>CV20B5</v>
      </c>
      <c r="E2000" t="s">
        <v>1743</v>
      </c>
      <c r="F2000" t="s">
        <v>262</v>
      </c>
      <c r="G2000" t="s">
        <v>262</v>
      </c>
      <c r="I2000" t="s">
        <v>123</v>
      </c>
      <c r="J2000" s="1">
        <v>44858</v>
      </c>
      <c r="K2000" s="2">
        <v>-1</v>
      </c>
      <c r="L2000" t="s">
        <v>197</v>
      </c>
      <c r="M2000" s="3">
        <v>1</v>
      </c>
      <c r="N2000" s="2">
        <v>49.4</v>
      </c>
      <c r="O2000" t="s">
        <v>21</v>
      </c>
      <c r="P2000" t="s">
        <v>24</v>
      </c>
      <c r="Q2000" t="s">
        <v>23</v>
      </c>
      <c r="R2000" s="3">
        <v>49.4</v>
      </c>
      <c r="S2000" t="s">
        <v>198</v>
      </c>
      <c r="T2000" t="s">
        <v>23</v>
      </c>
      <c r="U2000" s="3">
        <v>49.4</v>
      </c>
    </row>
    <row r="2001" spans="1:21" hidden="1" x14ac:dyDescent="0.2">
      <c r="A2001" t="s">
        <v>1744</v>
      </c>
      <c r="B2001" t="s">
        <v>447</v>
      </c>
      <c r="C2001" t="s">
        <v>14</v>
      </c>
      <c r="D2001" t="str">
        <f t="shared" si="31"/>
        <v>CV20B5</v>
      </c>
      <c r="E2001" t="s">
        <v>1743</v>
      </c>
      <c r="F2001" t="s">
        <v>18</v>
      </c>
      <c r="G2001" t="s">
        <v>18</v>
      </c>
      <c r="I2001" t="s">
        <v>123</v>
      </c>
      <c r="J2001" s="1">
        <v>44858</v>
      </c>
      <c r="K2001" s="2">
        <v>-1</v>
      </c>
      <c r="L2001" t="s">
        <v>197</v>
      </c>
      <c r="M2001" s="3">
        <v>1</v>
      </c>
      <c r="N2001" s="2">
        <v>49.4</v>
      </c>
      <c r="O2001" t="s">
        <v>21</v>
      </c>
      <c r="P2001" t="s">
        <v>24</v>
      </c>
      <c r="Q2001" t="s">
        <v>23</v>
      </c>
      <c r="R2001" s="3">
        <v>49.4</v>
      </c>
      <c r="S2001" t="s">
        <v>198</v>
      </c>
      <c r="T2001" t="s">
        <v>23</v>
      </c>
      <c r="U2001" s="3">
        <v>49.4</v>
      </c>
    </row>
    <row r="2002" spans="1:21" hidden="1" x14ac:dyDescent="0.2">
      <c r="A2002" t="s">
        <v>1745</v>
      </c>
      <c r="B2002" t="s">
        <v>98</v>
      </c>
      <c r="C2002" t="s">
        <v>14</v>
      </c>
      <c r="D2002" t="str">
        <f t="shared" si="31"/>
        <v>DV1979</v>
      </c>
      <c r="E2002" t="s">
        <v>354</v>
      </c>
      <c r="F2002" t="s">
        <v>18</v>
      </c>
      <c r="G2002" t="s">
        <v>18</v>
      </c>
      <c r="J2002" s="1">
        <v>44859</v>
      </c>
      <c r="K2002" s="2">
        <v>-150</v>
      </c>
      <c r="L2002" t="s">
        <v>46</v>
      </c>
      <c r="M2002" s="3">
        <v>1</v>
      </c>
      <c r="N2002" s="2">
        <v>2.3680099999999999</v>
      </c>
      <c r="O2002" t="s">
        <v>21</v>
      </c>
      <c r="P2002" t="s">
        <v>24</v>
      </c>
      <c r="Q2002" t="s">
        <v>23</v>
      </c>
      <c r="R2002" s="3">
        <v>355.2</v>
      </c>
      <c r="S2002" t="s">
        <v>22</v>
      </c>
      <c r="T2002" t="s">
        <v>23</v>
      </c>
      <c r="U2002" s="3">
        <v>355.2</v>
      </c>
    </row>
    <row r="2003" spans="1:21" hidden="1" x14ac:dyDescent="0.2">
      <c r="A2003" t="s">
        <v>1746</v>
      </c>
      <c r="B2003" t="s">
        <v>1747</v>
      </c>
      <c r="C2003" t="s">
        <v>14</v>
      </c>
      <c r="D2003" t="str">
        <f t="shared" si="31"/>
        <v>MZ2810</v>
      </c>
      <c r="E2003" t="s">
        <v>1748</v>
      </c>
      <c r="F2003" t="s">
        <v>18</v>
      </c>
      <c r="G2003" t="s">
        <v>18</v>
      </c>
      <c r="I2003" t="s">
        <v>45</v>
      </c>
      <c r="J2003" s="1">
        <v>44859</v>
      </c>
      <c r="K2003" s="2">
        <v>-0.1</v>
      </c>
      <c r="L2003" t="s">
        <v>46</v>
      </c>
      <c r="M2003" s="3">
        <v>1</v>
      </c>
      <c r="N2003" s="2">
        <v>12.18629</v>
      </c>
      <c r="O2003" t="s">
        <v>21</v>
      </c>
      <c r="P2003" t="s">
        <v>24</v>
      </c>
      <c r="Q2003" t="s">
        <v>23</v>
      </c>
      <c r="R2003" s="3">
        <v>1.22</v>
      </c>
      <c r="S2003" t="s">
        <v>22</v>
      </c>
      <c r="T2003" t="s">
        <v>23</v>
      </c>
      <c r="U2003" s="3">
        <v>1.22</v>
      </c>
    </row>
    <row r="2004" spans="1:21" hidden="1" x14ac:dyDescent="0.2">
      <c r="A2004" t="s">
        <v>1746</v>
      </c>
      <c r="B2004" t="s">
        <v>1747</v>
      </c>
      <c r="C2004" t="s">
        <v>14</v>
      </c>
      <c r="D2004" t="str">
        <f t="shared" si="31"/>
        <v>MZ4139</v>
      </c>
      <c r="E2004" t="s">
        <v>154</v>
      </c>
      <c r="F2004" t="s">
        <v>18</v>
      </c>
      <c r="G2004" t="s">
        <v>18</v>
      </c>
      <c r="I2004" t="s">
        <v>45</v>
      </c>
      <c r="J2004" s="1">
        <v>44859</v>
      </c>
      <c r="K2004" s="2">
        <v>-23.4</v>
      </c>
      <c r="L2004" t="s">
        <v>46</v>
      </c>
      <c r="M2004" s="3">
        <v>1</v>
      </c>
      <c r="N2004" s="2">
        <v>1.10002</v>
      </c>
      <c r="O2004" t="s">
        <v>21</v>
      </c>
      <c r="P2004" t="s">
        <v>24</v>
      </c>
      <c r="Q2004" t="s">
        <v>23</v>
      </c>
      <c r="R2004" s="3">
        <v>25.74</v>
      </c>
      <c r="S2004" t="s">
        <v>22</v>
      </c>
      <c r="T2004" t="s">
        <v>23</v>
      </c>
      <c r="U2004" s="3">
        <v>25.74</v>
      </c>
    </row>
    <row r="2005" spans="1:21" hidden="1" x14ac:dyDescent="0.2">
      <c r="A2005" t="s">
        <v>1746</v>
      </c>
      <c r="B2005" t="s">
        <v>1747</v>
      </c>
      <c r="C2005" t="s">
        <v>14</v>
      </c>
      <c r="D2005" t="str">
        <f t="shared" si="31"/>
        <v>MZ3900</v>
      </c>
      <c r="E2005" t="s">
        <v>425</v>
      </c>
      <c r="F2005" t="s">
        <v>18</v>
      </c>
      <c r="G2005" t="s">
        <v>18</v>
      </c>
      <c r="I2005" t="s">
        <v>45</v>
      </c>
      <c r="J2005" s="1">
        <v>44859</v>
      </c>
      <c r="K2005" s="2">
        <v>-39.700000000000003</v>
      </c>
      <c r="L2005" t="s">
        <v>46</v>
      </c>
      <c r="M2005" s="3">
        <v>1</v>
      </c>
      <c r="N2005" s="2">
        <v>0.24</v>
      </c>
      <c r="O2005" t="s">
        <v>21</v>
      </c>
      <c r="P2005" t="s">
        <v>24</v>
      </c>
      <c r="Q2005" t="s">
        <v>23</v>
      </c>
      <c r="R2005" s="3">
        <v>9.5299999999999994</v>
      </c>
      <c r="S2005" t="s">
        <v>22</v>
      </c>
      <c r="T2005" t="s">
        <v>23</v>
      </c>
      <c r="U2005" s="3">
        <v>9.5299999999999994</v>
      </c>
    </row>
    <row r="2006" spans="1:21" hidden="1" x14ac:dyDescent="0.2">
      <c r="A2006" t="s">
        <v>1746</v>
      </c>
      <c r="B2006" t="s">
        <v>1747</v>
      </c>
      <c r="C2006" t="s">
        <v>14</v>
      </c>
      <c r="D2006" t="str">
        <f t="shared" si="31"/>
        <v>MZ4000</v>
      </c>
      <c r="E2006" t="s">
        <v>343</v>
      </c>
      <c r="F2006" t="s">
        <v>18</v>
      </c>
      <c r="G2006" t="s">
        <v>18</v>
      </c>
      <c r="I2006" t="s">
        <v>45</v>
      </c>
      <c r="J2006" s="1">
        <v>44859</v>
      </c>
      <c r="K2006" s="2">
        <v>-1.5</v>
      </c>
      <c r="L2006" t="s">
        <v>46</v>
      </c>
      <c r="M2006" s="3">
        <v>1</v>
      </c>
      <c r="N2006" s="2">
        <v>2.4716900000000002</v>
      </c>
      <c r="O2006" t="s">
        <v>21</v>
      </c>
      <c r="P2006" t="s">
        <v>24</v>
      </c>
      <c r="Q2006" t="s">
        <v>23</v>
      </c>
      <c r="R2006" s="3">
        <v>3.71</v>
      </c>
      <c r="S2006" t="s">
        <v>22</v>
      </c>
      <c r="T2006" t="s">
        <v>23</v>
      </c>
      <c r="U2006" s="3">
        <v>3.71</v>
      </c>
    </row>
    <row r="2007" spans="1:21" hidden="1" x14ac:dyDescent="0.2">
      <c r="A2007" t="s">
        <v>1746</v>
      </c>
      <c r="B2007" t="s">
        <v>1747</v>
      </c>
      <c r="C2007" t="s">
        <v>14</v>
      </c>
      <c r="D2007" t="str">
        <f t="shared" si="31"/>
        <v>MZ7534</v>
      </c>
      <c r="E2007" t="s">
        <v>608</v>
      </c>
      <c r="F2007" t="s">
        <v>18</v>
      </c>
      <c r="G2007" t="s">
        <v>18</v>
      </c>
      <c r="I2007" t="s">
        <v>45</v>
      </c>
      <c r="J2007" s="1">
        <v>44859</v>
      </c>
      <c r="K2007" s="2">
        <v>-237.75</v>
      </c>
      <c r="L2007" t="s">
        <v>46</v>
      </c>
      <c r="M2007" s="3">
        <v>1</v>
      </c>
      <c r="N2007" s="2">
        <v>0.90773000000000015</v>
      </c>
      <c r="O2007" t="s">
        <v>21</v>
      </c>
      <c r="P2007" t="s">
        <v>24</v>
      </c>
      <c r="Q2007" t="s">
        <v>23</v>
      </c>
      <c r="R2007" s="3">
        <v>215.81</v>
      </c>
      <c r="S2007" t="s">
        <v>22</v>
      </c>
      <c r="T2007" t="s">
        <v>23</v>
      </c>
      <c r="U2007" s="3">
        <v>215.81</v>
      </c>
    </row>
    <row r="2008" spans="1:21" hidden="1" x14ac:dyDescent="0.2">
      <c r="A2008" t="s">
        <v>1746</v>
      </c>
      <c r="B2008" t="s">
        <v>1747</v>
      </c>
      <c r="C2008" t="s">
        <v>14</v>
      </c>
      <c r="D2008" t="str">
        <f t="shared" si="31"/>
        <v>WN2050</v>
      </c>
      <c r="E2008" t="s">
        <v>416</v>
      </c>
      <c r="F2008" t="s">
        <v>18</v>
      </c>
      <c r="G2008" t="s">
        <v>18</v>
      </c>
      <c r="I2008" t="s">
        <v>45</v>
      </c>
      <c r="J2008" s="1">
        <v>44859</v>
      </c>
      <c r="K2008" s="2">
        <v>-157.5</v>
      </c>
      <c r="L2008" t="s">
        <v>46</v>
      </c>
      <c r="M2008" s="3">
        <v>1</v>
      </c>
      <c r="N2008" s="2">
        <v>0.17016000000000001</v>
      </c>
      <c r="O2008" t="s">
        <v>21</v>
      </c>
      <c r="P2008" t="s">
        <v>24</v>
      </c>
      <c r="Q2008" t="s">
        <v>23</v>
      </c>
      <c r="R2008" s="3">
        <v>26.8</v>
      </c>
      <c r="S2008" t="s">
        <v>22</v>
      </c>
      <c r="T2008" t="s">
        <v>23</v>
      </c>
      <c r="U2008" s="3">
        <v>26.8</v>
      </c>
    </row>
    <row r="2009" spans="1:21" hidden="1" x14ac:dyDescent="0.2">
      <c r="A2009" t="s">
        <v>1746</v>
      </c>
      <c r="B2009" t="s">
        <v>1747</v>
      </c>
      <c r="C2009" t="s">
        <v>14</v>
      </c>
      <c r="D2009" t="str">
        <f t="shared" si="31"/>
        <v>MZ7535</v>
      </c>
      <c r="E2009" t="s">
        <v>707</v>
      </c>
      <c r="F2009" t="s">
        <v>18</v>
      </c>
      <c r="G2009" t="s">
        <v>18</v>
      </c>
      <c r="I2009" t="s">
        <v>45</v>
      </c>
      <c r="J2009" s="1">
        <v>44859</v>
      </c>
      <c r="K2009" s="2">
        <v>-11.55</v>
      </c>
      <c r="L2009" t="s">
        <v>46</v>
      </c>
      <c r="M2009" s="3">
        <v>1</v>
      </c>
      <c r="N2009" s="2">
        <v>3.3599700000000001</v>
      </c>
      <c r="O2009" t="s">
        <v>21</v>
      </c>
      <c r="P2009" t="s">
        <v>24</v>
      </c>
      <c r="Q2009" t="s">
        <v>23</v>
      </c>
      <c r="R2009" s="3">
        <v>38.81</v>
      </c>
      <c r="S2009" t="s">
        <v>22</v>
      </c>
      <c r="T2009" t="s">
        <v>23</v>
      </c>
      <c r="U2009" s="3">
        <v>38.81</v>
      </c>
    </row>
    <row r="2010" spans="1:21" hidden="1" x14ac:dyDescent="0.2">
      <c r="A2010" t="s">
        <v>1746</v>
      </c>
      <c r="B2010" t="s">
        <v>1747</v>
      </c>
      <c r="C2010" t="s">
        <v>14</v>
      </c>
      <c r="D2010" t="str">
        <f t="shared" si="31"/>
        <v>BK1676</v>
      </c>
      <c r="E2010" t="s">
        <v>312</v>
      </c>
      <c r="F2010" t="s">
        <v>18</v>
      </c>
      <c r="G2010" t="s">
        <v>18</v>
      </c>
      <c r="I2010" t="s">
        <v>45</v>
      </c>
      <c r="J2010" s="1">
        <v>44859</v>
      </c>
      <c r="K2010" s="2">
        <v>-237.1</v>
      </c>
      <c r="L2010" t="s">
        <v>46</v>
      </c>
      <c r="M2010" s="3">
        <v>1</v>
      </c>
      <c r="N2010" s="2">
        <v>0.42953000000000002</v>
      </c>
      <c r="O2010" t="s">
        <v>21</v>
      </c>
      <c r="P2010" t="s">
        <v>24</v>
      </c>
      <c r="Q2010" t="s">
        <v>23</v>
      </c>
      <c r="R2010" s="3">
        <v>101.84</v>
      </c>
      <c r="S2010" t="s">
        <v>22</v>
      </c>
      <c r="T2010" t="s">
        <v>23</v>
      </c>
      <c r="U2010" s="3">
        <v>101.84</v>
      </c>
    </row>
    <row r="2011" spans="1:21" hidden="1" x14ac:dyDescent="0.2">
      <c r="A2011" t="s">
        <v>1746</v>
      </c>
      <c r="B2011" t="s">
        <v>1747</v>
      </c>
      <c r="C2011" t="s">
        <v>14</v>
      </c>
      <c r="D2011" t="str">
        <f t="shared" si="31"/>
        <v>BK1645</v>
      </c>
      <c r="E2011" t="s">
        <v>427</v>
      </c>
      <c r="F2011" t="s">
        <v>18</v>
      </c>
      <c r="G2011" t="s">
        <v>18</v>
      </c>
      <c r="I2011" t="s">
        <v>45</v>
      </c>
      <c r="J2011" s="1">
        <v>44859</v>
      </c>
      <c r="K2011" s="2">
        <v>-8.25</v>
      </c>
      <c r="L2011" t="s">
        <v>46</v>
      </c>
      <c r="M2011" s="3">
        <v>1</v>
      </c>
      <c r="N2011" s="2">
        <v>0.76012999999999986</v>
      </c>
      <c r="O2011" t="s">
        <v>21</v>
      </c>
      <c r="P2011" t="s">
        <v>24</v>
      </c>
      <c r="Q2011" t="s">
        <v>23</v>
      </c>
      <c r="R2011" s="3">
        <v>6.27</v>
      </c>
      <c r="S2011" t="s">
        <v>22</v>
      </c>
      <c r="T2011" t="s">
        <v>23</v>
      </c>
      <c r="U2011" s="3">
        <v>6.27</v>
      </c>
    </row>
    <row r="2012" spans="1:21" hidden="1" x14ac:dyDescent="0.2">
      <c r="A2012" t="s">
        <v>1746</v>
      </c>
      <c r="B2012" t="s">
        <v>1747</v>
      </c>
      <c r="C2012" t="s">
        <v>14</v>
      </c>
      <c r="D2012" t="str">
        <f t="shared" si="31"/>
        <v>MZ2160</v>
      </c>
      <c r="E2012" t="s">
        <v>430</v>
      </c>
      <c r="F2012" t="s">
        <v>18</v>
      </c>
      <c r="G2012" t="s">
        <v>18</v>
      </c>
      <c r="I2012" t="s">
        <v>45</v>
      </c>
      <c r="J2012" s="1">
        <v>44859</v>
      </c>
      <c r="K2012" s="2">
        <v>-2.4</v>
      </c>
      <c r="L2012" t="s">
        <v>46</v>
      </c>
      <c r="M2012" s="3">
        <v>1</v>
      </c>
      <c r="N2012" s="2">
        <v>3.8470499999999999</v>
      </c>
      <c r="O2012" t="s">
        <v>21</v>
      </c>
      <c r="P2012" t="s">
        <v>24</v>
      </c>
      <c r="Q2012" t="s">
        <v>23</v>
      </c>
      <c r="R2012" s="3">
        <v>9.23</v>
      </c>
      <c r="S2012" t="s">
        <v>22</v>
      </c>
      <c r="T2012" t="s">
        <v>23</v>
      </c>
      <c r="U2012" s="3">
        <v>9.23</v>
      </c>
    </row>
    <row r="2013" spans="1:21" hidden="1" x14ac:dyDescent="0.2">
      <c r="A2013" t="s">
        <v>1746</v>
      </c>
      <c r="B2013" t="s">
        <v>1747</v>
      </c>
      <c r="C2013" t="s">
        <v>14</v>
      </c>
      <c r="D2013" t="str">
        <f t="shared" si="31"/>
        <v>MZ1100</v>
      </c>
      <c r="E2013" t="s">
        <v>170</v>
      </c>
      <c r="F2013" t="s">
        <v>18</v>
      </c>
      <c r="G2013" t="s">
        <v>18</v>
      </c>
      <c r="I2013" t="s">
        <v>45</v>
      </c>
      <c r="J2013" s="1">
        <v>44859</v>
      </c>
      <c r="K2013" s="2">
        <v>-128.75</v>
      </c>
      <c r="L2013" t="s">
        <v>46</v>
      </c>
      <c r="M2013" s="3">
        <v>1</v>
      </c>
      <c r="N2013" s="2">
        <v>0.53110000000000002</v>
      </c>
      <c r="O2013" t="s">
        <v>21</v>
      </c>
      <c r="P2013" t="s">
        <v>24</v>
      </c>
      <c r="Q2013" t="s">
        <v>23</v>
      </c>
      <c r="R2013" s="3">
        <v>68.38</v>
      </c>
      <c r="S2013" t="s">
        <v>22</v>
      </c>
      <c r="T2013" t="s">
        <v>23</v>
      </c>
      <c r="U2013" s="3">
        <v>68.38</v>
      </c>
    </row>
    <row r="2014" spans="1:21" hidden="1" x14ac:dyDescent="0.2">
      <c r="A2014" t="s">
        <v>1749</v>
      </c>
      <c r="B2014" t="s">
        <v>26</v>
      </c>
      <c r="C2014" t="s">
        <v>14</v>
      </c>
      <c r="D2014" t="str">
        <f t="shared" si="31"/>
        <v>BK1651</v>
      </c>
      <c r="E2014" t="s">
        <v>1750</v>
      </c>
      <c r="F2014" t="s">
        <v>18</v>
      </c>
      <c r="G2014" t="s">
        <v>18</v>
      </c>
      <c r="I2014" t="s">
        <v>19</v>
      </c>
      <c r="J2014" s="1">
        <v>44859</v>
      </c>
      <c r="K2014" s="2">
        <v>-965.16</v>
      </c>
      <c r="L2014" t="s">
        <v>46</v>
      </c>
      <c r="M2014" s="3">
        <v>1</v>
      </c>
      <c r="N2014" s="2">
        <v>4.25</v>
      </c>
      <c r="O2014" t="s">
        <v>21</v>
      </c>
      <c r="P2014" t="s">
        <v>24</v>
      </c>
      <c r="Q2014" t="s">
        <v>23</v>
      </c>
      <c r="R2014" s="3">
        <v>4101.93</v>
      </c>
      <c r="S2014" t="s">
        <v>22</v>
      </c>
      <c r="T2014" t="s">
        <v>23</v>
      </c>
      <c r="U2014" s="3">
        <v>4101.93</v>
      </c>
    </row>
    <row r="2015" spans="1:21" hidden="1" x14ac:dyDescent="0.2">
      <c r="A2015" t="s">
        <v>1751</v>
      </c>
      <c r="B2015" t="s">
        <v>150</v>
      </c>
      <c r="C2015" t="s">
        <v>14</v>
      </c>
      <c r="D2015" t="str">
        <f t="shared" si="31"/>
        <v>SP1974</v>
      </c>
      <c r="E2015" t="s">
        <v>179</v>
      </c>
      <c r="F2015" t="s">
        <v>18</v>
      </c>
      <c r="G2015" t="s">
        <v>18</v>
      </c>
      <c r="I2015" t="s">
        <v>19</v>
      </c>
      <c r="J2015" s="1">
        <v>44859</v>
      </c>
      <c r="K2015" s="2">
        <v>50.001989999999999</v>
      </c>
      <c r="L2015" t="s">
        <v>46</v>
      </c>
      <c r="M2015" s="3">
        <v>1</v>
      </c>
      <c r="N2015" s="2">
        <v>2.0701200000000002</v>
      </c>
      <c r="O2015" t="s">
        <v>21</v>
      </c>
      <c r="P2015" t="s">
        <v>22</v>
      </c>
      <c r="Q2015" t="s">
        <v>23</v>
      </c>
      <c r="R2015" s="3">
        <v>103.51</v>
      </c>
      <c r="S2015" t="s">
        <v>24</v>
      </c>
      <c r="T2015" t="s">
        <v>23</v>
      </c>
      <c r="U2015" s="3">
        <v>103.51</v>
      </c>
    </row>
    <row r="2016" spans="1:21" hidden="1" x14ac:dyDescent="0.2">
      <c r="A2016" t="s">
        <v>1751</v>
      </c>
      <c r="B2016" t="s">
        <v>150</v>
      </c>
      <c r="C2016" t="s">
        <v>14</v>
      </c>
      <c r="D2016" t="str">
        <f t="shared" si="31"/>
        <v>SW2139</v>
      </c>
      <c r="E2016" t="s">
        <v>209</v>
      </c>
      <c r="F2016" t="s">
        <v>18</v>
      </c>
      <c r="G2016" t="s">
        <v>18</v>
      </c>
      <c r="I2016" t="s">
        <v>19</v>
      </c>
      <c r="J2016" s="1">
        <v>44859</v>
      </c>
      <c r="K2016" s="2">
        <v>328.89265999999998</v>
      </c>
      <c r="L2016" t="s">
        <v>46</v>
      </c>
      <c r="M2016" s="3">
        <v>1</v>
      </c>
      <c r="N2016" s="2">
        <v>0.65</v>
      </c>
      <c r="O2016" t="s">
        <v>21</v>
      </c>
      <c r="P2016" t="s">
        <v>22</v>
      </c>
      <c r="Q2016" t="s">
        <v>23</v>
      </c>
      <c r="R2016" s="3">
        <v>213.78</v>
      </c>
      <c r="S2016" t="s">
        <v>24</v>
      </c>
      <c r="T2016" t="s">
        <v>23</v>
      </c>
      <c r="U2016" s="3">
        <v>213.78</v>
      </c>
    </row>
    <row r="2017" spans="1:21" hidden="1" x14ac:dyDescent="0.2">
      <c r="A2017" t="s">
        <v>1751</v>
      </c>
      <c r="B2017" t="s">
        <v>524</v>
      </c>
      <c r="C2017" t="s">
        <v>14</v>
      </c>
      <c r="D2017" t="str">
        <f t="shared" si="31"/>
        <v>CP2282</v>
      </c>
      <c r="E2017" t="s">
        <v>925</v>
      </c>
      <c r="F2017" t="s">
        <v>18</v>
      </c>
      <c r="G2017" t="s">
        <v>18</v>
      </c>
      <c r="I2017" t="s">
        <v>19</v>
      </c>
      <c r="J2017" s="1">
        <v>44859</v>
      </c>
      <c r="K2017" s="2">
        <v>-4626.3999999999996</v>
      </c>
      <c r="L2017" t="s">
        <v>20</v>
      </c>
      <c r="M2017" s="3">
        <v>1</v>
      </c>
      <c r="N2017" s="2">
        <v>6.7659999999999998E-2</v>
      </c>
      <c r="O2017" t="s">
        <v>21</v>
      </c>
      <c r="P2017" t="s">
        <v>24</v>
      </c>
      <c r="Q2017" t="s">
        <v>23</v>
      </c>
      <c r="R2017" s="3">
        <v>313.02</v>
      </c>
      <c r="S2017" t="s">
        <v>22</v>
      </c>
      <c r="T2017" t="s">
        <v>23</v>
      </c>
      <c r="U2017" s="3">
        <v>313.02</v>
      </c>
    </row>
    <row r="2018" spans="1:21" hidden="1" x14ac:dyDescent="0.2">
      <c r="A2018" t="s">
        <v>1751</v>
      </c>
      <c r="B2018" t="s">
        <v>524</v>
      </c>
      <c r="C2018" t="s">
        <v>14</v>
      </c>
      <c r="D2018" t="str">
        <f t="shared" si="31"/>
        <v>SP1988</v>
      </c>
      <c r="E2018" t="s">
        <v>997</v>
      </c>
      <c r="F2018" t="s">
        <v>18</v>
      </c>
      <c r="G2018" t="s">
        <v>18</v>
      </c>
      <c r="I2018" t="s">
        <v>19</v>
      </c>
      <c r="J2018" s="1">
        <v>44859</v>
      </c>
      <c r="K2018" s="2">
        <v>-10.999680000000001</v>
      </c>
      <c r="L2018" t="s">
        <v>46</v>
      </c>
      <c r="M2018" s="3">
        <v>1</v>
      </c>
      <c r="N2018" s="2">
        <v>3.40036</v>
      </c>
      <c r="O2018" t="s">
        <v>21</v>
      </c>
      <c r="P2018" t="s">
        <v>24</v>
      </c>
      <c r="Q2018" t="s">
        <v>23</v>
      </c>
      <c r="R2018" s="3">
        <v>37.4</v>
      </c>
      <c r="S2018" t="s">
        <v>22</v>
      </c>
      <c r="T2018" t="s">
        <v>23</v>
      </c>
      <c r="U2018" s="3">
        <v>37.4</v>
      </c>
    </row>
    <row r="2019" spans="1:21" hidden="1" x14ac:dyDescent="0.2">
      <c r="A2019" t="s">
        <v>1751</v>
      </c>
      <c r="B2019" t="s">
        <v>524</v>
      </c>
      <c r="C2019" t="s">
        <v>14</v>
      </c>
      <c r="D2019" t="str">
        <f t="shared" si="31"/>
        <v>CP2296</v>
      </c>
      <c r="E2019" t="s">
        <v>1206</v>
      </c>
      <c r="F2019" t="s">
        <v>18</v>
      </c>
      <c r="G2019" t="s">
        <v>18</v>
      </c>
      <c r="I2019" t="s">
        <v>19</v>
      </c>
      <c r="J2019" s="1">
        <v>44859</v>
      </c>
      <c r="K2019" s="2">
        <v>5613.74</v>
      </c>
      <c r="L2019" t="s">
        <v>20</v>
      </c>
      <c r="M2019" s="3">
        <v>1</v>
      </c>
      <c r="N2019" s="2">
        <v>7.8759999999999997E-2</v>
      </c>
      <c r="O2019" t="s">
        <v>21</v>
      </c>
      <c r="P2019" t="s">
        <v>22</v>
      </c>
      <c r="Q2019" t="s">
        <v>23</v>
      </c>
      <c r="R2019" s="3">
        <v>442.14</v>
      </c>
      <c r="S2019" t="s">
        <v>24</v>
      </c>
      <c r="T2019" t="s">
        <v>23</v>
      </c>
      <c r="U2019" s="3">
        <v>442.14</v>
      </c>
    </row>
    <row r="2020" spans="1:21" hidden="1" x14ac:dyDescent="0.2">
      <c r="A2020" t="s">
        <v>1751</v>
      </c>
      <c r="B2020" t="s">
        <v>524</v>
      </c>
      <c r="C2020" t="s">
        <v>14</v>
      </c>
      <c r="D2020" t="str">
        <f t="shared" si="31"/>
        <v>DA1431</v>
      </c>
      <c r="E2020" t="s">
        <v>1752</v>
      </c>
      <c r="F2020" t="s">
        <v>18</v>
      </c>
      <c r="G2020" t="s">
        <v>18</v>
      </c>
      <c r="I2020" t="s">
        <v>19</v>
      </c>
      <c r="J2020" s="1">
        <v>44859</v>
      </c>
      <c r="K2020" s="2">
        <v>4.1635299999999997</v>
      </c>
      <c r="L2020" t="s">
        <v>46</v>
      </c>
      <c r="M2020" s="3">
        <v>1</v>
      </c>
      <c r="N2020" s="2">
        <v>2.0987399999999998</v>
      </c>
      <c r="O2020" t="s">
        <v>21</v>
      </c>
      <c r="P2020" t="s">
        <v>22</v>
      </c>
      <c r="Q2020" t="s">
        <v>23</v>
      </c>
      <c r="R2020" s="3">
        <v>8.74</v>
      </c>
      <c r="S2020" t="s">
        <v>24</v>
      </c>
      <c r="T2020" t="s">
        <v>23</v>
      </c>
      <c r="U2020" s="3">
        <v>8.74</v>
      </c>
    </row>
    <row r="2021" spans="1:21" hidden="1" x14ac:dyDescent="0.2">
      <c r="A2021" t="s">
        <v>1751</v>
      </c>
      <c r="B2021" t="s">
        <v>282</v>
      </c>
      <c r="C2021" t="s">
        <v>14</v>
      </c>
      <c r="D2021" t="str">
        <f t="shared" si="31"/>
        <v>LAAI01</v>
      </c>
      <c r="E2021" t="s">
        <v>1753</v>
      </c>
      <c r="F2021" t="s">
        <v>18</v>
      </c>
      <c r="G2021" t="s">
        <v>18</v>
      </c>
      <c r="I2021" t="s">
        <v>19</v>
      </c>
      <c r="J2021" s="1">
        <v>44859</v>
      </c>
      <c r="K2021" s="2">
        <v>19.34375</v>
      </c>
      <c r="L2021" t="s">
        <v>20</v>
      </c>
      <c r="M2021" s="3">
        <v>1</v>
      </c>
      <c r="N2021" s="2">
        <v>1.0240000000000001E-2</v>
      </c>
      <c r="O2021" t="s">
        <v>21</v>
      </c>
      <c r="P2021" t="s">
        <v>22</v>
      </c>
      <c r="Q2021" t="s">
        <v>23</v>
      </c>
      <c r="R2021" s="3">
        <v>0.2</v>
      </c>
      <c r="S2021" t="s">
        <v>24</v>
      </c>
      <c r="T2021" t="s">
        <v>23</v>
      </c>
      <c r="U2021" s="3">
        <v>0.2</v>
      </c>
    </row>
    <row r="2022" spans="1:21" hidden="1" x14ac:dyDescent="0.2">
      <c r="A2022" t="s">
        <v>1751</v>
      </c>
      <c r="B2022" t="s">
        <v>282</v>
      </c>
      <c r="C2022" t="s">
        <v>14</v>
      </c>
      <c r="D2022" t="str">
        <f t="shared" si="31"/>
        <v>LAAI00</v>
      </c>
      <c r="E2022" t="s">
        <v>1754</v>
      </c>
      <c r="F2022" t="s">
        <v>18</v>
      </c>
      <c r="G2022" t="s">
        <v>18</v>
      </c>
      <c r="I2022" t="s">
        <v>19</v>
      </c>
      <c r="J2022" s="1">
        <v>44859</v>
      </c>
      <c r="K2022" s="2">
        <v>7963.8125</v>
      </c>
      <c r="L2022" t="s">
        <v>20</v>
      </c>
      <c r="M2022" s="3">
        <v>1</v>
      </c>
      <c r="N2022" s="2">
        <v>1.0500000000000001E-2</v>
      </c>
      <c r="O2022" t="s">
        <v>21</v>
      </c>
      <c r="P2022" t="s">
        <v>22</v>
      </c>
      <c r="Q2022" t="s">
        <v>23</v>
      </c>
      <c r="R2022" s="3">
        <v>83.62</v>
      </c>
      <c r="S2022" t="s">
        <v>24</v>
      </c>
      <c r="T2022" t="s">
        <v>23</v>
      </c>
      <c r="U2022" s="3">
        <v>83.62</v>
      </c>
    </row>
    <row r="2023" spans="1:21" hidden="1" x14ac:dyDescent="0.2">
      <c r="A2023" t="s">
        <v>1751</v>
      </c>
      <c r="B2023" t="s">
        <v>282</v>
      </c>
      <c r="C2023" t="s">
        <v>14</v>
      </c>
      <c r="D2023" t="str">
        <f t="shared" si="31"/>
        <v>LAWM05</v>
      </c>
      <c r="E2023" t="s">
        <v>1120</v>
      </c>
      <c r="F2023" t="s">
        <v>18</v>
      </c>
      <c r="G2023" t="s">
        <v>18</v>
      </c>
      <c r="I2023" t="s">
        <v>19</v>
      </c>
      <c r="J2023" s="1">
        <v>44859</v>
      </c>
      <c r="K2023" s="2">
        <v>3696.56</v>
      </c>
      <c r="L2023" t="s">
        <v>20</v>
      </c>
      <c r="M2023" s="3">
        <v>1</v>
      </c>
      <c r="N2023" s="2">
        <v>0.02</v>
      </c>
      <c r="O2023" t="s">
        <v>21</v>
      </c>
      <c r="P2023" t="s">
        <v>22</v>
      </c>
      <c r="Q2023" t="s">
        <v>23</v>
      </c>
      <c r="R2023" s="3">
        <v>73.930000000000007</v>
      </c>
      <c r="S2023" t="s">
        <v>24</v>
      </c>
      <c r="T2023" t="s">
        <v>23</v>
      </c>
      <c r="U2023" s="3">
        <v>73.930000000000007</v>
      </c>
    </row>
    <row r="2024" spans="1:21" hidden="1" x14ac:dyDescent="0.2">
      <c r="A2024" t="s">
        <v>1755</v>
      </c>
      <c r="B2024" t="s">
        <v>150</v>
      </c>
      <c r="C2024" t="s">
        <v>14</v>
      </c>
      <c r="D2024" t="str">
        <f t="shared" si="31"/>
        <v>LAWM00</v>
      </c>
      <c r="E2024" t="s">
        <v>1703</v>
      </c>
      <c r="F2024" t="s">
        <v>18</v>
      </c>
      <c r="G2024" t="s">
        <v>18</v>
      </c>
      <c r="I2024" t="s">
        <v>19</v>
      </c>
      <c r="J2024" s="1">
        <v>44859</v>
      </c>
      <c r="K2024" s="2">
        <v>-3999.9974999999999</v>
      </c>
      <c r="L2024" t="s">
        <v>20</v>
      </c>
      <c r="M2024" s="3">
        <v>1</v>
      </c>
      <c r="N2024" s="2">
        <v>1.107E-2</v>
      </c>
      <c r="O2024" t="s">
        <v>21</v>
      </c>
      <c r="P2024" t="s">
        <v>24</v>
      </c>
      <c r="Q2024" t="s">
        <v>23</v>
      </c>
      <c r="R2024" s="3">
        <v>44.28</v>
      </c>
      <c r="S2024" t="s">
        <v>22</v>
      </c>
      <c r="T2024" t="s">
        <v>23</v>
      </c>
      <c r="U2024" s="3">
        <v>44.28</v>
      </c>
    </row>
    <row r="2025" spans="1:21" hidden="1" x14ac:dyDescent="0.2">
      <c r="A2025" t="s">
        <v>1755</v>
      </c>
      <c r="B2025" t="s">
        <v>101</v>
      </c>
      <c r="C2025" t="s">
        <v>14</v>
      </c>
      <c r="D2025" t="str">
        <f t="shared" si="31"/>
        <v>LASO03</v>
      </c>
      <c r="E2025" t="s">
        <v>778</v>
      </c>
      <c r="F2025" t="s">
        <v>18</v>
      </c>
      <c r="G2025" t="s">
        <v>18</v>
      </c>
      <c r="I2025" t="s">
        <v>19</v>
      </c>
      <c r="J2025" s="1">
        <v>44859</v>
      </c>
      <c r="K2025" s="2">
        <v>440.67</v>
      </c>
      <c r="L2025" t="s">
        <v>20</v>
      </c>
      <c r="M2025" s="3">
        <v>1</v>
      </c>
      <c r="N2025" s="2">
        <v>1.1619999999999998E-2</v>
      </c>
      <c r="O2025" t="s">
        <v>21</v>
      </c>
      <c r="P2025" t="s">
        <v>22</v>
      </c>
      <c r="Q2025" t="s">
        <v>23</v>
      </c>
      <c r="R2025" s="3">
        <v>5.12</v>
      </c>
      <c r="S2025" t="s">
        <v>24</v>
      </c>
      <c r="T2025" t="s">
        <v>23</v>
      </c>
      <c r="U2025" s="3">
        <v>5.12</v>
      </c>
    </row>
    <row r="2026" spans="1:21" hidden="1" x14ac:dyDescent="0.2">
      <c r="A2026" t="s">
        <v>1755</v>
      </c>
      <c r="B2026" t="s">
        <v>101</v>
      </c>
      <c r="C2026" t="s">
        <v>14</v>
      </c>
      <c r="D2026" t="str">
        <f t="shared" si="31"/>
        <v>LATC01</v>
      </c>
      <c r="E2026" t="s">
        <v>383</v>
      </c>
      <c r="F2026" t="s">
        <v>18</v>
      </c>
      <c r="G2026" t="s">
        <v>18</v>
      </c>
      <c r="I2026" t="s">
        <v>19</v>
      </c>
      <c r="J2026" s="1">
        <v>44859</v>
      </c>
      <c r="K2026" s="2">
        <v>2500</v>
      </c>
      <c r="L2026" t="s">
        <v>20</v>
      </c>
      <c r="M2026" s="3">
        <v>1</v>
      </c>
      <c r="N2026" s="2">
        <v>1.2489999999999999E-2</v>
      </c>
      <c r="O2026" t="s">
        <v>21</v>
      </c>
      <c r="P2026" t="s">
        <v>22</v>
      </c>
      <c r="Q2026" t="s">
        <v>23</v>
      </c>
      <c r="R2026" s="3">
        <v>31.23</v>
      </c>
      <c r="S2026" t="s">
        <v>24</v>
      </c>
      <c r="T2026" t="s">
        <v>23</v>
      </c>
      <c r="U2026" s="3">
        <v>31.23</v>
      </c>
    </row>
    <row r="2027" spans="1:21" hidden="1" x14ac:dyDescent="0.2">
      <c r="A2027" t="s">
        <v>1756</v>
      </c>
      <c r="B2027" t="s">
        <v>116</v>
      </c>
      <c r="C2027" t="s">
        <v>14</v>
      </c>
      <c r="D2027" t="str">
        <f t="shared" si="31"/>
        <v>GL471-</v>
      </c>
      <c r="E2027" t="s">
        <v>914</v>
      </c>
      <c r="F2027" t="s">
        <v>18</v>
      </c>
      <c r="G2027" t="s">
        <v>18</v>
      </c>
      <c r="J2027" s="1">
        <v>44860</v>
      </c>
      <c r="K2027" s="2">
        <v>-6880</v>
      </c>
      <c r="L2027" t="s">
        <v>20</v>
      </c>
      <c r="M2027" s="3">
        <v>1</v>
      </c>
      <c r="N2027" s="2">
        <v>0.31204999999999999</v>
      </c>
      <c r="O2027" t="s">
        <v>21</v>
      </c>
      <c r="P2027" t="s">
        <v>24</v>
      </c>
      <c r="Q2027" t="s">
        <v>23</v>
      </c>
      <c r="R2027" s="3">
        <v>2146.9</v>
      </c>
      <c r="S2027" t="s">
        <v>22</v>
      </c>
      <c r="T2027" t="s">
        <v>23</v>
      </c>
      <c r="U2027" s="3">
        <v>2146.9</v>
      </c>
    </row>
    <row r="2028" spans="1:21" x14ac:dyDescent="0.2">
      <c r="A2028" t="s">
        <v>1756</v>
      </c>
      <c r="B2028" t="s">
        <v>116</v>
      </c>
      <c r="C2028" t="s">
        <v>14</v>
      </c>
      <c r="D2028" t="str">
        <f t="shared" si="31"/>
        <v>GL9074</v>
      </c>
      <c r="E2028" t="s">
        <v>575</v>
      </c>
      <c r="F2028" t="s">
        <v>18</v>
      </c>
      <c r="G2028" t="s">
        <v>18</v>
      </c>
      <c r="J2028" s="1">
        <v>44860</v>
      </c>
      <c r="K2028" s="2">
        <v>-5563</v>
      </c>
      <c r="L2028" t="s">
        <v>20</v>
      </c>
      <c r="M2028" s="3">
        <v>1</v>
      </c>
      <c r="N2028" s="2">
        <v>0.26479999999999998</v>
      </c>
      <c r="O2028" t="s">
        <v>21</v>
      </c>
      <c r="P2028" t="s">
        <v>24</v>
      </c>
      <c r="Q2028" t="s">
        <v>23</v>
      </c>
      <c r="R2028" s="3">
        <v>1473.08</v>
      </c>
      <c r="S2028" t="s">
        <v>22</v>
      </c>
      <c r="T2028" t="s">
        <v>23</v>
      </c>
      <c r="U2028" s="3">
        <v>1473.08</v>
      </c>
    </row>
    <row r="2029" spans="1:21" hidden="1" x14ac:dyDescent="0.2">
      <c r="A2029" t="s">
        <v>1756</v>
      </c>
      <c r="B2029" t="s">
        <v>116</v>
      </c>
      <c r="C2029" t="s">
        <v>14</v>
      </c>
      <c r="D2029" t="str">
        <f t="shared" si="31"/>
        <v>GL2428</v>
      </c>
      <c r="E2029" t="s">
        <v>17</v>
      </c>
      <c r="F2029" t="s">
        <v>18</v>
      </c>
      <c r="G2029" t="s">
        <v>18</v>
      </c>
      <c r="J2029" s="1">
        <v>44860</v>
      </c>
      <c r="K2029" s="2">
        <v>-2610</v>
      </c>
      <c r="L2029" t="s">
        <v>20</v>
      </c>
      <c r="M2029" s="3">
        <v>1</v>
      </c>
      <c r="N2029" s="2">
        <v>0.21653</v>
      </c>
      <c r="O2029" t="s">
        <v>21</v>
      </c>
      <c r="P2029" t="s">
        <v>24</v>
      </c>
      <c r="Q2029" t="s">
        <v>23</v>
      </c>
      <c r="R2029" s="3">
        <v>565.14</v>
      </c>
      <c r="S2029" t="s">
        <v>22</v>
      </c>
      <c r="T2029" t="s">
        <v>23</v>
      </c>
      <c r="U2029" s="3">
        <v>565.14</v>
      </c>
    </row>
    <row r="2030" spans="1:21" hidden="1" x14ac:dyDescent="0.2">
      <c r="A2030" t="s">
        <v>1757</v>
      </c>
      <c r="B2030" t="s">
        <v>1387</v>
      </c>
      <c r="C2030" t="s">
        <v>14</v>
      </c>
      <c r="D2030" t="str">
        <f t="shared" si="31"/>
        <v>PA1130</v>
      </c>
      <c r="E2030" t="s">
        <v>1758</v>
      </c>
      <c r="F2030" t="s">
        <v>18</v>
      </c>
      <c r="G2030" t="s">
        <v>18</v>
      </c>
      <c r="I2030" t="s">
        <v>19</v>
      </c>
      <c r="J2030" s="1">
        <v>44860</v>
      </c>
      <c r="K2030" s="2">
        <v>-130.68</v>
      </c>
      <c r="L2030" t="s">
        <v>46</v>
      </c>
      <c r="M2030" s="3">
        <v>1</v>
      </c>
      <c r="N2030" s="2">
        <v>3.8339699999999999</v>
      </c>
      <c r="O2030" t="s">
        <v>21</v>
      </c>
      <c r="P2030" t="s">
        <v>24</v>
      </c>
      <c r="Q2030" t="s">
        <v>23</v>
      </c>
      <c r="R2030" s="3">
        <v>501.02</v>
      </c>
      <c r="S2030" t="s">
        <v>22</v>
      </c>
      <c r="T2030" t="s">
        <v>23</v>
      </c>
      <c r="U2030" s="3">
        <v>501.02</v>
      </c>
    </row>
    <row r="2031" spans="1:21" hidden="1" x14ac:dyDescent="0.2">
      <c r="A2031" t="s">
        <v>1757</v>
      </c>
      <c r="B2031" t="s">
        <v>161</v>
      </c>
      <c r="C2031" t="s">
        <v>14</v>
      </c>
      <c r="D2031" t="str">
        <f t="shared" si="31"/>
        <v>MZ0044</v>
      </c>
      <c r="E2031" t="s">
        <v>273</v>
      </c>
      <c r="F2031" t="s">
        <v>18</v>
      </c>
      <c r="G2031" t="s">
        <v>18</v>
      </c>
      <c r="I2031" t="s">
        <v>19</v>
      </c>
      <c r="J2031" s="1">
        <v>44860</v>
      </c>
      <c r="K2031" s="2">
        <v>-84.91</v>
      </c>
      <c r="L2031" t="s">
        <v>46</v>
      </c>
      <c r="M2031" s="3">
        <v>1</v>
      </c>
      <c r="N2031" s="2">
        <v>1.8499299999999999</v>
      </c>
      <c r="O2031" t="s">
        <v>21</v>
      </c>
      <c r="P2031" t="s">
        <v>24</v>
      </c>
      <c r="Q2031" t="s">
        <v>23</v>
      </c>
      <c r="R2031" s="3">
        <v>157.08000000000001</v>
      </c>
      <c r="S2031" t="s">
        <v>22</v>
      </c>
      <c r="T2031" t="s">
        <v>23</v>
      </c>
      <c r="U2031" s="3">
        <v>157.08000000000001</v>
      </c>
    </row>
    <row r="2032" spans="1:21" hidden="1" x14ac:dyDescent="0.2">
      <c r="A2032" t="s">
        <v>1757</v>
      </c>
      <c r="B2032" t="s">
        <v>1759</v>
      </c>
      <c r="C2032" t="s">
        <v>14</v>
      </c>
      <c r="D2032" t="str">
        <f t="shared" si="31"/>
        <v>LAWG00</v>
      </c>
      <c r="E2032" t="s">
        <v>1546</v>
      </c>
      <c r="F2032" t="s">
        <v>18</v>
      </c>
      <c r="G2032" t="s">
        <v>18</v>
      </c>
      <c r="I2032" t="s">
        <v>19</v>
      </c>
      <c r="J2032" s="1">
        <v>44860</v>
      </c>
      <c r="K2032" s="2">
        <v>-7000</v>
      </c>
      <c r="L2032" t="s">
        <v>20</v>
      </c>
      <c r="M2032" s="3">
        <v>1</v>
      </c>
      <c r="N2032" s="2">
        <v>1.1739999999999999E-2</v>
      </c>
      <c r="O2032" t="s">
        <v>21</v>
      </c>
      <c r="P2032" t="s">
        <v>24</v>
      </c>
      <c r="Q2032" t="s">
        <v>23</v>
      </c>
      <c r="R2032" s="3">
        <v>82.18</v>
      </c>
      <c r="S2032" t="s">
        <v>22</v>
      </c>
      <c r="T2032" t="s">
        <v>23</v>
      </c>
      <c r="U2032" s="3">
        <v>82.18</v>
      </c>
    </row>
    <row r="2033" spans="1:21" hidden="1" x14ac:dyDescent="0.2">
      <c r="A2033" t="s">
        <v>1757</v>
      </c>
      <c r="B2033" t="s">
        <v>1759</v>
      </c>
      <c r="C2033" t="s">
        <v>14</v>
      </c>
      <c r="D2033" t="str">
        <f t="shared" si="31"/>
        <v>LAAN02</v>
      </c>
      <c r="E2033" t="s">
        <v>1289</v>
      </c>
      <c r="F2033" t="s">
        <v>18</v>
      </c>
      <c r="G2033" t="s">
        <v>18</v>
      </c>
      <c r="I2033" t="s">
        <v>19</v>
      </c>
      <c r="J2033" s="1">
        <v>44860</v>
      </c>
      <c r="K2033" s="2">
        <v>-27000</v>
      </c>
      <c r="L2033" t="s">
        <v>20</v>
      </c>
      <c r="M2033" s="3">
        <v>1</v>
      </c>
      <c r="N2033" s="2">
        <v>1.5469999999999999E-2</v>
      </c>
      <c r="O2033" t="s">
        <v>21</v>
      </c>
      <c r="P2033" t="s">
        <v>24</v>
      </c>
      <c r="Q2033" t="s">
        <v>23</v>
      </c>
      <c r="R2033" s="3">
        <v>417.69</v>
      </c>
      <c r="S2033" t="s">
        <v>22</v>
      </c>
      <c r="T2033" t="s">
        <v>23</v>
      </c>
      <c r="U2033" s="3">
        <v>417.69</v>
      </c>
    </row>
    <row r="2034" spans="1:21" hidden="1" x14ac:dyDescent="0.2">
      <c r="A2034" t="s">
        <v>1757</v>
      </c>
      <c r="B2034" t="s">
        <v>998</v>
      </c>
      <c r="C2034" t="s">
        <v>14</v>
      </c>
      <c r="D2034" t="str">
        <f t="shared" si="31"/>
        <v>OG1024</v>
      </c>
      <c r="E2034" t="s">
        <v>555</v>
      </c>
      <c r="F2034" t="s">
        <v>18</v>
      </c>
      <c r="G2034" t="s">
        <v>18</v>
      </c>
      <c r="I2034" t="s">
        <v>19</v>
      </c>
      <c r="J2034" s="1">
        <v>44860</v>
      </c>
      <c r="K2034" s="2">
        <v>0</v>
      </c>
      <c r="L2034" t="s">
        <v>46</v>
      </c>
      <c r="M2034" s="3">
        <v>1</v>
      </c>
      <c r="N2034" s="2">
        <v>100.02355</v>
      </c>
      <c r="O2034" t="s">
        <v>21</v>
      </c>
      <c r="P2034" t="s">
        <v>22</v>
      </c>
      <c r="Q2034" t="s">
        <v>23</v>
      </c>
      <c r="R2034" s="3">
        <v>0</v>
      </c>
      <c r="S2034" t="s">
        <v>24</v>
      </c>
      <c r="T2034" t="s">
        <v>23</v>
      </c>
      <c r="U2034" s="3">
        <v>0</v>
      </c>
    </row>
    <row r="2035" spans="1:21" hidden="1" x14ac:dyDescent="0.2">
      <c r="A2035" t="s">
        <v>1757</v>
      </c>
      <c r="B2035" t="s">
        <v>139</v>
      </c>
      <c r="C2035" t="s">
        <v>14</v>
      </c>
      <c r="D2035" t="str">
        <f t="shared" si="31"/>
        <v>LAWM02</v>
      </c>
      <c r="E2035" t="s">
        <v>1760</v>
      </c>
      <c r="F2035" t="s">
        <v>18</v>
      </c>
      <c r="G2035" t="s">
        <v>18</v>
      </c>
      <c r="I2035" t="s">
        <v>19</v>
      </c>
      <c r="J2035" s="1">
        <v>44860</v>
      </c>
      <c r="K2035" s="2">
        <v>-17541.75</v>
      </c>
      <c r="L2035" t="s">
        <v>20</v>
      </c>
      <c r="M2035" s="3">
        <v>1</v>
      </c>
      <c r="N2035" s="2">
        <v>2.8060000000000002E-2</v>
      </c>
      <c r="O2035" t="s">
        <v>21</v>
      </c>
      <c r="P2035" t="s">
        <v>24</v>
      </c>
      <c r="Q2035" t="s">
        <v>23</v>
      </c>
      <c r="R2035" s="3">
        <v>492.22</v>
      </c>
      <c r="S2035" t="s">
        <v>22</v>
      </c>
      <c r="T2035" t="s">
        <v>23</v>
      </c>
      <c r="U2035" s="3">
        <v>492.22</v>
      </c>
    </row>
    <row r="2036" spans="1:21" hidden="1" x14ac:dyDescent="0.2">
      <c r="A2036" t="s">
        <v>1757</v>
      </c>
      <c r="B2036" t="s">
        <v>1761</v>
      </c>
      <c r="C2036" t="s">
        <v>14</v>
      </c>
      <c r="D2036" t="str">
        <f t="shared" si="31"/>
        <v>OF1726</v>
      </c>
      <c r="E2036" t="s">
        <v>1762</v>
      </c>
      <c r="F2036" t="s">
        <v>18</v>
      </c>
      <c r="G2036" t="s">
        <v>18</v>
      </c>
      <c r="I2036" t="s">
        <v>19</v>
      </c>
      <c r="J2036" s="1">
        <v>44860</v>
      </c>
      <c r="K2036" s="2">
        <v>-12</v>
      </c>
      <c r="L2036" t="s">
        <v>46</v>
      </c>
      <c r="M2036" s="3">
        <v>1</v>
      </c>
      <c r="N2036" s="2">
        <v>9</v>
      </c>
      <c r="O2036" t="s">
        <v>21</v>
      </c>
      <c r="P2036" t="s">
        <v>24</v>
      </c>
      <c r="Q2036" t="s">
        <v>23</v>
      </c>
      <c r="R2036" s="3">
        <v>108</v>
      </c>
      <c r="S2036" t="s">
        <v>22</v>
      </c>
      <c r="T2036" t="s">
        <v>23</v>
      </c>
      <c r="U2036" s="3">
        <v>108</v>
      </c>
    </row>
    <row r="2037" spans="1:21" hidden="1" x14ac:dyDescent="0.2">
      <c r="A2037" t="s">
        <v>1757</v>
      </c>
      <c r="B2037" t="s">
        <v>1761</v>
      </c>
      <c r="C2037" t="s">
        <v>14</v>
      </c>
      <c r="D2037" t="str">
        <f t="shared" si="31"/>
        <v>OF1724</v>
      </c>
      <c r="E2037" t="s">
        <v>1763</v>
      </c>
      <c r="F2037" t="s">
        <v>18</v>
      </c>
      <c r="G2037" t="s">
        <v>18</v>
      </c>
      <c r="I2037" t="s">
        <v>19</v>
      </c>
      <c r="J2037" s="1">
        <v>44860</v>
      </c>
      <c r="K2037" s="2">
        <v>-61.94</v>
      </c>
      <c r="L2037" t="s">
        <v>46</v>
      </c>
      <c r="M2037" s="3">
        <v>1</v>
      </c>
      <c r="N2037" s="2">
        <v>10.249140000000001</v>
      </c>
      <c r="O2037" t="s">
        <v>21</v>
      </c>
      <c r="P2037" t="s">
        <v>24</v>
      </c>
      <c r="Q2037" t="s">
        <v>23</v>
      </c>
      <c r="R2037" s="3">
        <v>634.83000000000004</v>
      </c>
      <c r="S2037" t="s">
        <v>22</v>
      </c>
      <c r="T2037" t="s">
        <v>23</v>
      </c>
      <c r="U2037" s="3">
        <v>634.83000000000004</v>
      </c>
    </row>
    <row r="2038" spans="1:21" hidden="1" x14ac:dyDescent="0.2">
      <c r="A2038" t="s">
        <v>1757</v>
      </c>
      <c r="B2038" t="s">
        <v>1761</v>
      </c>
      <c r="C2038" t="s">
        <v>14</v>
      </c>
      <c r="D2038" t="str">
        <f t="shared" si="31"/>
        <v>OF1965</v>
      </c>
      <c r="E2038" t="s">
        <v>1764</v>
      </c>
      <c r="F2038" t="s">
        <v>18</v>
      </c>
      <c r="G2038" t="s">
        <v>18</v>
      </c>
      <c r="I2038" t="s">
        <v>19</v>
      </c>
      <c r="J2038" s="1">
        <v>44860</v>
      </c>
      <c r="K2038" s="2">
        <v>-1.56</v>
      </c>
      <c r="L2038" t="s">
        <v>46</v>
      </c>
      <c r="M2038" s="3">
        <v>1</v>
      </c>
      <c r="N2038" s="2">
        <v>28.359290000000001</v>
      </c>
      <c r="O2038" t="s">
        <v>21</v>
      </c>
      <c r="P2038" t="s">
        <v>24</v>
      </c>
      <c r="Q2038" t="s">
        <v>23</v>
      </c>
      <c r="R2038" s="3">
        <v>44.24</v>
      </c>
      <c r="S2038" t="s">
        <v>22</v>
      </c>
      <c r="T2038" t="s">
        <v>23</v>
      </c>
      <c r="U2038" s="3">
        <v>44.24</v>
      </c>
    </row>
    <row r="2039" spans="1:21" hidden="1" x14ac:dyDescent="0.2">
      <c r="A2039" t="s">
        <v>1765</v>
      </c>
      <c r="B2039" t="s">
        <v>1245</v>
      </c>
      <c r="C2039" t="s">
        <v>14</v>
      </c>
      <c r="D2039" t="str">
        <f t="shared" si="31"/>
        <v>OG1013</v>
      </c>
      <c r="E2039" t="s">
        <v>332</v>
      </c>
      <c r="F2039" t="s">
        <v>18</v>
      </c>
      <c r="G2039" t="s">
        <v>18</v>
      </c>
      <c r="I2039" t="s">
        <v>19</v>
      </c>
      <c r="J2039" s="1">
        <v>44859</v>
      </c>
      <c r="K2039" s="2">
        <v>-808</v>
      </c>
      <c r="L2039" t="s">
        <v>46</v>
      </c>
      <c r="M2039" s="3">
        <v>1</v>
      </c>
      <c r="N2039" s="2">
        <v>0.54551000000000005</v>
      </c>
      <c r="O2039" t="s">
        <v>21</v>
      </c>
      <c r="P2039" t="s">
        <v>24</v>
      </c>
      <c r="Q2039" t="s">
        <v>23</v>
      </c>
      <c r="R2039" s="3">
        <v>440.77</v>
      </c>
      <c r="S2039" t="s">
        <v>22</v>
      </c>
      <c r="T2039" t="s">
        <v>23</v>
      </c>
      <c r="U2039" s="3">
        <v>440.77</v>
      </c>
    </row>
    <row r="2040" spans="1:21" hidden="1" x14ac:dyDescent="0.2">
      <c r="A2040" t="s">
        <v>1765</v>
      </c>
      <c r="B2040" t="s">
        <v>1245</v>
      </c>
      <c r="C2040" t="s">
        <v>14</v>
      </c>
      <c r="D2040" t="str">
        <f t="shared" si="31"/>
        <v>BK1682</v>
      </c>
      <c r="E2040" t="s">
        <v>335</v>
      </c>
      <c r="F2040" t="s">
        <v>18</v>
      </c>
      <c r="G2040" t="s">
        <v>18</v>
      </c>
      <c r="I2040" t="s">
        <v>19</v>
      </c>
      <c r="J2040" s="1">
        <v>44859</v>
      </c>
      <c r="K2040" s="2">
        <v>-7654</v>
      </c>
      <c r="L2040" t="s">
        <v>46</v>
      </c>
      <c r="M2040" s="3">
        <v>1</v>
      </c>
      <c r="N2040" s="2">
        <v>0.55671000000000004</v>
      </c>
      <c r="O2040" t="s">
        <v>21</v>
      </c>
      <c r="P2040" t="s">
        <v>24</v>
      </c>
      <c r="Q2040" t="s">
        <v>23</v>
      </c>
      <c r="R2040" s="3">
        <v>4261.0600000000004</v>
      </c>
      <c r="S2040" t="s">
        <v>22</v>
      </c>
      <c r="T2040" t="s">
        <v>23</v>
      </c>
      <c r="U2040" s="3">
        <v>4261.0600000000004</v>
      </c>
    </row>
    <row r="2041" spans="1:21" hidden="1" x14ac:dyDescent="0.2">
      <c r="A2041" t="s">
        <v>1765</v>
      </c>
      <c r="B2041" t="s">
        <v>1245</v>
      </c>
      <c r="C2041" t="s">
        <v>14</v>
      </c>
      <c r="D2041" t="str">
        <f t="shared" si="31"/>
        <v>BK1669</v>
      </c>
      <c r="E2041" t="s">
        <v>334</v>
      </c>
      <c r="F2041" t="s">
        <v>18</v>
      </c>
      <c r="G2041" t="s">
        <v>18</v>
      </c>
      <c r="I2041" t="s">
        <v>19</v>
      </c>
      <c r="J2041" s="1">
        <v>44859</v>
      </c>
      <c r="K2041" s="2">
        <v>-1100</v>
      </c>
      <c r="L2041" t="s">
        <v>46</v>
      </c>
      <c r="M2041" s="3">
        <v>1</v>
      </c>
      <c r="N2041" s="2">
        <v>0.48601</v>
      </c>
      <c r="O2041" t="s">
        <v>21</v>
      </c>
      <c r="P2041" t="s">
        <v>24</v>
      </c>
      <c r="Q2041" t="s">
        <v>23</v>
      </c>
      <c r="R2041" s="3">
        <v>534.61</v>
      </c>
      <c r="S2041" t="s">
        <v>22</v>
      </c>
      <c r="T2041" t="s">
        <v>23</v>
      </c>
      <c r="U2041" s="3">
        <v>534.61</v>
      </c>
    </row>
    <row r="2042" spans="1:21" hidden="1" x14ac:dyDescent="0.2">
      <c r="A2042" t="s">
        <v>1766</v>
      </c>
      <c r="B2042" t="s">
        <v>26</v>
      </c>
      <c r="C2042" t="s">
        <v>14</v>
      </c>
      <c r="D2042" t="str">
        <f t="shared" si="31"/>
        <v>OG1320</v>
      </c>
      <c r="E2042" t="s">
        <v>48</v>
      </c>
      <c r="F2042" t="s">
        <v>18</v>
      </c>
      <c r="G2042" t="s">
        <v>18</v>
      </c>
      <c r="I2042" t="s">
        <v>19</v>
      </c>
      <c r="J2042" s="1">
        <v>44859</v>
      </c>
      <c r="K2042" s="2">
        <v>117.8</v>
      </c>
      <c r="L2042" t="s">
        <v>46</v>
      </c>
      <c r="M2042" s="3">
        <v>1</v>
      </c>
      <c r="N2042" s="2">
        <v>2.5170300000000001</v>
      </c>
      <c r="O2042" t="s">
        <v>21</v>
      </c>
      <c r="P2042" t="s">
        <v>22</v>
      </c>
      <c r="Q2042" t="s">
        <v>23</v>
      </c>
      <c r="R2042" s="3">
        <v>296.51</v>
      </c>
      <c r="S2042" t="s">
        <v>24</v>
      </c>
      <c r="T2042" t="s">
        <v>23</v>
      </c>
      <c r="U2042" s="3">
        <v>296.51</v>
      </c>
    </row>
    <row r="2043" spans="1:21" hidden="1" x14ac:dyDescent="0.2">
      <c r="A2043" t="s">
        <v>1767</v>
      </c>
      <c r="B2043" t="s">
        <v>1768</v>
      </c>
      <c r="C2043" t="s">
        <v>14</v>
      </c>
      <c r="D2043" t="str">
        <f t="shared" si="31"/>
        <v>603200</v>
      </c>
      <c r="E2043" t="s">
        <v>1769</v>
      </c>
      <c r="F2043" t="s">
        <v>262</v>
      </c>
      <c r="G2043" t="s">
        <v>262</v>
      </c>
      <c r="I2043" t="s">
        <v>113</v>
      </c>
      <c r="J2043" s="1">
        <v>44860</v>
      </c>
      <c r="K2043" s="2">
        <v>100</v>
      </c>
      <c r="L2043" t="s">
        <v>197</v>
      </c>
      <c r="M2043" s="3">
        <v>1</v>
      </c>
      <c r="N2043" s="2">
        <v>15.331330000000001</v>
      </c>
      <c r="O2043" t="s">
        <v>21</v>
      </c>
      <c r="P2043" t="s">
        <v>198</v>
      </c>
      <c r="Q2043" t="s">
        <v>23</v>
      </c>
      <c r="R2043" s="3">
        <v>1533.13</v>
      </c>
      <c r="S2043" t="s">
        <v>24</v>
      </c>
      <c r="T2043" t="s">
        <v>23</v>
      </c>
      <c r="U2043" s="3">
        <v>1533.13</v>
      </c>
    </row>
    <row r="2044" spans="1:21" hidden="1" x14ac:dyDescent="0.2">
      <c r="A2044" t="s">
        <v>1770</v>
      </c>
      <c r="B2044" t="s">
        <v>26</v>
      </c>
      <c r="C2044" t="s">
        <v>14</v>
      </c>
      <c r="D2044" t="str">
        <f t="shared" si="31"/>
        <v>FJ1708</v>
      </c>
      <c r="E2044" t="s">
        <v>314</v>
      </c>
      <c r="F2044" t="s">
        <v>18</v>
      </c>
      <c r="G2044" t="s">
        <v>18</v>
      </c>
      <c r="I2044" t="s">
        <v>19</v>
      </c>
      <c r="J2044" s="1">
        <v>44860</v>
      </c>
      <c r="K2044" s="2">
        <v>-3826.6800899999998</v>
      </c>
      <c r="L2044" t="s">
        <v>46</v>
      </c>
      <c r="M2044" s="3">
        <v>1</v>
      </c>
      <c r="N2044" s="2">
        <v>1.4</v>
      </c>
      <c r="O2044" t="s">
        <v>21</v>
      </c>
      <c r="P2044" t="s">
        <v>24</v>
      </c>
      <c r="Q2044" t="s">
        <v>23</v>
      </c>
      <c r="R2044" s="3">
        <v>5357.35</v>
      </c>
      <c r="S2044" t="s">
        <v>22</v>
      </c>
      <c r="T2044" t="s">
        <v>23</v>
      </c>
      <c r="U2044" s="3">
        <v>5357.35</v>
      </c>
    </row>
    <row r="2045" spans="1:21" hidden="1" x14ac:dyDescent="0.2">
      <c r="A2045" t="s">
        <v>1771</v>
      </c>
      <c r="B2045" t="s">
        <v>26</v>
      </c>
      <c r="C2045" t="s">
        <v>14</v>
      </c>
      <c r="D2045" t="str">
        <f t="shared" si="31"/>
        <v>721000</v>
      </c>
      <c r="E2045" t="s">
        <v>387</v>
      </c>
      <c r="F2045" t="s">
        <v>18</v>
      </c>
      <c r="G2045" t="s">
        <v>18</v>
      </c>
      <c r="I2045" t="s">
        <v>19</v>
      </c>
      <c r="J2045" s="1">
        <v>44860</v>
      </c>
      <c r="K2045" s="2">
        <v>-31</v>
      </c>
      <c r="L2045" t="s">
        <v>46</v>
      </c>
      <c r="M2045" s="3">
        <v>1</v>
      </c>
      <c r="N2045" s="2">
        <v>3.02</v>
      </c>
      <c r="O2045" t="s">
        <v>21</v>
      </c>
      <c r="P2045" t="s">
        <v>24</v>
      </c>
      <c r="Q2045" t="s">
        <v>23</v>
      </c>
      <c r="R2045" s="3">
        <v>93.62</v>
      </c>
      <c r="S2045" t="s">
        <v>22</v>
      </c>
      <c r="T2045" t="s">
        <v>23</v>
      </c>
      <c r="U2045" s="3">
        <v>93.62</v>
      </c>
    </row>
    <row r="2046" spans="1:21" hidden="1" x14ac:dyDescent="0.2">
      <c r="A2046" t="s">
        <v>1772</v>
      </c>
      <c r="B2046" t="s">
        <v>1773</v>
      </c>
      <c r="C2046" t="s">
        <v>14</v>
      </c>
      <c r="D2046" t="str">
        <f t="shared" si="31"/>
        <v>LAAN00</v>
      </c>
      <c r="E2046" t="s">
        <v>1280</v>
      </c>
      <c r="F2046" t="s">
        <v>18</v>
      </c>
      <c r="G2046" t="s">
        <v>18</v>
      </c>
      <c r="I2046" t="s">
        <v>113</v>
      </c>
      <c r="J2046" s="1">
        <v>44860</v>
      </c>
      <c r="K2046" s="2">
        <v>839.59398999999985</v>
      </c>
      <c r="L2046" t="s">
        <v>20</v>
      </c>
      <c r="M2046" s="3">
        <v>1</v>
      </c>
      <c r="N2046" s="2">
        <v>1.7760000000000001E-2</v>
      </c>
      <c r="O2046" t="s">
        <v>21</v>
      </c>
      <c r="P2046" t="s">
        <v>22</v>
      </c>
      <c r="Q2046" t="s">
        <v>23</v>
      </c>
      <c r="R2046" s="3">
        <v>14.91</v>
      </c>
      <c r="S2046" t="s">
        <v>24</v>
      </c>
      <c r="T2046" t="s">
        <v>23</v>
      </c>
      <c r="U2046" s="3">
        <v>14.91</v>
      </c>
    </row>
    <row r="2047" spans="1:21" hidden="1" x14ac:dyDescent="0.2">
      <c r="A2047" t="s">
        <v>1772</v>
      </c>
      <c r="B2047" t="s">
        <v>1773</v>
      </c>
      <c r="C2047" t="s">
        <v>14</v>
      </c>
      <c r="D2047" t="str">
        <f t="shared" si="31"/>
        <v>FREIGH</v>
      </c>
      <c r="E2047" t="s">
        <v>199</v>
      </c>
      <c r="F2047" t="s">
        <v>18</v>
      </c>
      <c r="G2047" t="s">
        <v>18</v>
      </c>
      <c r="I2047" t="s">
        <v>113</v>
      </c>
      <c r="J2047" s="1">
        <v>44860</v>
      </c>
      <c r="K2047" s="2">
        <v>101.03649999999999</v>
      </c>
      <c r="L2047" t="s">
        <v>20</v>
      </c>
      <c r="M2047" s="3">
        <v>1</v>
      </c>
      <c r="N2047" s="2">
        <v>0.45</v>
      </c>
      <c r="O2047" t="s">
        <v>21</v>
      </c>
      <c r="P2047" t="s">
        <v>200</v>
      </c>
      <c r="Q2047" t="s">
        <v>23</v>
      </c>
      <c r="R2047" s="3">
        <v>45.47</v>
      </c>
      <c r="S2047" t="s">
        <v>24</v>
      </c>
      <c r="T2047" t="s">
        <v>23</v>
      </c>
      <c r="U2047" s="3">
        <v>45.47</v>
      </c>
    </row>
    <row r="2048" spans="1:21" hidden="1" x14ac:dyDescent="0.2">
      <c r="A2048" t="s">
        <v>1772</v>
      </c>
      <c r="B2048" t="s">
        <v>1773</v>
      </c>
      <c r="C2048" t="s">
        <v>14</v>
      </c>
      <c r="D2048" t="str">
        <f t="shared" si="31"/>
        <v>LABORI</v>
      </c>
      <c r="E2048" t="s">
        <v>201</v>
      </c>
      <c r="F2048" t="s">
        <v>18</v>
      </c>
      <c r="G2048" t="s">
        <v>18</v>
      </c>
      <c r="I2048" t="s">
        <v>113</v>
      </c>
      <c r="J2048" s="1">
        <v>44860</v>
      </c>
      <c r="K2048" s="2">
        <v>137.12925999999999</v>
      </c>
      <c r="L2048" t="s">
        <v>20</v>
      </c>
      <c r="M2048" s="3">
        <v>1</v>
      </c>
      <c r="N2048" s="2">
        <v>1.05</v>
      </c>
      <c r="O2048" t="s">
        <v>21</v>
      </c>
      <c r="P2048" t="s">
        <v>200</v>
      </c>
      <c r="Q2048" t="s">
        <v>23</v>
      </c>
      <c r="R2048" s="3">
        <v>143.99</v>
      </c>
      <c r="S2048" t="s">
        <v>24</v>
      </c>
      <c r="T2048" t="s">
        <v>23</v>
      </c>
      <c r="U2048" s="3">
        <v>143.99</v>
      </c>
    </row>
    <row r="2049" spans="1:21" hidden="1" x14ac:dyDescent="0.2">
      <c r="A2049" t="s">
        <v>1772</v>
      </c>
      <c r="B2049" t="s">
        <v>1773</v>
      </c>
      <c r="C2049" t="s">
        <v>14</v>
      </c>
      <c r="D2049" t="str">
        <f t="shared" si="31"/>
        <v>BK1885</v>
      </c>
      <c r="E2049" t="s">
        <v>528</v>
      </c>
      <c r="F2049" t="s">
        <v>18</v>
      </c>
      <c r="G2049" t="s">
        <v>18</v>
      </c>
      <c r="I2049" t="s">
        <v>113</v>
      </c>
      <c r="J2049" s="1">
        <v>44860</v>
      </c>
      <c r="K2049" s="2">
        <v>0.38806000000000007</v>
      </c>
      <c r="L2049" t="s">
        <v>20</v>
      </c>
      <c r="M2049" s="3">
        <v>1</v>
      </c>
      <c r="N2049" s="2">
        <v>0.70255999999999996</v>
      </c>
      <c r="O2049" t="s">
        <v>21</v>
      </c>
      <c r="P2049" t="s">
        <v>22</v>
      </c>
      <c r="Q2049" t="s">
        <v>23</v>
      </c>
      <c r="R2049" s="3">
        <v>0.27</v>
      </c>
      <c r="S2049" t="s">
        <v>24</v>
      </c>
      <c r="T2049" t="s">
        <v>23</v>
      </c>
      <c r="U2049" s="3">
        <v>0.27</v>
      </c>
    </row>
    <row r="2050" spans="1:21" hidden="1" x14ac:dyDescent="0.2">
      <c r="A2050" t="s">
        <v>1772</v>
      </c>
      <c r="B2050" t="s">
        <v>1773</v>
      </c>
      <c r="C2050" t="s">
        <v>14</v>
      </c>
      <c r="D2050" t="str">
        <f t="shared" si="31"/>
        <v>LAAN00</v>
      </c>
      <c r="E2050" t="s">
        <v>1279</v>
      </c>
      <c r="F2050" t="s">
        <v>18</v>
      </c>
      <c r="G2050" t="s">
        <v>18</v>
      </c>
      <c r="I2050" t="s">
        <v>113</v>
      </c>
      <c r="J2050" s="1">
        <v>44860</v>
      </c>
      <c r="K2050" s="2">
        <v>839.59398999999985</v>
      </c>
      <c r="L2050" t="s">
        <v>20</v>
      </c>
      <c r="M2050" s="3">
        <v>1</v>
      </c>
      <c r="N2050" s="2">
        <v>1.538E-2</v>
      </c>
      <c r="O2050" t="s">
        <v>21</v>
      </c>
      <c r="P2050" t="s">
        <v>22</v>
      </c>
      <c r="Q2050" t="s">
        <v>23</v>
      </c>
      <c r="R2050" s="3">
        <v>12.91</v>
      </c>
      <c r="S2050" t="s">
        <v>24</v>
      </c>
      <c r="T2050" t="s">
        <v>23</v>
      </c>
      <c r="U2050" s="3">
        <v>12.91</v>
      </c>
    </row>
    <row r="2051" spans="1:21" hidden="1" x14ac:dyDescent="0.2">
      <c r="A2051" t="s">
        <v>1772</v>
      </c>
      <c r="B2051" t="s">
        <v>1773</v>
      </c>
      <c r="C2051" t="s">
        <v>14</v>
      </c>
      <c r="D2051" t="str">
        <f t="shared" si="31"/>
        <v>MACHIN</v>
      </c>
      <c r="E2051" t="s">
        <v>204</v>
      </c>
      <c r="F2051" t="s">
        <v>18</v>
      </c>
      <c r="G2051" t="s">
        <v>18</v>
      </c>
      <c r="I2051" t="s">
        <v>113</v>
      </c>
      <c r="J2051" s="1">
        <v>44860</v>
      </c>
      <c r="K2051" s="2">
        <v>67</v>
      </c>
      <c r="L2051" t="s">
        <v>20</v>
      </c>
      <c r="M2051" s="3">
        <v>1</v>
      </c>
      <c r="N2051" s="2">
        <v>2.5499999999999998</v>
      </c>
      <c r="O2051" t="s">
        <v>21</v>
      </c>
      <c r="P2051" t="s">
        <v>200</v>
      </c>
      <c r="Q2051" t="s">
        <v>23</v>
      </c>
      <c r="R2051" s="3">
        <v>170.85</v>
      </c>
      <c r="S2051" t="s">
        <v>24</v>
      </c>
      <c r="T2051" t="s">
        <v>23</v>
      </c>
      <c r="U2051" s="3">
        <v>170.85</v>
      </c>
    </row>
    <row r="2052" spans="1:21" hidden="1" x14ac:dyDescent="0.2">
      <c r="A2052" t="s">
        <v>1772</v>
      </c>
      <c r="B2052" t="s">
        <v>1773</v>
      </c>
      <c r="C2052" t="s">
        <v>14</v>
      </c>
      <c r="D2052" t="str">
        <f t="shared" si="31"/>
        <v>AA2613</v>
      </c>
      <c r="E2052" t="s">
        <v>1774</v>
      </c>
      <c r="F2052" t="s">
        <v>18</v>
      </c>
      <c r="G2052" t="s">
        <v>18</v>
      </c>
      <c r="I2052" t="s">
        <v>113</v>
      </c>
      <c r="J2052" s="1">
        <v>44860</v>
      </c>
      <c r="K2052" s="2">
        <v>-134</v>
      </c>
      <c r="L2052" t="s">
        <v>197</v>
      </c>
      <c r="M2052" s="3">
        <v>1</v>
      </c>
      <c r="N2052" s="2">
        <v>7.9138800000000007</v>
      </c>
      <c r="O2052" t="s">
        <v>21</v>
      </c>
      <c r="P2052" t="s">
        <v>24</v>
      </c>
      <c r="Q2052" t="s">
        <v>23</v>
      </c>
      <c r="R2052" s="3">
        <v>1060.46</v>
      </c>
      <c r="S2052" t="s">
        <v>909</v>
      </c>
      <c r="T2052" t="s">
        <v>23</v>
      </c>
      <c r="U2052" s="3">
        <v>1060.46</v>
      </c>
    </row>
    <row r="2053" spans="1:21" hidden="1" x14ac:dyDescent="0.2">
      <c r="A2053" t="s">
        <v>1772</v>
      </c>
      <c r="B2053" t="s">
        <v>1773</v>
      </c>
      <c r="C2053" t="s">
        <v>14</v>
      </c>
      <c r="D2053" t="str">
        <f t="shared" ref="D2053:D2116" si="32">LEFT(E2053, 6)</f>
        <v>CE3245</v>
      </c>
      <c r="E2053" t="s">
        <v>1498</v>
      </c>
      <c r="F2053" t="s">
        <v>18</v>
      </c>
      <c r="G2053" t="s">
        <v>18</v>
      </c>
      <c r="I2053" t="s">
        <v>113</v>
      </c>
      <c r="J2053" s="1">
        <v>44860</v>
      </c>
      <c r="K2053" s="2">
        <v>837.5</v>
      </c>
      <c r="L2053" t="s">
        <v>20</v>
      </c>
      <c r="M2053" s="3">
        <v>1</v>
      </c>
      <c r="N2053" s="2">
        <v>1.4590000000000001E-2</v>
      </c>
      <c r="O2053" t="s">
        <v>21</v>
      </c>
      <c r="P2053" t="s">
        <v>22</v>
      </c>
      <c r="Q2053" t="s">
        <v>23</v>
      </c>
      <c r="R2053" s="3">
        <v>12.22</v>
      </c>
      <c r="S2053" t="s">
        <v>24</v>
      </c>
      <c r="T2053" t="s">
        <v>23</v>
      </c>
      <c r="U2053" s="3">
        <v>12.22</v>
      </c>
    </row>
    <row r="2054" spans="1:21" hidden="1" x14ac:dyDescent="0.2">
      <c r="A2054" t="s">
        <v>1772</v>
      </c>
      <c r="B2054" t="s">
        <v>1773</v>
      </c>
      <c r="C2054" t="s">
        <v>14</v>
      </c>
      <c r="D2054" t="str">
        <f t="shared" si="32"/>
        <v>CP2246</v>
      </c>
      <c r="E2054" t="s">
        <v>699</v>
      </c>
      <c r="F2054" t="s">
        <v>18</v>
      </c>
      <c r="G2054" t="s">
        <v>18</v>
      </c>
      <c r="I2054" t="s">
        <v>113</v>
      </c>
      <c r="J2054" s="1">
        <v>44860</v>
      </c>
      <c r="K2054" s="2">
        <v>812.04</v>
      </c>
      <c r="L2054" t="s">
        <v>20</v>
      </c>
      <c r="M2054" s="3">
        <v>1</v>
      </c>
      <c r="N2054" s="2">
        <v>2.53E-2</v>
      </c>
      <c r="O2054" t="s">
        <v>21</v>
      </c>
      <c r="P2054" t="s">
        <v>22</v>
      </c>
      <c r="Q2054" t="s">
        <v>23</v>
      </c>
      <c r="R2054" s="3">
        <v>20.54</v>
      </c>
      <c r="S2054" t="s">
        <v>24</v>
      </c>
      <c r="T2054" t="s">
        <v>23</v>
      </c>
      <c r="U2054" s="3">
        <v>20.54</v>
      </c>
    </row>
    <row r="2055" spans="1:21" hidden="1" x14ac:dyDescent="0.2">
      <c r="A2055" t="s">
        <v>1772</v>
      </c>
      <c r="B2055" t="s">
        <v>1773</v>
      </c>
      <c r="C2055" t="s">
        <v>14</v>
      </c>
      <c r="D2055" t="str">
        <f t="shared" si="32"/>
        <v>GL471-</v>
      </c>
      <c r="E2055" t="s">
        <v>914</v>
      </c>
      <c r="F2055" t="s">
        <v>18</v>
      </c>
      <c r="G2055" t="s">
        <v>18</v>
      </c>
      <c r="I2055" t="s">
        <v>113</v>
      </c>
      <c r="J2055" s="1">
        <v>44860</v>
      </c>
      <c r="K2055" s="2">
        <v>812.04</v>
      </c>
      <c r="L2055" t="s">
        <v>20</v>
      </c>
      <c r="M2055" s="3">
        <v>1</v>
      </c>
      <c r="N2055" s="2">
        <v>0.31204999999999999</v>
      </c>
      <c r="O2055" t="s">
        <v>21</v>
      </c>
      <c r="P2055" t="s">
        <v>22</v>
      </c>
      <c r="Q2055" t="s">
        <v>23</v>
      </c>
      <c r="R2055" s="3">
        <v>253.4</v>
      </c>
      <c r="S2055" t="s">
        <v>24</v>
      </c>
      <c r="T2055" t="s">
        <v>23</v>
      </c>
      <c r="U2055" s="3">
        <v>253.4</v>
      </c>
    </row>
    <row r="2056" spans="1:21" hidden="1" x14ac:dyDescent="0.2">
      <c r="A2056" t="s">
        <v>1775</v>
      </c>
      <c r="B2056" t="s">
        <v>1776</v>
      </c>
      <c r="C2056" t="s">
        <v>14</v>
      </c>
      <c r="D2056" t="str">
        <f t="shared" si="32"/>
        <v>SE1930</v>
      </c>
      <c r="E2056" t="s">
        <v>875</v>
      </c>
      <c r="F2056" t="s">
        <v>262</v>
      </c>
      <c r="G2056" t="s">
        <v>262</v>
      </c>
      <c r="I2056" t="s">
        <v>1777</v>
      </c>
      <c r="J2056" s="1">
        <v>44860</v>
      </c>
      <c r="K2056" s="2">
        <v>20</v>
      </c>
      <c r="L2056" t="s">
        <v>197</v>
      </c>
      <c r="M2056" s="3">
        <v>1</v>
      </c>
      <c r="N2056" s="2">
        <v>5.9466399999999995</v>
      </c>
      <c r="O2056" t="s">
        <v>21</v>
      </c>
      <c r="P2056" t="s">
        <v>198</v>
      </c>
      <c r="Q2056" t="s">
        <v>23</v>
      </c>
      <c r="R2056" s="3">
        <v>118.93</v>
      </c>
      <c r="S2056" t="s">
        <v>474</v>
      </c>
      <c r="T2056" t="s">
        <v>23</v>
      </c>
      <c r="U2056" s="3">
        <v>118.93</v>
      </c>
    </row>
    <row r="2057" spans="1:21" hidden="1" x14ac:dyDescent="0.2">
      <c r="A2057" t="s">
        <v>1778</v>
      </c>
      <c r="B2057" t="s">
        <v>152</v>
      </c>
      <c r="C2057" t="s">
        <v>14</v>
      </c>
      <c r="D2057" t="str">
        <f t="shared" si="32"/>
        <v>MZ0080</v>
      </c>
      <c r="E2057" t="s">
        <v>579</v>
      </c>
      <c r="F2057" t="s">
        <v>18</v>
      </c>
      <c r="G2057" t="s">
        <v>18</v>
      </c>
      <c r="I2057" t="s">
        <v>19</v>
      </c>
      <c r="J2057" s="1">
        <v>44860</v>
      </c>
      <c r="K2057" s="2">
        <v>-7.0091399999999995</v>
      </c>
      <c r="L2057" t="s">
        <v>46</v>
      </c>
      <c r="M2057" s="3">
        <v>1</v>
      </c>
      <c r="N2057" s="2">
        <v>9.3773</v>
      </c>
      <c r="O2057" t="s">
        <v>21</v>
      </c>
      <c r="P2057" t="s">
        <v>24</v>
      </c>
      <c r="Q2057" t="s">
        <v>23</v>
      </c>
      <c r="R2057" s="3">
        <v>65.73</v>
      </c>
      <c r="S2057" t="s">
        <v>22</v>
      </c>
      <c r="T2057" t="s">
        <v>23</v>
      </c>
      <c r="U2057" s="3">
        <v>65.73</v>
      </c>
    </row>
    <row r="2058" spans="1:21" hidden="1" x14ac:dyDescent="0.2">
      <c r="A2058" t="s">
        <v>1778</v>
      </c>
      <c r="B2058" t="s">
        <v>150</v>
      </c>
      <c r="C2058" t="s">
        <v>14</v>
      </c>
      <c r="D2058" t="str">
        <f t="shared" si="32"/>
        <v>LAWM02</v>
      </c>
      <c r="E2058" t="s">
        <v>1779</v>
      </c>
      <c r="F2058" t="s">
        <v>18</v>
      </c>
      <c r="G2058" t="s">
        <v>18</v>
      </c>
      <c r="I2058" t="s">
        <v>19</v>
      </c>
      <c r="J2058" s="1">
        <v>44860</v>
      </c>
      <c r="K2058" s="2">
        <v>-36.378749999999997</v>
      </c>
      <c r="L2058" t="s">
        <v>20</v>
      </c>
      <c r="M2058" s="3">
        <v>1</v>
      </c>
      <c r="N2058" s="2">
        <v>2.5819999999999999E-2</v>
      </c>
      <c r="O2058" t="s">
        <v>21</v>
      </c>
      <c r="P2058" t="s">
        <v>24</v>
      </c>
      <c r="Q2058" t="s">
        <v>23</v>
      </c>
      <c r="R2058" s="3">
        <v>0.94</v>
      </c>
      <c r="S2058" t="s">
        <v>22</v>
      </c>
      <c r="T2058" t="s">
        <v>23</v>
      </c>
      <c r="U2058" s="3">
        <v>0.94</v>
      </c>
    </row>
    <row r="2059" spans="1:21" hidden="1" x14ac:dyDescent="0.2">
      <c r="A2059" t="s">
        <v>1778</v>
      </c>
      <c r="B2059" t="s">
        <v>158</v>
      </c>
      <c r="C2059" t="s">
        <v>14</v>
      </c>
      <c r="D2059" t="str">
        <f t="shared" si="32"/>
        <v>LAAZ00</v>
      </c>
      <c r="E2059" t="s">
        <v>1683</v>
      </c>
      <c r="F2059" t="s">
        <v>18</v>
      </c>
      <c r="G2059" t="s">
        <v>18</v>
      </c>
      <c r="I2059" t="s">
        <v>19</v>
      </c>
      <c r="J2059" s="1">
        <v>44860</v>
      </c>
      <c r="K2059" s="2">
        <v>0</v>
      </c>
      <c r="L2059" t="s">
        <v>20</v>
      </c>
      <c r="M2059" s="3">
        <v>1</v>
      </c>
      <c r="N2059" s="2">
        <v>1.0160000000000001E-2</v>
      </c>
      <c r="O2059" t="s">
        <v>21</v>
      </c>
      <c r="P2059" t="s">
        <v>22</v>
      </c>
      <c r="Q2059" t="s">
        <v>23</v>
      </c>
      <c r="R2059" s="3">
        <v>0</v>
      </c>
      <c r="S2059" t="s">
        <v>24</v>
      </c>
      <c r="T2059" t="s">
        <v>23</v>
      </c>
      <c r="U2059" s="3">
        <v>0</v>
      </c>
    </row>
    <row r="2060" spans="1:21" hidden="1" x14ac:dyDescent="0.2">
      <c r="A2060" t="s">
        <v>1778</v>
      </c>
      <c r="B2060" t="s">
        <v>158</v>
      </c>
      <c r="C2060" t="s">
        <v>14</v>
      </c>
      <c r="D2060" t="str">
        <f t="shared" si="32"/>
        <v>LAAZ00</v>
      </c>
      <c r="E2060" t="s">
        <v>1780</v>
      </c>
      <c r="F2060" t="s">
        <v>18</v>
      </c>
      <c r="G2060" t="s">
        <v>18</v>
      </c>
      <c r="I2060" t="s">
        <v>19</v>
      </c>
      <c r="J2060" s="1">
        <v>44860</v>
      </c>
      <c r="K2060" s="2">
        <v>925.90625</v>
      </c>
      <c r="L2060" t="s">
        <v>20</v>
      </c>
      <c r="M2060" s="3">
        <v>1</v>
      </c>
      <c r="N2060" s="2">
        <v>1.0129999999999998E-2</v>
      </c>
      <c r="O2060" t="s">
        <v>21</v>
      </c>
      <c r="P2060" t="s">
        <v>22</v>
      </c>
      <c r="Q2060" t="s">
        <v>23</v>
      </c>
      <c r="R2060" s="3">
        <v>9.3800000000000008</v>
      </c>
      <c r="S2060" t="s">
        <v>24</v>
      </c>
      <c r="T2060" t="s">
        <v>23</v>
      </c>
      <c r="U2060" s="3">
        <v>9.3800000000000008</v>
      </c>
    </row>
    <row r="2061" spans="1:21" hidden="1" x14ac:dyDescent="0.2">
      <c r="A2061" t="s">
        <v>1778</v>
      </c>
      <c r="B2061" t="s">
        <v>158</v>
      </c>
      <c r="C2061" t="s">
        <v>14</v>
      </c>
      <c r="D2061" t="str">
        <f t="shared" si="32"/>
        <v>LAKR04</v>
      </c>
      <c r="E2061" t="s">
        <v>91</v>
      </c>
      <c r="F2061" t="s">
        <v>18</v>
      </c>
      <c r="G2061" t="s">
        <v>18</v>
      </c>
      <c r="I2061" t="s">
        <v>19</v>
      </c>
      <c r="J2061" s="1">
        <v>44860</v>
      </c>
      <c r="K2061" s="2">
        <v>0</v>
      </c>
      <c r="L2061" t="s">
        <v>20</v>
      </c>
      <c r="M2061" s="3">
        <v>1</v>
      </c>
      <c r="N2061" s="2">
        <v>0.01</v>
      </c>
      <c r="O2061" t="s">
        <v>21</v>
      </c>
      <c r="P2061" t="s">
        <v>22</v>
      </c>
      <c r="Q2061" t="s">
        <v>23</v>
      </c>
      <c r="R2061" s="3">
        <v>0</v>
      </c>
      <c r="S2061" t="s">
        <v>24</v>
      </c>
      <c r="T2061" t="s">
        <v>23</v>
      </c>
      <c r="U2061" s="3">
        <v>0</v>
      </c>
    </row>
    <row r="2062" spans="1:21" hidden="1" x14ac:dyDescent="0.2">
      <c r="A2062" t="s">
        <v>1778</v>
      </c>
      <c r="B2062" t="s">
        <v>101</v>
      </c>
      <c r="C2062" t="s">
        <v>14</v>
      </c>
      <c r="D2062" t="str">
        <f t="shared" si="32"/>
        <v>LAWM05</v>
      </c>
      <c r="E2062" t="s">
        <v>730</v>
      </c>
      <c r="F2062" t="s">
        <v>18</v>
      </c>
      <c r="G2062" t="s">
        <v>18</v>
      </c>
      <c r="I2062" t="s">
        <v>19</v>
      </c>
      <c r="J2062" s="1">
        <v>44860</v>
      </c>
      <c r="K2062" s="2">
        <v>3829</v>
      </c>
      <c r="L2062" t="s">
        <v>20</v>
      </c>
      <c r="M2062" s="3">
        <v>1</v>
      </c>
      <c r="N2062" s="2">
        <v>2.8610000000000003E-2</v>
      </c>
      <c r="O2062" t="s">
        <v>21</v>
      </c>
      <c r="P2062" t="s">
        <v>22</v>
      </c>
      <c r="Q2062" t="s">
        <v>23</v>
      </c>
      <c r="R2062" s="3">
        <v>109.55</v>
      </c>
      <c r="S2062" t="s">
        <v>24</v>
      </c>
      <c r="T2062" t="s">
        <v>23</v>
      </c>
      <c r="U2062" s="3">
        <v>109.55</v>
      </c>
    </row>
    <row r="2063" spans="1:21" hidden="1" x14ac:dyDescent="0.2">
      <c r="A2063" t="s">
        <v>1778</v>
      </c>
      <c r="B2063" t="s">
        <v>101</v>
      </c>
      <c r="C2063" t="s">
        <v>14</v>
      </c>
      <c r="D2063" t="str">
        <f t="shared" si="32"/>
        <v>LAWM05</v>
      </c>
      <c r="E2063" t="s">
        <v>776</v>
      </c>
      <c r="F2063" t="s">
        <v>18</v>
      </c>
      <c r="G2063" t="s">
        <v>18</v>
      </c>
      <c r="I2063" t="s">
        <v>19</v>
      </c>
      <c r="J2063" s="1">
        <v>44860</v>
      </c>
      <c r="K2063" s="2">
        <v>1528.9962499999999</v>
      </c>
      <c r="L2063" t="s">
        <v>20</v>
      </c>
      <c r="M2063" s="3">
        <v>1</v>
      </c>
      <c r="N2063" s="2">
        <v>2.6179999999999998E-2</v>
      </c>
      <c r="O2063" t="s">
        <v>21</v>
      </c>
      <c r="P2063" t="s">
        <v>22</v>
      </c>
      <c r="Q2063" t="s">
        <v>23</v>
      </c>
      <c r="R2063" s="3">
        <v>40.03</v>
      </c>
      <c r="S2063" t="s">
        <v>24</v>
      </c>
      <c r="T2063" t="s">
        <v>23</v>
      </c>
      <c r="U2063" s="3">
        <v>40.03</v>
      </c>
    </row>
    <row r="2064" spans="1:21" hidden="1" x14ac:dyDescent="0.2">
      <c r="A2064" t="s">
        <v>1778</v>
      </c>
      <c r="B2064" t="s">
        <v>101</v>
      </c>
      <c r="C2064" t="s">
        <v>14</v>
      </c>
      <c r="D2064" t="str">
        <f t="shared" si="32"/>
        <v>LAKR04</v>
      </c>
      <c r="E2064" t="s">
        <v>86</v>
      </c>
      <c r="F2064" t="s">
        <v>18</v>
      </c>
      <c r="G2064" t="s">
        <v>18</v>
      </c>
      <c r="I2064" t="s">
        <v>19</v>
      </c>
      <c r="J2064" s="1">
        <v>44860</v>
      </c>
      <c r="K2064" s="2">
        <v>-13229.28715</v>
      </c>
      <c r="L2064" t="s">
        <v>20</v>
      </c>
      <c r="M2064" s="3">
        <v>1</v>
      </c>
      <c r="N2064" s="2">
        <v>0.01</v>
      </c>
      <c r="O2064" t="s">
        <v>21</v>
      </c>
      <c r="P2064" t="s">
        <v>24</v>
      </c>
      <c r="Q2064" t="s">
        <v>23</v>
      </c>
      <c r="R2064" s="3">
        <v>132.29</v>
      </c>
      <c r="S2064" t="s">
        <v>22</v>
      </c>
      <c r="T2064" t="s">
        <v>23</v>
      </c>
      <c r="U2064" s="3">
        <v>132.29</v>
      </c>
    </row>
    <row r="2065" spans="1:21" hidden="1" x14ac:dyDescent="0.2">
      <c r="A2065" t="s">
        <v>1778</v>
      </c>
      <c r="B2065" t="s">
        <v>1029</v>
      </c>
      <c r="C2065" t="s">
        <v>14</v>
      </c>
      <c r="D2065" t="str">
        <f t="shared" si="32"/>
        <v>SP1933</v>
      </c>
      <c r="E2065" t="s">
        <v>1781</v>
      </c>
      <c r="F2065" t="s">
        <v>18</v>
      </c>
      <c r="G2065" t="s">
        <v>18</v>
      </c>
      <c r="I2065" t="s">
        <v>19</v>
      </c>
      <c r="J2065" s="1">
        <v>44860</v>
      </c>
      <c r="K2065" s="2">
        <v>16.32396</v>
      </c>
      <c r="L2065" t="s">
        <v>46</v>
      </c>
      <c r="M2065" s="3">
        <v>1</v>
      </c>
      <c r="N2065" s="2">
        <v>4.7607299999999997</v>
      </c>
      <c r="O2065" t="s">
        <v>21</v>
      </c>
      <c r="P2065" t="s">
        <v>22</v>
      </c>
      <c r="Q2065" t="s">
        <v>23</v>
      </c>
      <c r="R2065" s="3">
        <v>77.709999999999994</v>
      </c>
      <c r="S2065" t="s">
        <v>24</v>
      </c>
      <c r="T2065" t="s">
        <v>23</v>
      </c>
      <c r="U2065" s="3">
        <v>77.709999999999994</v>
      </c>
    </row>
    <row r="2066" spans="1:21" hidden="1" x14ac:dyDescent="0.2">
      <c r="A2066" t="s">
        <v>1778</v>
      </c>
      <c r="B2066" t="s">
        <v>1029</v>
      </c>
      <c r="C2066" t="s">
        <v>14</v>
      </c>
      <c r="D2066" t="str">
        <f t="shared" si="32"/>
        <v>BK1565</v>
      </c>
      <c r="E2066" t="s">
        <v>1782</v>
      </c>
      <c r="F2066" t="s">
        <v>18</v>
      </c>
      <c r="G2066" t="s">
        <v>18</v>
      </c>
      <c r="I2066" t="s">
        <v>19</v>
      </c>
      <c r="J2066" s="1">
        <v>44860</v>
      </c>
      <c r="K2066" s="2">
        <v>-1397.3449700000001</v>
      </c>
      <c r="L2066" t="s">
        <v>46</v>
      </c>
      <c r="M2066" s="3">
        <v>1</v>
      </c>
      <c r="N2066" s="2">
        <v>2.5323699999999998</v>
      </c>
      <c r="O2066" t="s">
        <v>21</v>
      </c>
      <c r="P2066" t="s">
        <v>24</v>
      </c>
      <c r="Q2066" t="s">
        <v>23</v>
      </c>
      <c r="R2066" s="3">
        <v>3538.59</v>
      </c>
      <c r="S2066" t="s">
        <v>22</v>
      </c>
      <c r="T2066" t="s">
        <v>23</v>
      </c>
      <c r="U2066" s="3">
        <v>3538.59</v>
      </c>
    </row>
    <row r="2067" spans="1:21" hidden="1" x14ac:dyDescent="0.2">
      <c r="A2067" t="s">
        <v>1778</v>
      </c>
      <c r="B2067" t="s">
        <v>1029</v>
      </c>
      <c r="C2067" t="s">
        <v>14</v>
      </c>
      <c r="D2067" t="str">
        <f t="shared" si="32"/>
        <v>SP1914</v>
      </c>
      <c r="E2067" t="s">
        <v>747</v>
      </c>
      <c r="F2067" t="s">
        <v>18</v>
      </c>
      <c r="G2067" t="s">
        <v>18</v>
      </c>
      <c r="I2067" t="s">
        <v>19</v>
      </c>
      <c r="J2067" s="1">
        <v>44860</v>
      </c>
      <c r="K2067" s="2">
        <v>-2.4299999999999999E-3</v>
      </c>
      <c r="L2067" t="s">
        <v>46</v>
      </c>
      <c r="M2067" s="3">
        <v>1</v>
      </c>
      <c r="N2067" s="2">
        <v>2.4642599999999999</v>
      </c>
      <c r="O2067" t="s">
        <v>21</v>
      </c>
      <c r="P2067" t="s">
        <v>24</v>
      </c>
      <c r="Q2067" t="s">
        <v>23</v>
      </c>
      <c r="R2067" s="3">
        <v>0.01</v>
      </c>
      <c r="S2067" t="s">
        <v>22</v>
      </c>
      <c r="T2067" t="s">
        <v>23</v>
      </c>
      <c r="U2067" s="3">
        <v>0.01</v>
      </c>
    </row>
    <row r="2068" spans="1:21" hidden="1" x14ac:dyDescent="0.2">
      <c r="A2068" t="s">
        <v>1783</v>
      </c>
      <c r="B2068" t="s">
        <v>1776</v>
      </c>
      <c r="C2068" t="s">
        <v>14</v>
      </c>
      <c r="D2068" t="str">
        <f t="shared" si="32"/>
        <v>OC5538</v>
      </c>
      <c r="E2068" t="s">
        <v>476</v>
      </c>
      <c r="F2068" t="s">
        <v>262</v>
      </c>
      <c r="G2068" t="s">
        <v>262</v>
      </c>
      <c r="I2068" t="s">
        <v>1777</v>
      </c>
      <c r="J2068" s="1">
        <v>44860</v>
      </c>
      <c r="K2068" s="2">
        <v>396</v>
      </c>
      <c r="L2068" t="s">
        <v>197</v>
      </c>
      <c r="M2068" s="3">
        <v>1</v>
      </c>
      <c r="N2068" s="2">
        <v>7.4797000000000002</v>
      </c>
      <c r="O2068" t="s">
        <v>21</v>
      </c>
      <c r="P2068" t="s">
        <v>198</v>
      </c>
      <c r="Q2068" t="s">
        <v>23</v>
      </c>
      <c r="R2068" s="3">
        <v>2961.96</v>
      </c>
      <c r="S2068" t="s">
        <v>474</v>
      </c>
      <c r="T2068" t="s">
        <v>23</v>
      </c>
      <c r="U2068" s="3">
        <v>2961.96</v>
      </c>
    </row>
    <row r="2069" spans="1:21" hidden="1" x14ac:dyDescent="0.2">
      <c r="A2069" t="s">
        <v>1784</v>
      </c>
      <c r="B2069" t="s">
        <v>1776</v>
      </c>
      <c r="C2069" t="s">
        <v>14</v>
      </c>
      <c r="D2069" t="str">
        <f t="shared" si="32"/>
        <v>OG5849</v>
      </c>
      <c r="E2069" t="s">
        <v>1785</v>
      </c>
      <c r="F2069" t="s">
        <v>262</v>
      </c>
      <c r="G2069" t="s">
        <v>262</v>
      </c>
      <c r="I2069" t="s">
        <v>1777</v>
      </c>
      <c r="J2069" s="1">
        <v>44860</v>
      </c>
      <c r="K2069" s="2">
        <v>590</v>
      </c>
      <c r="L2069" t="s">
        <v>197</v>
      </c>
      <c r="M2069" s="3">
        <v>1</v>
      </c>
      <c r="N2069" s="2">
        <v>21.886209999999995</v>
      </c>
      <c r="O2069" t="s">
        <v>21</v>
      </c>
      <c r="P2069" t="s">
        <v>198</v>
      </c>
      <c r="Q2069" t="s">
        <v>23</v>
      </c>
      <c r="R2069" s="3">
        <v>12912.86</v>
      </c>
      <c r="S2069" t="s">
        <v>474</v>
      </c>
      <c r="T2069" t="s">
        <v>23</v>
      </c>
      <c r="U2069" s="3">
        <v>12912.86</v>
      </c>
    </row>
    <row r="2070" spans="1:21" hidden="1" x14ac:dyDescent="0.2">
      <c r="A2070" t="s">
        <v>1786</v>
      </c>
      <c r="B2070" t="s">
        <v>158</v>
      </c>
      <c r="C2070" t="s">
        <v>14</v>
      </c>
      <c r="D2070" t="str">
        <f t="shared" si="32"/>
        <v>OG1140</v>
      </c>
      <c r="E2070" t="s">
        <v>211</v>
      </c>
      <c r="F2070" t="s">
        <v>18</v>
      </c>
      <c r="G2070" t="s">
        <v>18</v>
      </c>
      <c r="I2070" t="s">
        <v>19</v>
      </c>
      <c r="J2070" s="1">
        <v>44860</v>
      </c>
      <c r="K2070" s="2">
        <v>-3.26</v>
      </c>
      <c r="L2070" t="s">
        <v>46</v>
      </c>
      <c r="M2070" s="3">
        <v>1</v>
      </c>
      <c r="N2070" s="2">
        <v>12.76126</v>
      </c>
      <c r="O2070" t="s">
        <v>21</v>
      </c>
      <c r="P2070" t="s">
        <v>24</v>
      </c>
      <c r="Q2070" t="s">
        <v>23</v>
      </c>
      <c r="R2070" s="3">
        <v>41.6</v>
      </c>
      <c r="S2070" t="s">
        <v>22</v>
      </c>
      <c r="T2070" t="s">
        <v>23</v>
      </c>
      <c r="U2070" s="3">
        <v>41.6</v>
      </c>
    </row>
    <row r="2071" spans="1:21" hidden="1" x14ac:dyDescent="0.2">
      <c r="A2071" t="s">
        <v>1786</v>
      </c>
      <c r="B2071" t="s">
        <v>282</v>
      </c>
      <c r="C2071" t="s">
        <v>14</v>
      </c>
      <c r="D2071" t="str">
        <f t="shared" si="32"/>
        <v>CL1212</v>
      </c>
      <c r="E2071" t="s">
        <v>1016</v>
      </c>
      <c r="F2071" t="s">
        <v>18</v>
      </c>
      <c r="G2071" t="s">
        <v>18</v>
      </c>
      <c r="I2071" t="s">
        <v>19</v>
      </c>
      <c r="J2071" s="1">
        <v>44860</v>
      </c>
      <c r="K2071" s="2">
        <v>-8.3333399999999997</v>
      </c>
      <c r="L2071" t="s">
        <v>46</v>
      </c>
      <c r="M2071" s="3">
        <v>1</v>
      </c>
      <c r="N2071" s="2">
        <v>1.524</v>
      </c>
      <c r="O2071" t="s">
        <v>21</v>
      </c>
      <c r="P2071" t="s">
        <v>24</v>
      </c>
      <c r="Q2071" t="s">
        <v>23</v>
      </c>
      <c r="R2071" s="3">
        <v>12.7</v>
      </c>
      <c r="S2071" t="s">
        <v>22</v>
      </c>
      <c r="T2071" t="s">
        <v>23</v>
      </c>
      <c r="U2071" s="3">
        <v>12.7</v>
      </c>
    </row>
    <row r="2072" spans="1:21" hidden="1" x14ac:dyDescent="0.2">
      <c r="A2072" t="s">
        <v>1786</v>
      </c>
      <c r="B2072" t="s">
        <v>282</v>
      </c>
      <c r="C2072" t="s">
        <v>14</v>
      </c>
      <c r="D2072" t="str">
        <f t="shared" si="32"/>
        <v>SP1846</v>
      </c>
      <c r="E2072" t="s">
        <v>1787</v>
      </c>
      <c r="F2072" t="s">
        <v>18</v>
      </c>
      <c r="G2072" t="s">
        <v>18</v>
      </c>
      <c r="I2072" t="s">
        <v>19</v>
      </c>
      <c r="J2072" s="1">
        <v>44860</v>
      </c>
      <c r="K2072" s="2">
        <v>21.638770000000001</v>
      </c>
      <c r="L2072" t="s">
        <v>46</v>
      </c>
      <c r="M2072" s="3">
        <v>1</v>
      </c>
      <c r="N2072" s="2">
        <v>2.9679899999999999</v>
      </c>
      <c r="O2072" t="s">
        <v>21</v>
      </c>
      <c r="P2072" t="s">
        <v>22</v>
      </c>
      <c r="Q2072" t="s">
        <v>23</v>
      </c>
      <c r="R2072" s="3">
        <v>64.22</v>
      </c>
      <c r="S2072" t="s">
        <v>24</v>
      </c>
      <c r="T2072" t="s">
        <v>23</v>
      </c>
      <c r="U2072" s="3">
        <v>64.22</v>
      </c>
    </row>
    <row r="2073" spans="1:21" hidden="1" x14ac:dyDescent="0.2">
      <c r="A2073" t="s">
        <v>1786</v>
      </c>
      <c r="B2073" t="s">
        <v>282</v>
      </c>
      <c r="C2073" t="s">
        <v>14</v>
      </c>
      <c r="D2073" t="str">
        <f t="shared" si="32"/>
        <v>OG1360</v>
      </c>
      <c r="E2073" t="s">
        <v>270</v>
      </c>
      <c r="F2073" t="s">
        <v>18</v>
      </c>
      <c r="G2073" t="s">
        <v>18</v>
      </c>
      <c r="I2073" t="s">
        <v>19</v>
      </c>
      <c r="J2073" s="1">
        <v>44860</v>
      </c>
      <c r="K2073" s="2">
        <v>-0.36</v>
      </c>
      <c r="L2073" t="s">
        <v>46</v>
      </c>
      <c r="M2073" s="3">
        <v>1</v>
      </c>
      <c r="N2073" s="2">
        <v>1.79084</v>
      </c>
      <c r="O2073" t="s">
        <v>21</v>
      </c>
      <c r="P2073" t="s">
        <v>24</v>
      </c>
      <c r="Q2073" t="s">
        <v>23</v>
      </c>
      <c r="R2073" s="3">
        <v>0.64</v>
      </c>
      <c r="S2073" t="s">
        <v>22</v>
      </c>
      <c r="T2073" t="s">
        <v>23</v>
      </c>
      <c r="U2073" s="3">
        <v>0.64</v>
      </c>
    </row>
    <row r="2074" spans="1:21" hidden="1" x14ac:dyDescent="0.2">
      <c r="A2074" t="s">
        <v>1788</v>
      </c>
      <c r="B2074" t="s">
        <v>161</v>
      </c>
      <c r="C2074" t="s">
        <v>14</v>
      </c>
      <c r="D2074" t="str">
        <f t="shared" si="32"/>
        <v>MZ3355</v>
      </c>
      <c r="E2074" t="s">
        <v>919</v>
      </c>
      <c r="F2074" t="s">
        <v>18</v>
      </c>
      <c r="G2074" t="s">
        <v>18</v>
      </c>
      <c r="I2074" t="s">
        <v>19</v>
      </c>
      <c r="J2074" s="1">
        <v>44860</v>
      </c>
      <c r="K2074" s="2">
        <v>-109.82</v>
      </c>
      <c r="L2074" t="s">
        <v>46</v>
      </c>
      <c r="M2074" s="3">
        <v>1</v>
      </c>
      <c r="N2074" s="2">
        <v>1.9742599999999999</v>
      </c>
      <c r="O2074" t="s">
        <v>21</v>
      </c>
      <c r="P2074" t="s">
        <v>24</v>
      </c>
      <c r="Q2074" t="s">
        <v>23</v>
      </c>
      <c r="R2074" s="3">
        <v>216.81</v>
      </c>
      <c r="S2074" t="s">
        <v>22</v>
      </c>
      <c r="T2074" t="s">
        <v>23</v>
      </c>
      <c r="U2074" s="3">
        <v>216.81</v>
      </c>
    </row>
    <row r="2075" spans="1:21" hidden="1" x14ac:dyDescent="0.2">
      <c r="A2075" t="s">
        <v>1788</v>
      </c>
      <c r="B2075" t="s">
        <v>998</v>
      </c>
      <c r="C2075" t="s">
        <v>14</v>
      </c>
      <c r="D2075" t="str">
        <f t="shared" si="32"/>
        <v>LATJ00</v>
      </c>
      <c r="E2075" t="s">
        <v>1161</v>
      </c>
      <c r="F2075" t="s">
        <v>18</v>
      </c>
      <c r="G2075" t="s">
        <v>18</v>
      </c>
      <c r="I2075" t="s">
        <v>19</v>
      </c>
      <c r="J2075" s="1">
        <v>44860</v>
      </c>
      <c r="K2075" s="2">
        <v>-46771.27</v>
      </c>
      <c r="L2075" t="s">
        <v>20</v>
      </c>
      <c r="M2075" s="3">
        <v>1</v>
      </c>
      <c r="N2075" s="2">
        <v>1.2239999999999999E-2</v>
      </c>
      <c r="O2075" t="s">
        <v>21</v>
      </c>
      <c r="P2075" t="s">
        <v>24</v>
      </c>
      <c r="Q2075" t="s">
        <v>23</v>
      </c>
      <c r="R2075" s="3">
        <v>572.48</v>
      </c>
      <c r="S2075" t="s">
        <v>22</v>
      </c>
      <c r="T2075" t="s">
        <v>23</v>
      </c>
      <c r="U2075" s="3">
        <v>572.48</v>
      </c>
    </row>
    <row r="2076" spans="1:21" hidden="1" x14ac:dyDescent="0.2">
      <c r="A2076" t="s">
        <v>1789</v>
      </c>
      <c r="B2076" t="s">
        <v>116</v>
      </c>
      <c r="C2076" t="s">
        <v>14</v>
      </c>
      <c r="D2076" t="str">
        <f t="shared" si="32"/>
        <v>GL2423</v>
      </c>
      <c r="E2076" t="s">
        <v>624</v>
      </c>
      <c r="F2076" t="s">
        <v>18</v>
      </c>
      <c r="G2076" t="s">
        <v>18</v>
      </c>
      <c r="J2076" s="1">
        <v>44860</v>
      </c>
      <c r="K2076" s="2">
        <v>6578</v>
      </c>
      <c r="L2076" t="s">
        <v>20</v>
      </c>
      <c r="M2076" s="3">
        <v>1</v>
      </c>
      <c r="N2076" s="2">
        <v>0.18231000000000003</v>
      </c>
      <c r="O2076" t="s">
        <v>21</v>
      </c>
      <c r="P2076" t="s">
        <v>22</v>
      </c>
      <c r="Q2076" t="s">
        <v>23</v>
      </c>
      <c r="R2076" s="3">
        <v>1199.24</v>
      </c>
      <c r="S2076" t="s">
        <v>24</v>
      </c>
      <c r="T2076" t="s">
        <v>23</v>
      </c>
      <c r="U2076" s="3">
        <v>1199.24</v>
      </c>
    </row>
    <row r="2077" spans="1:21" hidden="1" x14ac:dyDescent="0.2">
      <c r="A2077" t="s">
        <v>1789</v>
      </c>
      <c r="B2077" t="s">
        <v>116</v>
      </c>
      <c r="C2077" t="s">
        <v>14</v>
      </c>
      <c r="D2077" t="str">
        <f t="shared" si="32"/>
        <v>GL347-</v>
      </c>
      <c r="E2077" t="s">
        <v>176</v>
      </c>
      <c r="F2077" t="s">
        <v>18</v>
      </c>
      <c r="G2077" t="s">
        <v>18</v>
      </c>
      <c r="J2077" s="1">
        <v>44860</v>
      </c>
      <c r="K2077" s="2">
        <v>576</v>
      </c>
      <c r="L2077" t="s">
        <v>20</v>
      </c>
      <c r="M2077" s="3">
        <v>1</v>
      </c>
      <c r="N2077" s="2">
        <v>0.25941999999999998</v>
      </c>
      <c r="O2077" t="s">
        <v>21</v>
      </c>
      <c r="P2077" t="s">
        <v>22</v>
      </c>
      <c r="Q2077" t="s">
        <v>23</v>
      </c>
      <c r="R2077" s="3">
        <v>149.43</v>
      </c>
      <c r="S2077" t="s">
        <v>24</v>
      </c>
      <c r="T2077" t="s">
        <v>23</v>
      </c>
      <c r="U2077" s="3">
        <v>149.43</v>
      </c>
    </row>
    <row r="2078" spans="1:21" hidden="1" x14ac:dyDescent="0.2">
      <c r="A2078" t="s">
        <v>1789</v>
      </c>
      <c r="B2078" t="s">
        <v>1790</v>
      </c>
      <c r="C2078" t="s">
        <v>14</v>
      </c>
      <c r="D2078" t="str">
        <f t="shared" si="32"/>
        <v>CU2000</v>
      </c>
      <c r="E2078" t="s">
        <v>1732</v>
      </c>
      <c r="F2078" t="s">
        <v>18</v>
      </c>
      <c r="G2078" t="s">
        <v>18</v>
      </c>
      <c r="J2078" s="1">
        <v>44860</v>
      </c>
      <c r="K2078" s="2">
        <v>213</v>
      </c>
      <c r="L2078" t="s">
        <v>46</v>
      </c>
      <c r="M2078" s="3">
        <v>1</v>
      </c>
      <c r="N2078" s="2">
        <v>0</v>
      </c>
      <c r="O2078" t="s">
        <v>21</v>
      </c>
      <c r="P2078" t="s">
        <v>22</v>
      </c>
      <c r="Q2078" t="s">
        <v>23</v>
      </c>
      <c r="R2078" s="3">
        <v>0</v>
      </c>
      <c r="S2078" t="s">
        <v>24</v>
      </c>
      <c r="T2078" t="s">
        <v>23</v>
      </c>
      <c r="U2078" s="3">
        <v>0</v>
      </c>
    </row>
    <row r="2079" spans="1:21" hidden="1" x14ac:dyDescent="0.2">
      <c r="A2079" t="s">
        <v>1789</v>
      </c>
      <c r="B2079" t="s">
        <v>1790</v>
      </c>
      <c r="C2079" t="s">
        <v>14</v>
      </c>
      <c r="D2079" t="str">
        <f t="shared" si="32"/>
        <v>OG1013</v>
      </c>
      <c r="E2079" t="s">
        <v>332</v>
      </c>
      <c r="F2079" t="s">
        <v>18</v>
      </c>
      <c r="G2079" t="s">
        <v>18</v>
      </c>
      <c r="J2079" s="1">
        <v>44860</v>
      </c>
      <c r="K2079" s="2">
        <v>920</v>
      </c>
      <c r="L2079" t="s">
        <v>46</v>
      </c>
      <c r="M2079" s="3">
        <v>1</v>
      </c>
      <c r="N2079" s="2">
        <v>0.54551000000000005</v>
      </c>
      <c r="O2079" t="s">
        <v>21</v>
      </c>
      <c r="P2079" t="s">
        <v>22</v>
      </c>
      <c r="Q2079" t="s">
        <v>23</v>
      </c>
      <c r="R2079" s="3">
        <v>501.87</v>
      </c>
      <c r="S2079" t="s">
        <v>24</v>
      </c>
      <c r="T2079" t="s">
        <v>23</v>
      </c>
      <c r="U2079" s="3">
        <v>501.87</v>
      </c>
    </row>
    <row r="2080" spans="1:21" hidden="1" x14ac:dyDescent="0.2">
      <c r="A2080" t="s">
        <v>1789</v>
      </c>
      <c r="B2080" t="s">
        <v>1790</v>
      </c>
      <c r="C2080" t="s">
        <v>14</v>
      </c>
      <c r="D2080" t="str">
        <f t="shared" si="32"/>
        <v>BK1682</v>
      </c>
      <c r="E2080" t="s">
        <v>335</v>
      </c>
      <c r="F2080" t="s">
        <v>18</v>
      </c>
      <c r="G2080" t="s">
        <v>18</v>
      </c>
      <c r="J2080" s="1">
        <v>44860</v>
      </c>
      <c r="K2080" s="2">
        <v>466</v>
      </c>
      <c r="L2080" t="s">
        <v>46</v>
      </c>
      <c r="M2080" s="3">
        <v>1</v>
      </c>
      <c r="N2080" s="2">
        <v>0.55671000000000004</v>
      </c>
      <c r="O2080" t="s">
        <v>21</v>
      </c>
      <c r="P2080" t="s">
        <v>22</v>
      </c>
      <c r="Q2080" t="s">
        <v>23</v>
      </c>
      <c r="R2080" s="3">
        <v>259.43</v>
      </c>
      <c r="S2080" t="s">
        <v>24</v>
      </c>
      <c r="T2080" t="s">
        <v>23</v>
      </c>
      <c r="U2080" s="3">
        <v>259.43</v>
      </c>
    </row>
    <row r="2081" spans="1:21" hidden="1" x14ac:dyDescent="0.2">
      <c r="A2081" t="s">
        <v>1789</v>
      </c>
      <c r="B2081" t="s">
        <v>1790</v>
      </c>
      <c r="C2081" t="s">
        <v>14</v>
      </c>
      <c r="D2081" t="str">
        <f t="shared" si="32"/>
        <v>BK1675</v>
      </c>
      <c r="E2081" t="s">
        <v>307</v>
      </c>
      <c r="F2081" t="s">
        <v>18</v>
      </c>
      <c r="G2081" t="s">
        <v>18</v>
      </c>
      <c r="J2081" s="1">
        <v>44860</v>
      </c>
      <c r="K2081" s="2">
        <v>6180</v>
      </c>
      <c r="L2081" t="s">
        <v>46</v>
      </c>
      <c r="M2081" s="3">
        <v>1</v>
      </c>
      <c r="N2081" s="2">
        <v>0.17072999999999999</v>
      </c>
      <c r="O2081" t="s">
        <v>21</v>
      </c>
      <c r="P2081" t="s">
        <v>22</v>
      </c>
      <c r="Q2081" t="s">
        <v>23</v>
      </c>
      <c r="R2081" s="3">
        <v>1055.1099999999999</v>
      </c>
      <c r="S2081" t="s">
        <v>24</v>
      </c>
      <c r="T2081" t="s">
        <v>23</v>
      </c>
      <c r="U2081" s="3">
        <v>1055.1099999999999</v>
      </c>
    </row>
    <row r="2082" spans="1:21" hidden="1" x14ac:dyDescent="0.2">
      <c r="A2082" t="s">
        <v>1789</v>
      </c>
      <c r="B2082" t="s">
        <v>1790</v>
      </c>
      <c r="C2082" t="s">
        <v>14</v>
      </c>
      <c r="D2082" t="str">
        <f t="shared" si="32"/>
        <v>BK1676</v>
      </c>
      <c r="E2082" t="s">
        <v>312</v>
      </c>
      <c r="F2082" t="s">
        <v>18</v>
      </c>
      <c r="G2082" t="s">
        <v>18</v>
      </c>
      <c r="J2082" s="1">
        <v>44860</v>
      </c>
      <c r="K2082" s="2">
        <v>-1465</v>
      </c>
      <c r="L2082" t="s">
        <v>46</v>
      </c>
      <c r="M2082" s="3">
        <v>1</v>
      </c>
      <c r="N2082" s="2">
        <v>0.42953000000000002</v>
      </c>
      <c r="O2082" t="s">
        <v>21</v>
      </c>
      <c r="P2082" t="s">
        <v>24</v>
      </c>
      <c r="Q2082" t="s">
        <v>23</v>
      </c>
      <c r="R2082" s="3">
        <v>629.26</v>
      </c>
      <c r="S2082" t="s">
        <v>22</v>
      </c>
      <c r="T2082" t="s">
        <v>23</v>
      </c>
      <c r="U2082" s="3">
        <v>629.26</v>
      </c>
    </row>
    <row r="2083" spans="1:21" hidden="1" x14ac:dyDescent="0.2">
      <c r="A2083" t="s">
        <v>1791</v>
      </c>
      <c r="B2083" t="s">
        <v>1792</v>
      </c>
      <c r="C2083" t="s">
        <v>14</v>
      </c>
      <c r="D2083" t="str">
        <f t="shared" si="32"/>
        <v>BK1651</v>
      </c>
      <c r="E2083" t="s">
        <v>1750</v>
      </c>
      <c r="F2083" t="s">
        <v>18</v>
      </c>
      <c r="G2083" t="s">
        <v>18</v>
      </c>
      <c r="I2083" t="s">
        <v>113</v>
      </c>
      <c r="J2083" s="1">
        <v>44861</v>
      </c>
      <c r="K2083" s="2">
        <v>251.88</v>
      </c>
      <c r="L2083" t="s">
        <v>46</v>
      </c>
      <c r="M2083" s="3">
        <v>1</v>
      </c>
      <c r="N2083" s="2">
        <v>4.25</v>
      </c>
      <c r="O2083" t="s">
        <v>21</v>
      </c>
      <c r="P2083" t="s">
        <v>22</v>
      </c>
      <c r="Q2083" t="s">
        <v>23</v>
      </c>
      <c r="R2083" s="3">
        <v>1070.49</v>
      </c>
      <c r="S2083" t="s">
        <v>24</v>
      </c>
      <c r="T2083" t="s">
        <v>23</v>
      </c>
      <c r="U2083" s="3">
        <v>1070.49</v>
      </c>
    </row>
    <row r="2084" spans="1:21" hidden="1" x14ac:dyDescent="0.2">
      <c r="A2084" t="s">
        <v>1793</v>
      </c>
      <c r="B2084" t="s">
        <v>650</v>
      </c>
      <c r="C2084" t="s">
        <v>14</v>
      </c>
      <c r="D2084" t="str">
        <f t="shared" si="32"/>
        <v>LAWG02</v>
      </c>
      <c r="E2084" t="s">
        <v>1794</v>
      </c>
      <c r="F2084" t="s">
        <v>18</v>
      </c>
      <c r="G2084" t="s">
        <v>18</v>
      </c>
      <c r="I2084" t="s">
        <v>19</v>
      </c>
      <c r="J2084" s="1">
        <v>44860</v>
      </c>
      <c r="K2084" s="2">
        <v>-1000</v>
      </c>
      <c r="L2084" t="s">
        <v>20</v>
      </c>
      <c r="M2084" s="3">
        <v>1</v>
      </c>
      <c r="N2084" s="2">
        <v>0.01</v>
      </c>
      <c r="O2084" t="s">
        <v>21</v>
      </c>
      <c r="P2084" t="s">
        <v>24</v>
      </c>
      <c r="Q2084" t="s">
        <v>23</v>
      </c>
      <c r="R2084" s="3">
        <v>10</v>
      </c>
      <c r="S2084" t="s">
        <v>22</v>
      </c>
      <c r="T2084" t="s">
        <v>23</v>
      </c>
      <c r="U2084" s="3">
        <v>10</v>
      </c>
    </row>
    <row r="2085" spans="1:21" hidden="1" x14ac:dyDescent="0.2">
      <c r="A2085" t="s">
        <v>1793</v>
      </c>
      <c r="B2085" t="s">
        <v>924</v>
      </c>
      <c r="C2085" t="s">
        <v>14</v>
      </c>
      <c r="D2085" t="str">
        <f t="shared" si="32"/>
        <v>LAWM06</v>
      </c>
      <c r="E2085" t="s">
        <v>606</v>
      </c>
      <c r="F2085" t="s">
        <v>18</v>
      </c>
      <c r="G2085" t="s">
        <v>18</v>
      </c>
      <c r="I2085" t="s">
        <v>19</v>
      </c>
      <c r="J2085" s="1">
        <v>44860</v>
      </c>
      <c r="K2085" s="2">
        <v>-33418.720000000001</v>
      </c>
      <c r="L2085" t="s">
        <v>20</v>
      </c>
      <c r="M2085" s="3">
        <v>1</v>
      </c>
      <c r="N2085" s="2">
        <v>1.3089999999999999E-2</v>
      </c>
      <c r="O2085" t="s">
        <v>21</v>
      </c>
      <c r="P2085" t="s">
        <v>24</v>
      </c>
      <c r="Q2085" t="s">
        <v>23</v>
      </c>
      <c r="R2085" s="3">
        <v>437.45</v>
      </c>
      <c r="S2085" t="s">
        <v>22</v>
      </c>
      <c r="T2085" t="s">
        <v>23</v>
      </c>
      <c r="U2085" s="3">
        <v>437.45</v>
      </c>
    </row>
    <row r="2086" spans="1:21" hidden="1" x14ac:dyDescent="0.2">
      <c r="A2086" t="s">
        <v>1793</v>
      </c>
      <c r="B2086" t="s">
        <v>1472</v>
      </c>
      <c r="C2086" t="s">
        <v>14</v>
      </c>
      <c r="D2086" t="str">
        <f t="shared" si="32"/>
        <v>SP1990</v>
      </c>
      <c r="E2086" t="s">
        <v>803</v>
      </c>
      <c r="F2086" t="s">
        <v>18</v>
      </c>
      <c r="G2086" t="s">
        <v>18</v>
      </c>
      <c r="I2086" t="s">
        <v>19</v>
      </c>
      <c r="J2086" s="1">
        <v>44860</v>
      </c>
      <c r="K2086" s="2">
        <v>360</v>
      </c>
      <c r="L2086" t="s">
        <v>46</v>
      </c>
      <c r="M2086" s="3">
        <v>1</v>
      </c>
      <c r="N2086" s="2">
        <v>2.6601799999999995</v>
      </c>
      <c r="O2086" t="s">
        <v>21</v>
      </c>
      <c r="P2086" t="s">
        <v>22</v>
      </c>
      <c r="Q2086" t="s">
        <v>23</v>
      </c>
      <c r="R2086" s="3">
        <v>957.66</v>
      </c>
      <c r="S2086" t="s">
        <v>24</v>
      </c>
      <c r="T2086" t="s">
        <v>23</v>
      </c>
      <c r="U2086" s="3">
        <v>957.66</v>
      </c>
    </row>
    <row r="2087" spans="1:21" hidden="1" x14ac:dyDescent="0.2">
      <c r="A2087" t="s">
        <v>1793</v>
      </c>
      <c r="B2087" t="s">
        <v>1472</v>
      </c>
      <c r="C2087" t="s">
        <v>14</v>
      </c>
      <c r="D2087" t="str">
        <f t="shared" si="32"/>
        <v>OF1836</v>
      </c>
      <c r="E2087" t="s">
        <v>1204</v>
      </c>
      <c r="F2087" t="s">
        <v>18</v>
      </c>
      <c r="G2087" t="s">
        <v>18</v>
      </c>
      <c r="I2087" t="s">
        <v>19</v>
      </c>
      <c r="J2087" s="1">
        <v>44860</v>
      </c>
      <c r="K2087" s="2">
        <v>-15.1</v>
      </c>
      <c r="L2087" t="s">
        <v>46</v>
      </c>
      <c r="M2087" s="3">
        <v>1</v>
      </c>
      <c r="N2087" s="2">
        <v>19.048909999999999</v>
      </c>
      <c r="O2087" t="s">
        <v>21</v>
      </c>
      <c r="P2087" t="s">
        <v>24</v>
      </c>
      <c r="Q2087" t="s">
        <v>23</v>
      </c>
      <c r="R2087" s="3">
        <v>287.64</v>
      </c>
      <c r="S2087" t="s">
        <v>22</v>
      </c>
      <c r="T2087" t="s">
        <v>23</v>
      </c>
      <c r="U2087" s="3">
        <v>287.64</v>
      </c>
    </row>
    <row r="2088" spans="1:21" hidden="1" x14ac:dyDescent="0.2">
      <c r="A2088" t="s">
        <v>1795</v>
      </c>
      <c r="B2088" t="s">
        <v>773</v>
      </c>
      <c r="C2088" t="s">
        <v>14</v>
      </c>
      <c r="D2088" t="str">
        <f t="shared" si="32"/>
        <v>DV1955</v>
      </c>
      <c r="E2088" t="s">
        <v>1796</v>
      </c>
      <c r="F2088" t="s">
        <v>18</v>
      </c>
      <c r="G2088" t="s">
        <v>18</v>
      </c>
      <c r="I2088" t="s">
        <v>19</v>
      </c>
      <c r="J2088" s="1">
        <v>44860</v>
      </c>
      <c r="K2088" s="2">
        <v>-31.79</v>
      </c>
      <c r="L2088" t="s">
        <v>46</v>
      </c>
      <c r="M2088" s="3">
        <v>1</v>
      </c>
      <c r="N2088" s="2">
        <v>4.6320300000000003</v>
      </c>
      <c r="O2088" t="s">
        <v>21</v>
      </c>
      <c r="P2088" t="s">
        <v>24</v>
      </c>
      <c r="Q2088" t="s">
        <v>23</v>
      </c>
      <c r="R2088" s="3">
        <v>147.25</v>
      </c>
      <c r="S2088" t="s">
        <v>22</v>
      </c>
      <c r="T2088" t="s">
        <v>23</v>
      </c>
      <c r="U2088" s="3">
        <v>147.25</v>
      </c>
    </row>
    <row r="2089" spans="1:21" hidden="1" x14ac:dyDescent="0.2">
      <c r="A2089" t="s">
        <v>1795</v>
      </c>
      <c r="B2089" t="s">
        <v>57</v>
      </c>
      <c r="C2089" t="s">
        <v>14</v>
      </c>
      <c r="D2089" t="str">
        <f t="shared" si="32"/>
        <v>LAKR04</v>
      </c>
      <c r="E2089" t="s">
        <v>375</v>
      </c>
      <c r="F2089" t="s">
        <v>18</v>
      </c>
      <c r="G2089" t="s">
        <v>18</v>
      </c>
      <c r="I2089" t="s">
        <v>19</v>
      </c>
      <c r="J2089" s="1">
        <v>44860</v>
      </c>
      <c r="K2089" s="2">
        <v>33468.53</v>
      </c>
      <c r="L2089" t="s">
        <v>20</v>
      </c>
      <c r="M2089" s="3">
        <v>1</v>
      </c>
      <c r="N2089" s="2">
        <v>0.03</v>
      </c>
      <c r="O2089" t="s">
        <v>21</v>
      </c>
      <c r="P2089" t="s">
        <v>22</v>
      </c>
      <c r="Q2089" t="s">
        <v>23</v>
      </c>
      <c r="R2089" s="3">
        <v>1004.06</v>
      </c>
      <c r="S2089" t="s">
        <v>24</v>
      </c>
      <c r="T2089" t="s">
        <v>23</v>
      </c>
      <c r="U2089" s="3">
        <v>1004.06</v>
      </c>
    </row>
    <row r="2090" spans="1:21" hidden="1" x14ac:dyDescent="0.2">
      <c r="A2090" t="s">
        <v>1795</v>
      </c>
      <c r="B2090" t="s">
        <v>57</v>
      </c>
      <c r="C2090" t="s">
        <v>14</v>
      </c>
      <c r="D2090" t="str">
        <f t="shared" si="32"/>
        <v>OG1282</v>
      </c>
      <c r="E2090" t="s">
        <v>264</v>
      </c>
      <c r="F2090" t="s">
        <v>18</v>
      </c>
      <c r="G2090" t="s">
        <v>18</v>
      </c>
      <c r="I2090" t="s">
        <v>19</v>
      </c>
      <c r="J2090" s="1">
        <v>44860</v>
      </c>
      <c r="K2090" s="2">
        <v>300</v>
      </c>
      <c r="L2090" t="s">
        <v>46</v>
      </c>
      <c r="M2090" s="3">
        <v>1</v>
      </c>
      <c r="N2090" s="2">
        <v>0.96786000000000005</v>
      </c>
      <c r="O2090" t="s">
        <v>21</v>
      </c>
      <c r="P2090" t="s">
        <v>22</v>
      </c>
      <c r="Q2090" t="s">
        <v>23</v>
      </c>
      <c r="R2090" s="3">
        <v>290.36</v>
      </c>
      <c r="S2090" t="s">
        <v>24</v>
      </c>
      <c r="T2090" t="s">
        <v>23</v>
      </c>
      <c r="U2090" s="3">
        <v>290.36</v>
      </c>
    </row>
    <row r="2091" spans="1:21" hidden="1" x14ac:dyDescent="0.2">
      <c r="A2091" t="s">
        <v>1795</v>
      </c>
      <c r="B2091" t="s">
        <v>57</v>
      </c>
      <c r="C2091" t="s">
        <v>14</v>
      </c>
      <c r="D2091" t="str">
        <f t="shared" si="32"/>
        <v>OG1159</v>
      </c>
      <c r="E2091" t="s">
        <v>1797</v>
      </c>
      <c r="F2091" t="s">
        <v>18</v>
      </c>
      <c r="G2091" t="s">
        <v>18</v>
      </c>
      <c r="I2091" t="s">
        <v>19</v>
      </c>
      <c r="J2091" s="1">
        <v>44860</v>
      </c>
      <c r="K2091" s="2">
        <v>62.34</v>
      </c>
      <c r="L2091" t="s">
        <v>46</v>
      </c>
      <c r="M2091" s="3">
        <v>1</v>
      </c>
      <c r="N2091" s="2">
        <v>5.3021199999999995</v>
      </c>
      <c r="O2091" t="s">
        <v>21</v>
      </c>
      <c r="P2091" t="s">
        <v>22</v>
      </c>
      <c r="Q2091" t="s">
        <v>23</v>
      </c>
      <c r="R2091" s="3">
        <v>330.53</v>
      </c>
      <c r="S2091" t="s">
        <v>24</v>
      </c>
      <c r="T2091" t="s">
        <v>23</v>
      </c>
      <c r="U2091" s="3">
        <v>330.53</v>
      </c>
    </row>
    <row r="2092" spans="1:21" hidden="1" x14ac:dyDescent="0.2">
      <c r="A2092" t="s">
        <v>1795</v>
      </c>
      <c r="B2092" t="s">
        <v>57</v>
      </c>
      <c r="C2092" t="s">
        <v>14</v>
      </c>
      <c r="D2092" t="str">
        <f t="shared" si="32"/>
        <v>OG1278</v>
      </c>
      <c r="E2092" t="s">
        <v>1022</v>
      </c>
      <c r="F2092" t="s">
        <v>18</v>
      </c>
      <c r="G2092" t="s">
        <v>18</v>
      </c>
      <c r="I2092" t="s">
        <v>19</v>
      </c>
      <c r="J2092" s="1">
        <v>44860</v>
      </c>
      <c r="K2092" s="2">
        <v>955.78</v>
      </c>
      <c r="L2092" t="s">
        <v>46</v>
      </c>
      <c r="M2092" s="3">
        <v>1</v>
      </c>
      <c r="N2092" s="2">
        <v>1.4619899999999999</v>
      </c>
      <c r="O2092" t="s">
        <v>21</v>
      </c>
      <c r="P2092" t="s">
        <v>22</v>
      </c>
      <c r="Q2092" t="s">
        <v>23</v>
      </c>
      <c r="R2092" s="3">
        <v>1397.34</v>
      </c>
      <c r="S2092" t="s">
        <v>24</v>
      </c>
      <c r="T2092" t="s">
        <v>23</v>
      </c>
      <c r="U2092" s="3">
        <v>1397.34</v>
      </c>
    </row>
    <row r="2093" spans="1:21" hidden="1" x14ac:dyDescent="0.2">
      <c r="A2093" t="s">
        <v>1795</v>
      </c>
      <c r="B2093" t="s">
        <v>57</v>
      </c>
      <c r="C2093" t="s">
        <v>14</v>
      </c>
      <c r="D2093" t="str">
        <f t="shared" si="32"/>
        <v>LAKR04</v>
      </c>
      <c r="E2093" t="s">
        <v>1798</v>
      </c>
      <c r="F2093" t="s">
        <v>18</v>
      </c>
      <c r="G2093" t="s">
        <v>18</v>
      </c>
      <c r="I2093" t="s">
        <v>19</v>
      </c>
      <c r="J2093" s="1">
        <v>44860</v>
      </c>
      <c r="K2093" s="2">
        <v>12468.53</v>
      </c>
      <c r="L2093" t="s">
        <v>20</v>
      </c>
      <c r="M2093" s="3">
        <v>1</v>
      </c>
      <c r="N2093" s="2">
        <v>0.02</v>
      </c>
      <c r="O2093" t="s">
        <v>21</v>
      </c>
      <c r="P2093" t="s">
        <v>22</v>
      </c>
      <c r="Q2093" t="s">
        <v>23</v>
      </c>
      <c r="R2093" s="3">
        <v>249.37</v>
      </c>
      <c r="S2093" t="s">
        <v>24</v>
      </c>
      <c r="T2093" t="s">
        <v>23</v>
      </c>
      <c r="U2093" s="3">
        <v>249.37</v>
      </c>
    </row>
    <row r="2094" spans="1:21" hidden="1" x14ac:dyDescent="0.2">
      <c r="A2094" t="s">
        <v>1795</v>
      </c>
      <c r="B2094" t="s">
        <v>998</v>
      </c>
      <c r="C2094" t="s">
        <v>14</v>
      </c>
      <c r="D2094" t="str">
        <f t="shared" si="32"/>
        <v>SP1870</v>
      </c>
      <c r="E2094" t="s">
        <v>1365</v>
      </c>
      <c r="F2094" t="s">
        <v>18</v>
      </c>
      <c r="G2094" t="s">
        <v>18</v>
      </c>
      <c r="I2094" t="s">
        <v>19</v>
      </c>
      <c r="J2094" s="1">
        <v>44860</v>
      </c>
      <c r="K2094" s="2">
        <v>179.5</v>
      </c>
      <c r="L2094" t="s">
        <v>46</v>
      </c>
      <c r="M2094" s="3">
        <v>1</v>
      </c>
      <c r="N2094" s="2">
        <v>4.44998</v>
      </c>
      <c r="O2094" t="s">
        <v>21</v>
      </c>
      <c r="P2094" t="s">
        <v>22</v>
      </c>
      <c r="Q2094" t="s">
        <v>23</v>
      </c>
      <c r="R2094" s="3">
        <v>798.77</v>
      </c>
      <c r="S2094" t="s">
        <v>24</v>
      </c>
      <c r="T2094" t="s">
        <v>23</v>
      </c>
      <c r="U2094" s="3">
        <v>798.77</v>
      </c>
    </row>
    <row r="2095" spans="1:21" hidden="1" x14ac:dyDescent="0.2">
      <c r="A2095" t="s">
        <v>1795</v>
      </c>
      <c r="B2095" t="s">
        <v>998</v>
      </c>
      <c r="C2095" t="s">
        <v>14</v>
      </c>
      <c r="D2095" t="str">
        <f t="shared" si="32"/>
        <v>DA1517</v>
      </c>
      <c r="E2095" t="s">
        <v>1799</v>
      </c>
      <c r="F2095" t="s">
        <v>18</v>
      </c>
      <c r="G2095" t="s">
        <v>18</v>
      </c>
      <c r="I2095" t="s">
        <v>19</v>
      </c>
      <c r="J2095" s="1">
        <v>44860</v>
      </c>
      <c r="K2095" s="2">
        <v>555.19000000000005</v>
      </c>
      <c r="L2095" t="s">
        <v>46</v>
      </c>
      <c r="M2095" s="3">
        <v>1</v>
      </c>
      <c r="N2095" s="2">
        <v>4.1161700000000003</v>
      </c>
      <c r="O2095" t="s">
        <v>21</v>
      </c>
      <c r="P2095" t="s">
        <v>22</v>
      </c>
      <c r="Q2095" t="s">
        <v>23</v>
      </c>
      <c r="R2095" s="3">
        <v>2285.2600000000002</v>
      </c>
      <c r="S2095" t="s">
        <v>24</v>
      </c>
      <c r="T2095" t="s">
        <v>23</v>
      </c>
      <c r="U2095" s="3">
        <v>2285.2600000000002</v>
      </c>
    </row>
    <row r="2096" spans="1:21" hidden="1" x14ac:dyDescent="0.2">
      <c r="A2096" t="s">
        <v>1800</v>
      </c>
      <c r="B2096" t="s">
        <v>98</v>
      </c>
      <c r="C2096" t="s">
        <v>14</v>
      </c>
      <c r="D2096" t="str">
        <f t="shared" si="32"/>
        <v>FJ1609</v>
      </c>
      <c r="E2096" t="s">
        <v>1801</v>
      </c>
      <c r="F2096" t="s">
        <v>18</v>
      </c>
      <c r="G2096" t="s">
        <v>18</v>
      </c>
      <c r="J2096" s="1">
        <v>44860</v>
      </c>
      <c r="K2096" s="2">
        <v>-280.09361999999999</v>
      </c>
      <c r="L2096" t="s">
        <v>46</v>
      </c>
      <c r="M2096" s="3">
        <v>1</v>
      </c>
      <c r="N2096" s="2">
        <v>2.18702</v>
      </c>
      <c r="O2096" t="s">
        <v>21</v>
      </c>
      <c r="P2096" t="s">
        <v>24</v>
      </c>
      <c r="Q2096" t="s">
        <v>23</v>
      </c>
      <c r="R2096" s="3">
        <v>612.57000000000005</v>
      </c>
      <c r="S2096" t="s">
        <v>22</v>
      </c>
      <c r="T2096" t="s">
        <v>23</v>
      </c>
      <c r="U2096" s="3">
        <v>612.57000000000005</v>
      </c>
    </row>
    <row r="2097" spans="1:21" hidden="1" x14ac:dyDescent="0.2">
      <c r="A2097" t="s">
        <v>1802</v>
      </c>
      <c r="B2097" t="s">
        <v>26</v>
      </c>
      <c r="C2097" t="s">
        <v>14</v>
      </c>
      <c r="D2097" t="str">
        <f t="shared" si="32"/>
        <v>OG1136</v>
      </c>
      <c r="E2097" t="s">
        <v>1803</v>
      </c>
      <c r="F2097" t="s">
        <v>18</v>
      </c>
      <c r="G2097" t="s">
        <v>18</v>
      </c>
      <c r="I2097" t="s">
        <v>19</v>
      </c>
      <c r="J2097" s="1">
        <v>44861</v>
      </c>
      <c r="K2097" s="2">
        <v>-472.13671999999997</v>
      </c>
      <c r="L2097" t="s">
        <v>46</v>
      </c>
      <c r="M2097" s="3">
        <v>1</v>
      </c>
      <c r="N2097" s="2">
        <v>3.2599800000000001</v>
      </c>
      <c r="O2097" t="s">
        <v>21</v>
      </c>
      <c r="P2097" t="s">
        <v>24</v>
      </c>
      <c r="Q2097" t="s">
        <v>23</v>
      </c>
      <c r="R2097" s="3">
        <v>1539.16</v>
      </c>
      <c r="S2097" t="s">
        <v>22</v>
      </c>
      <c r="T2097" t="s">
        <v>23</v>
      </c>
      <c r="U2097" s="3">
        <v>1539.16</v>
      </c>
    </row>
    <row r="2098" spans="1:21" hidden="1" x14ac:dyDescent="0.2">
      <c r="A2098" t="s">
        <v>1804</v>
      </c>
      <c r="B2098" t="s">
        <v>1041</v>
      </c>
      <c r="C2098" t="s">
        <v>14</v>
      </c>
      <c r="D2098" t="str">
        <f t="shared" si="32"/>
        <v>GL2446</v>
      </c>
      <c r="E2098" t="s">
        <v>243</v>
      </c>
      <c r="F2098" t="s">
        <v>468</v>
      </c>
      <c r="G2098" t="s">
        <v>468</v>
      </c>
      <c r="I2098" t="s">
        <v>1042</v>
      </c>
      <c r="J2098" s="1">
        <v>44861</v>
      </c>
      <c r="K2098" s="2">
        <v>-48384</v>
      </c>
      <c r="L2098" t="s">
        <v>20</v>
      </c>
      <c r="M2098" s="3">
        <v>1</v>
      </c>
      <c r="N2098" s="2">
        <v>0.29361999999999999</v>
      </c>
      <c r="O2098" t="s">
        <v>21</v>
      </c>
      <c r="P2098" t="s">
        <v>1043</v>
      </c>
      <c r="Q2098" t="s">
        <v>23</v>
      </c>
      <c r="R2098" s="3">
        <v>14206.66</v>
      </c>
      <c r="S2098" t="s">
        <v>22</v>
      </c>
      <c r="T2098" t="s">
        <v>23</v>
      </c>
      <c r="U2098" s="3">
        <v>14206.66</v>
      </c>
    </row>
    <row r="2099" spans="1:21" hidden="1" x14ac:dyDescent="0.2">
      <c r="A2099" t="s">
        <v>1805</v>
      </c>
      <c r="B2099" t="s">
        <v>447</v>
      </c>
      <c r="C2099" t="s">
        <v>14</v>
      </c>
      <c r="D2099" t="str">
        <f t="shared" si="32"/>
        <v>CV0782</v>
      </c>
      <c r="E2099" t="s">
        <v>1806</v>
      </c>
      <c r="F2099" t="s">
        <v>18</v>
      </c>
      <c r="G2099" t="s">
        <v>18</v>
      </c>
      <c r="I2099" t="s">
        <v>123</v>
      </c>
      <c r="J2099" s="1">
        <v>44861</v>
      </c>
      <c r="K2099" s="2">
        <v>1</v>
      </c>
      <c r="L2099" t="s">
        <v>197</v>
      </c>
      <c r="M2099" s="3">
        <v>1</v>
      </c>
      <c r="N2099" s="2">
        <v>28.15</v>
      </c>
      <c r="O2099" t="s">
        <v>21</v>
      </c>
      <c r="P2099" t="s">
        <v>198</v>
      </c>
      <c r="Q2099" t="s">
        <v>23</v>
      </c>
      <c r="R2099" s="3">
        <v>28.15</v>
      </c>
      <c r="S2099" t="s">
        <v>24</v>
      </c>
      <c r="T2099" t="s">
        <v>23</v>
      </c>
      <c r="U2099" s="3">
        <v>28.15</v>
      </c>
    </row>
    <row r="2100" spans="1:21" hidden="1" x14ac:dyDescent="0.2">
      <c r="A2100" t="s">
        <v>1805</v>
      </c>
      <c r="B2100" t="s">
        <v>447</v>
      </c>
      <c r="C2100" t="s">
        <v>14</v>
      </c>
      <c r="D2100" t="str">
        <f t="shared" si="32"/>
        <v>CV0782</v>
      </c>
      <c r="E2100" t="s">
        <v>1806</v>
      </c>
      <c r="F2100" t="s">
        <v>262</v>
      </c>
      <c r="G2100" t="s">
        <v>262</v>
      </c>
      <c r="I2100" t="s">
        <v>123</v>
      </c>
      <c r="J2100" s="1">
        <v>44861</v>
      </c>
      <c r="K2100" s="2">
        <v>1</v>
      </c>
      <c r="L2100" t="s">
        <v>197</v>
      </c>
      <c r="M2100" s="3">
        <v>1</v>
      </c>
      <c r="N2100" s="2">
        <v>28.15</v>
      </c>
      <c r="O2100" t="s">
        <v>21</v>
      </c>
      <c r="P2100" t="s">
        <v>198</v>
      </c>
      <c r="Q2100" t="s">
        <v>23</v>
      </c>
      <c r="R2100" s="3">
        <v>28.15</v>
      </c>
      <c r="S2100" t="s">
        <v>24</v>
      </c>
      <c r="T2100" t="s">
        <v>23</v>
      </c>
      <c r="U2100" s="3">
        <v>28.15</v>
      </c>
    </row>
    <row r="2101" spans="1:21" hidden="1" x14ac:dyDescent="0.2">
      <c r="A2101" t="s">
        <v>1805</v>
      </c>
      <c r="B2101" t="s">
        <v>447</v>
      </c>
      <c r="C2101" t="s">
        <v>14</v>
      </c>
      <c r="D2101" t="str">
        <f t="shared" si="32"/>
        <v>CV0682</v>
      </c>
      <c r="E2101" t="s">
        <v>1807</v>
      </c>
      <c r="F2101" t="s">
        <v>18</v>
      </c>
      <c r="G2101" t="s">
        <v>18</v>
      </c>
      <c r="I2101" t="s">
        <v>123</v>
      </c>
      <c r="J2101" s="1">
        <v>44861</v>
      </c>
      <c r="K2101" s="2">
        <v>1</v>
      </c>
      <c r="L2101" t="s">
        <v>197</v>
      </c>
      <c r="M2101" s="3">
        <v>1</v>
      </c>
      <c r="N2101" s="2">
        <v>25.69</v>
      </c>
      <c r="O2101" t="s">
        <v>21</v>
      </c>
      <c r="P2101" t="s">
        <v>198</v>
      </c>
      <c r="Q2101" t="s">
        <v>23</v>
      </c>
      <c r="R2101" s="3">
        <v>25.69</v>
      </c>
      <c r="S2101" t="s">
        <v>24</v>
      </c>
      <c r="T2101" t="s">
        <v>23</v>
      </c>
      <c r="U2101" s="3">
        <v>25.69</v>
      </c>
    </row>
    <row r="2102" spans="1:21" hidden="1" x14ac:dyDescent="0.2">
      <c r="A2102" t="s">
        <v>1805</v>
      </c>
      <c r="B2102" t="s">
        <v>447</v>
      </c>
      <c r="C2102" t="s">
        <v>14</v>
      </c>
      <c r="D2102" t="str">
        <f t="shared" si="32"/>
        <v>CV0682</v>
      </c>
      <c r="E2102" t="s">
        <v>1807</v>
      </c>
      <c r="F2102" t="s">
        <v>262</v>
      </c>
      <c r="G2102" t="s">
        <v>262</v>
      </c>
      <c r="I2102" t="s">
        <v>123</v>
      </c>
      <c r="J2102" s="1">
        <v>44861</v>
      </c>
      <c r="K2102" s="2">
        <v>1</v>
      </c>
      <c r="L2102" t="s">
        <v>197</v>
      </c>
      <c r="M2102" s="3">
        <v>1</v>
      </c>
      <c r="N2102" s="2">
        <v>25.69</v>
      </c>
      <c r="O2102" t="s">
        <v>21</v>
      </c>
      <c r="P2102" t="s">
        <v>198</v>
      </c>
      <c r="Q2102" t="s">
        <v>23</v>
      </c>
      <c r="R2102" s="3">
        <v>25.69</v>
      </c>
      <c r="S2102" t="s">
        <v>24</v>
      </c>
      <c r="T2102" t="s">
        <v>23</v>
      </c>
      <c r="U2102" s="3">
        <v>25.69</v>
      </c>
    </row>
    <row r="2103" spans="1:21" hidden="1" x14ac:dyDescent="0.2">
      <c r="A2103" t="s">
        <v>1805</v>
      </c>
      <c r="B2103" t="s">
        <v>447</v>
      </c>
      <c r="C2103" t="s">
        <v>14</v>
      </c>
      <c r="D2103" t="str">
        <f t="shared" si="32"/>
        <v>CV0882</v>
      </c>
      <c r="E2103" t="s">
        <v>1808</v>
      </c>
      <c r="F2103" t="s">
        <v>18</v>
      </c>
      <c r="G2103" t="s">
        <v>18</v>
      </c>
      <c r="I2103" t="s">
        <v>123</v>
      </c>
      <c r="J2103" s="1">
        <v>44861</v>
      </c>
      <c r="K2103" s="2">
        <v>1</v>
      </c>
      <c r="L2103" t="s">
        <v>197</v>
      </c>
      <c r="M2103" s="3">
        <v>1</v>
      </c>
      <c r="N2103" s="2">
        <v>24.37</v>
      </c>
      <c r="O2103" t="s">
        <v>21</v>
      </c>
      <c r="P2103" t="s">
        <v>198</v>
      </c>
      <c r="Q2103" t="s">
        <v>23</v>
      </c>
      <c r="R2103" s="3">
        <v>24.37</v>
      </c>
      <c r="S2103" t="s">
        <v>24</v>
      </c>
      <c r="T2103" t="s">
        <v>23</v>
      </c>
      <c r="U2103" s="3">
        <v>24.37</v>
      </c>
    </row>
    <row r="2104" spans="1:21" hidden="1" x14ac:dyDescent="0.2">
      <c r="A2104" t="s">
        <v>1805</v>
      </c>
      <c r="B2104" t="s">
        <v>447</v>
      </c>
      <c r="C2104" t="s">
        <v>14</v>
      </c>
      <c r="D2104" t="str">
        <f t="shared" si="32"/>
        <v>CV0882</v>
      </c>
      <c r="E2104" t="s">
        <v>1808</v>
      </c>
      <c r="F2104" t="s">
        <v>262</v>
      </c>
      <c r="G2104" t="s">
        <v>262</v>
      </c>
      <c r="I2104" t="s">
        <v>123</v>
      </c>
      <c r="J2104" s="1">
        <v>44861</v>
      </c>
      <c r="K2104" s="2">
        <v>1</v>
      </c>
      <c r="L2104" t="s">
        <v>197</v>
      </c>
      <c r="M2104" s="3">
        <v>1</v>
      </c>
      <c r="N2104" s="2">
        <v>24.37</v>
      </c>
      <c r="O2104" t="s">
        <v>21</v>
      </c>
      <c r="P2104" t="s">
        <v>198</v>
      </c>
      <c r="Q2104" t="s">
        <v>23</v>
      </c>
      <c r="R2104" s="3">
        <v>24.37</v>
      </c>
      <c r="S2104" t="s">
        <v>24</v>
      </c>
      <c r="T2104" t="s">
        <v>23</v>
      </c>
      <c r="U2104" s="3">
        <v>24.37</v>
      </c>
    </row>
    <row r="2105" spans="1:21" hidden="1" x14ac:dyDescent="0.2">
      <c r="A2105" t="s">
        <v>1809</v>
      </c>
      <c r="B2105" t="s">
        <v>447</v>
      </c>
      <c r="C2105" t="s">
        <v>14</v>
      </c>
      <c r="D2105" t="str">
        <f t="shared" si="32"/>
        <v>CV0782</v>
      </c>
      <c r="E2105" t="s">
        <v>1806</v>
      </c>
      <c r="F2105" t="s">
        <v>18</v>
      </c>
      <c r="G2105" t="s">
        <v>18</v>
      </c>
      <c r="I2105" t="s">
        <v>123</v>
      </c>
      <c r="J2105" s="1">
        <v>44861</v>
      </c>
      <c r="K2105" s="2">
        <v>-1</v>
      </c>
      <c r="L2105" t="s">
        <v>197</v>
      </c>
      <c r="M2105" s="3">
        <v>1</v>
      </c>
      <c r="N2105" s="2">
        <v>28.15</v>
      </c>
      <c r="O2105" t="s">
        <v>21</v>
      </c>
      <c r="P2105" t="s">
        <v>24</v>
      </c>
      <c r="Q2105" t="s">
        <v>23</v>
      </c>
      <c r="R2105" s="3">
        <v>28.15</v>
      </c>
      <c r="S2105" t="s">
        <v>198</v>
      </c>
      <c r="T2105" t="s">
        <v>23</v>
      </c>
      <c r="U2105" s="3">
        <v>28.15</v>
      </c>
    </row>
    <row r="2106" spans="1:21" hidden="1" x14ac:dyDescent="0.2">
      <c r="A2106" t="s">
        <v>1809</v>
      </c>
      <c r="B2106" t="s">
        <v>447</v>
      </c>
      <c r="C2106" t="s">
        <v>14</v>
      </c>
      <c r="D2106" t="str">
        <f t="shared" si="32"/>
        <v>CV0782</v>
      </c>
      <c r="E2106" t="s">
        <v>1806</v>
      </c>
      <c r="F2106" t="s">
        <v>262</v>
      </c>
      <c r="G2106" t="s">
        <v>262</v>
      </c>
      <c r="I2106" t="s">
        <v>123</v>
      </c>
      <c r="J2106" s="1">
        <v>44861</v>
      </c>
      <c r="K2106" s="2">
        <v>-1</v>
      </c>
      <c r="L2106" t="s">
        <v>197</v>
      </c>
      <c r="M2106" s="3">
        <v>1</v>
      </c>
      <c r="N2106" s="2">
        <v>28.15</v>
      </c>
      <c r="O2106" t="s">
        <v>21</v>
      </c>
      <c r="P2106" t="s">
        <v>24</v>
      </c>
      <c r="Q2106" t="s">
        <v>23</v>
      </c>
      <c r="R2106" s="3">
        <v>28.15</v>
      </c>
      <c r="S2106" t="s">
        <v>198</v>
      </c>
      <c r="T2106" t="s">
        <v>23</v>
      </c>
      <c r="U2106" s="3">
        <v>28.15</v>
      </c>
    </row>
    <row r="2107" spans="1:21" hidden="1" x14ac:dyDescent="0.2">
      <c r="A2107" t="s">
        <v>1809</v>
      </c>
      <c r="B2107" t="s">
        <v>447</v>
      </c>
      <c r="C2107" t="s">
        <v>14</v>
      </c>
      <c r="D2107" t="str">
        <f t="shared" si="32"/>
        <v>CV0682</v>
      </c>
      <c r="E2107" t="s">
        <v>1807</v>
      </c>
      <c r="F2107" t="s">
        <v>18</v>
      </c>
      <c r="G2107" t="s">
        <v>18</v>
      </c>
      <c r="I2107" t="s">
        <v>123</v>
      </c>
      <c r="J2107" s="1">
        <v>44861</v>
      </c>
      <c r="K2107" s="2">
        <v>-1</v>
      </c>
      <c r="L2107" t="s">
        <v>197</v>
      </c>
      <c r="M2107" s="3">
        <v>1</v>
      </c>
      <c r="N2107" s="2">
        <v>25.69</v>
      </c>
      <c r="O2107" t="s">
        <v>21</v>
      </c>
      <c r="P2107" t="s">
        <v>24</v>
      </c>
      <c r="Q2107" t="s">
        <v>23</v>
      </c>
      <c r="R2107" s="3">
        <v>25.69</v>
      </c>
      <c r="S2107" t="s">
        <v>198</v>
      </c>
      <c r="T2107" t="s">
        <v>23</v>
      </c>
      <c r="U2107" s="3">
        <v>25.69</v>
      </c>
    </row>
    <row r="2108" spans="1:21" hidden="1" x14ac:dyDescent="0.2">
      <c r="A2108" t="s">
        <v>1809</v>
      </c>
      <c r="B2108" t="s">
        <v>447</v>
      </c>
      <c r="C2108" t="s">
        <v>14</v>
      </c>
      <c r="D2108" t="str">
        <f t="shared" si="32"/>
        <v>CV0882</v>
      </c>
      <c r="E2108" t="s">
        <v>1808</v>
      </c>
      <c r="F2108" t="s">
        <v>262</v>
      </c>
      <c r="G2108" t="s">
        <v>262</v>
      </c>
      <c r="I2108" t="s">
        <v>123</v>
      </c>
      <c r="J2108" s="1">
        <v>44861</v>
      </c>
      <c r="K2108" s="2">
        <v>-1</v>
      </c>
      <c r="L2108" t="s">
        <v>197</v>
      </c>
      <c r="M2108" s="3">
        <v>1</v>
      </c>
      <c r="N2108" s="2">
        <v>24.37</v>
      </c>
      <c r="O2108" t="s">
        <v>21</v>
      </c>
      <c r="P2108" t="s">
        <v>24</v>
      </c>
      <c r="Q2108" t="s">
        <v>23</v>
      </c>
      <c r="R2108" s="3">
        <v>24.37</v>
      </c>
      <c r="S2108" t="s">
        <v>198</v>
      </c>
      <c r="T2108" t="s">
        <v>23</v>
      </c>
      <c r="U2108" s="3">
        <v>24.37</v>
      </c>
    </row>
    <row r="2109" spans="1:21" hidden="1" x14ac:dyDescent="0.2">
      <c r="A2109" t="s">
        <v>1809</v>
      </c>
      <c r="B2109" t="s">
        <v>447</v>
      </c>
      <c r="C2109" t="s">
        <v>14</v>
      </c>
      <c r="D2109" t="str">
        <f t="shared" si="32"/>
        <v>CV0682</v>
      </c>
      <c r="E2109" t="s">
        <v>1807</v>
      </c>
      <c r="F2109" t="s">
        <v>262</v>
      </c>
      <c r="G2109" t="s">
        <v>262</v>
      </c>
      <c r="I2109" t="s">
        <v>123</v>
      </c>
      <c r="J2109" s="1">
        <v>44861</v>
      </c>
      <c r="K2109" s="2">
        <v>-1</v>
      </c>
      <c r="L2109" t="s">
        <v>197</v>
      </c>
      <c r="M2109" s="3">
        <v>1</v>
      </c>
      <c r="N2109" s="2">
        <v>25.69</v>
      </c>
      <c r="O2109" t="s">
        <v>21</v>
      </c>
      <c r="P2109" t="s">
        <v>24</v>
      </c>
      <c r="Q2109" t="s">
        <v>23</v>
      </c>
      <c r="R2109" s="3">
        <v>25.69</v>
      </c>
      <c r="S2109" t="s">
        <v>198</v>
      </c>
      <c r="T2109" t="s">
        <v>23</v>
      </c>
      <c r="U2109" s="3">
        <v>25.69</v>
      </c>
    </row>
    <row r="2110" spans="1:21" hidden="1" x14ac:dyDescent="0.2">
      <c r="A2110" t="s">
        <v>1809</v>
      </c>
      <c r="B2110" t="s">
        <v>447</v>
      </c>
      <c r="C2110" t="s">
        <v>14</v>
      </c>
      <c r="D2110" t="str">
        <f t="shared" si="32"/>
        <v>CV0882</v>
      </c>
      <c r="E2110" t="s">
        <v>1808</v>
      </c>
      <c r="F2110" t="s">
        <v>18</v>
      </c>
      <c r="G2110" t="s">
        <v>18</v>
      </c>
      <c r="I2110" t="s">
        <v>123</v>
      </c>
      <c r="J2110" s="1">
        <v>44861</v>
      </c>
      <c r="K2110" s="2">
        <v>-1</v>
      </c>
      <c r="L2110" t="s">
        <v>197</v>
      </c>
      <c r="M2110" s="3">
        <v>1</v>
      </c>
      <c r="N2110" s="2">
        <v>24.37</v>
      </c>
      <c r="O2110" t="s">
        <v>21</v>
      </c>
      <c r="P2110" t="s">
        <v>24</v>
      </c>
      <c r="Q2110" t="s">
        <v>23</v>
      </c>
      <c r="R2110" s="3">
        <v>24.37</v>
      </c>
      <c r="S2110" t="s">
        <v>198</v>
      </c>
      <c r="T2110" t="s">
        <v>23</v>
      </c>
      <c r="U2110" s="3">
        <v>24.37</v>
      </c>
    </row>
    <row r="2111" spans="1:21" hidden="1" x14ac:dyDescent="0.2">
      <c r="A2111" t="s">
        <v>1810</v>
      </c>
      <c r="B2111" t="s">
        <v>447</v>
      </c>
      <c r="C2111" t="s">
        <v>14</v>
      </c>
      <c r="D2111" t="str">
        <f t="shared" si="32"/>
        <v>604605</v>
      </c>
      <c r="E2111" t="s">
        <v>1811</v>
      </c>
      <c r="F2111" t="s">
        <v>262</v>
      </c>
      <c r="G2111" t="s">
        <v>262</v>
      </c>
      <c r="I2111" t="s">
        <v>123</v>
      </c>
      <c r="J2111" s="1">
        <v>44861</v>
      </c>
      <c r="K2111" s="2">
        <v>1</v>
      </c>
      <c r="L2111" t="s">
        <v>197</v>
      </c>
      <c r="M2111" s="3">
        <v>1</v>
      </c>
      <c r="N2111" s="2">
        <v>27.78</v>
      </c>
      <c r="O2111" t="s">
        <v>21</v>
      </c>
      <c r="P2111" t="s">
        <v>198</v>
      </c>
      <c r="Q2111" t="s">
        <v>23</v>
      </c>
      <c r="R2111" s="3">
        <v>27.78</v>
      </c>
      <c r="S2111" t="s">
        <v>24</v>
      </c>
      <c r="T2111" t="s">
        <v>23</v>
      </c>
      <c r="U2111" s="3">
        <v>27.78</v>
      </c>
    </row>
    <row r="2112" spans="1:21" hidden="1" x14ac:dyDescent="0.2">
      <c r="A2112" t="s">
        <v>1812</v>
      </c>
      <c r="B2112" t="s">
        <v>447</v>
      </c>
      <c r="C2112" t="s">
        <v>14</v>
      </c>
      <c r="D2112" t="str">
        <f t="shared" si="32"/>
        <v>604605</v>
      </c>
      <c r="E2112" t="s">
        <v>1811</v>
      </c>
      <c r="F2112" t="s">
        <v>262</v>
      </c>
      <c r="G2112" t="s">
        <v>262</v>
      </c>
      <c r="I2112" t="s">
        <v>123</v>
      </c>
      <c r="J2112" s="1">
        <v>44861</v>
      </c>
      <c r="K2112" s="2">
        <v>-1</v>
      </c>
      <c r="L2112" t="s">
        <v>197</v>
      </c>
      <c r="M2112" s="3">
        <v>1</v>
      </c>
      <c r="N2112" s="2">
        <v>27.78</v>
      </c>
      <c r="O2112" t="s">
        <v>21</v>
      </c>
      <c r="P2112" t="s">
        <v>24</v>
      </c>
      <c r="Q2112" t="s">
        <v>23</v>
      </c>
      <c r="R2112" s="3">
        <v>27.78</v>
      </c>
      <c r="S2112" t="s">
        <v>198</v>
      </c>
      <c r="T2112" t="s">
        <v>23</v>
      </c>
      <c r="U2112" s="3">
        <v>27.78</v>
      </c>
    </row>
    <row r="2113" spans="1:21" hidden="1" x14ac:dyDescent="0.2">
      <c r="A2113" t="s">
        <v>1813</v>
      </c>
      <c r="B2113" t="s">
        <v>98</v>
      </c>
      <c r="C2113" t="s">
        <v>14</v>
      </c>
      <c r="D2113" t="str">
        <f t="shared" si="32"/>
        <v>OG1091</v>
      </c>
      <c r="E2113" t="s">
        <v>444</v>
      </c>
      <c r="F2113" t="s">
        <v>18</v>
      </c>
      <c r="G2113" t="s">
        <v>18</v>
      </c>
      <c r="J2113" s="1">
        <v>44860</v>
      </c>
      <c r="K2113" s="2">
        <v>-315.00013000000001</v>
      </c>
      <c r="L2113" t="s">
        <v>46</v>
      </c>
      <c r="M2113" s="3">
        <v>1</v>
      </c>
      <c r="N2113" s="2">
        <v>2.7808600000000001</v>
      </c>
      <c r="O2113" t="s">
        <v>21</v>
      </c>
      <c r="P2113" t="s">
        <v>24</v>
      </c>
      <c r="Q2113" t="s">
        <v>23</v>
      </c>
      <c r="R2113" s="3">
        <v>875.97</v>
      </c>
      <c r="S2113" t="s">
        <v>445</v>
      </c>
      <c r="T2113" t="s">
        <v>23</v>
      </c>
      <c r="U2113" s="3">
        <v>875.97</v>
      </c>
    </row>
    <row r="2114" spans="1:21" hidden="1" x14ac:dyDescent="0.2">
      <c r="A2114" t="s">
        <v>1813</v>
      </c>
      <c r="B2114" t="s">
        <v>98</v>
      </c>
      <c r="C2114" t="s">
        <v>14</v>
      </c>
      <c r="D2114" t="str">
        <f t="shared" si="32"/>
        <v>OG1063</v>
      </c>
      <c r="E2114" t="s">
        <v>603</v>
      </c>
      <c r="F2114" t="s">
        <v>18</v>
      </c>
      <c r="G2114" t="s">
        <v>18</v>
      </c>
      <c r="J2114" s="1">
        <v>44860</v>
      </c>
      <c r="K2114" s="2">
        <v>611</v>
      </c>
      <c r="L2114" t="s">
        <v>46</v>
      </c>
      <c r="M2114" s="3">
        <v>1</v>
      </c>
      <c r="N2114" s="2">
        <v>3.0299399999999999</v>
      </c>
      <c r="O2114" t="s">
        <v>21</v>
      </c>
      <c r="P2114" t="s">
        <v>22</v>
      </c>
      <c r="Q2114" t="s">
        <v>23</v>
      </c>
      <c r="R2114" s="3">
        <v>1851.29</v>
      </c>
      <c r="S2114" t="s">
        <v>24</v>
      </c>
      <c r="T2114" t="s">
        <v>23</v>
      </c>
      <c r="U2114" s="3">
        <v>1851.29</v>
      </c>
    </row>
    <row r="2115" spans="1:21" hidden="1" x14ac:dyDescent="0.2">
      <c r="A2115" t="s">
        <v>1814</v>
      </c>
      <c r="B2115" t="s">
        <v>447</v>
      </c>
      <c r="C2115" t="s">
        <v>14</v>
      </c>
      <c r="D2115" t="str">
        <f t="shared" si="32"/>
        <v>LACH02</v>
      </c>
      <c r="E2115" t="s">
        <v>1815</v>
      </c>
      <c r="F2115" t="s">
        <v>18</v>
      </c>
      <c r="G2115" t="s">
        <v>18</v>
      </c>
      <c r="I2115" t="s">
        <v>123</v>
      </c>
      <c r="J2115" s="1">
        <v>44861</v>
      </c>
      <c r="K2115" s="2">
        <v>1</v>
      </c>
      <c r="L2115" t="s">
        <v>20</v>
      </c>
      <c r="M2115" s="3">
        <v>1</v>
      </c>
      <c r="N2115" s="2">
        <v>1.4999999999999999E-2</v>
      </c>
      <c r="O2115" t="s">
        <v>21</v>
      </c>
      <c r="P2115" t="s">
        <v>22</v>
      </c>
      <c r="Q2115" t="s">
        <v>23</v>
      </c>
      <c r="R2115" s="3">
        <v>0.02</v>
      </c>
      <c r="S2115" t="s">
        <v>24</v>
      </c>
      <c r="T2115" t="s">
        <v>23</v>
      </c>
      <c r="U2115" s="3">
        <v>0.02</v>
      </c>
    </row>
    <row r="2116" spans="1:21" hidden="1" x14ac:dyDescent="0.2">
      <c r="A2116" t="s">
        <v>1816</v>
      </c>
      <c r="B2116" t="s">
        <v>447</v>
      </c>
      <c r="C2116" t="s">
        <v>14</v>
      </c>
      <c r="D2116" t="str">
        <f t="shared" si="32"/>
        <v>LACH02</v>
      </c>
      <c r="E2116" t="s">
        <v>1815</v>
      </c>
      <c r="F2116" t="s">
        <v>18</v>
      </c>
      <c r="G2116" t="s">
        <v>18</v>
      </c>
      <c r="I2116" t="s">
        <v>123</v>
      </c>
      <c r="J2116" s="1">
        <v>44861</v>
      </c>
      <c r="K2116" s="2">
        <v>-1</v>
      </c>
      <c r="L2116" t="s">
        <v>20</v>
      </c>
      <c r="M2116" s="3">
        <v>1</v>
      </c>
      <c r="N2116" s="2">
        <v>0.02</v>
      </c>
      <c r="O2116" t="s">
        <v>21</v>
      </c>
      <c r="P2116" t="s">
        <v>24</v>
      </c>
      <c r="Q2116" t="s">
        <v>23</v>
      </c>
      <c r="R2116" s="3">
        <v>0.02</v>
      </c>
      <c r="S2116" t="s">
        <v>22</v>
      </c>
      <c r="T2116" t="s">
        <v>23</v>
      </c>
      <c r="U2116" s="3">
        <v>0.02</v>
      </c>
    </row>
    <row r="2117" spans="1:21" hidden="1" x14ac:dyDescent="0.2">
      <c r="A2117" t="s">
        <v>1817</v>
      </c>
      <c r="B2117" t="s">
        <v>150</v>
      </c>
      <c r="C2117" t="s">
        <v>14</v>
      </c>
      <c r="D2117" t="str">
        <f t="shared" ref="D2117:D2180" si="33">LEFT(E2117, 6)</f>
        <v>281231</v>
      </c>
      <c r="E2117" t="s">
        <v>722</v>
      </c>
      <c r="F2117" t="s">
        <v>18</v>
      </c>
      <c r="G2117" t="s">
        <v>18</v>
      </c>
      <c r="I2117" t="s">
        <v>19</v>
      </c>
      <c r="J2117" s="1">
        <v>44861</v>
      </c>
      <c r="K2117" s="2">
        <v>162</v>
      </c>
      <c r="L2117" t="s">
        <v>46</v>
      </c>
      <c r="M2117" s="3">
        <v>1</v>
      </c>
      <c r="N2117" s="2">
        <v>1.5474199999999998</v>
      </c>
      <c r="O2117" t="s">
        <v>21</v>
      </c>
      <c r="P2117" t="s">
        <v>22</v>
      </c>
      <c r="Q2117" t="s">
        <v>23</v>
      </c>
      <c r="R2117" s="3">
        <v>250.68</v>
      </c>
      <c r="S2117" t="s">
        <v>24</v>
      </c>
      <c r="T2117" t="s">
        <v>23</v>
      </c>
      <c r="U2117" s="3">
        <v>250.68</v>
      </c>
    </row>
    <row r="2118" spans="1:21" hidden="1" x14ac:dyDescent="0.2">
      <c r="A2118" t="s">
        <v>1817</v>
      </c>
      <c r="B2118" t="s">
        <v>150</v>
      </c>
      <c r="C2118" t="s">
        <v>14</v>
      </c>
      <c r="D2118" t="str">
        <f t="shared" si="33"/>
        <v>LAAI07</v>
      </c>
      <c r="E2118" t="s">
        <v>818</v>
      </c>
      <c r="F2118" t="s">
        <v>18</v>
      </c>
      <c r="G2118" t="s">
        <v>18</v>
      </c>
      <c r="I2118" t="s">
        <v>19</v>
      </c>
      <c r="J2118" s="1">
        <v>44861</v>
      </c>
      <c r="K2118" s="2">
        <v>6000</v>
      </c>
      <c r="L2118" t="s">
        <v>20</v>
      </c>
      <c r="M2118" s="3">
        <v>1</v>
      </c>
      <c r="N2118" s="2">
        <v>2.9739999999999999E-2</v>
      </c>
      <c r="O2118" t="s">
        <v>21</v>
      </c>
      <c r="P2118" t="s">
        <v>22</v>
      </c>
      <c r="Q2118" t="s">
        <v>23</v>
      </c>
      <c r="R2118" s="3">
        <v>178.44</v>
      </c>
      <c r="S2118" t="s">
        <v>24</v>
      </c>
      <c r="T2118" t="s">
        <v>23</v>
      </c>
      <c r="U2118" s="3">
        <v>178.44</v>
      </c>
    </row>
    <row r="2119" spans="1:21" hidden="1" x14ac:dyDescent="0.2">
      <c r="A2119" t="s">
        <v>1817</v>
      </c>
      <c r="B2119" t="s">
        <v>158</v>
      </c>
      <c r="C2119" t="s">
        <v>14</v>
      </c>
      <c r="D2119" t="str">
        <f t="shared" si="33"/>
        <v>OG1416</v>
      </c>
      <c r="E2119" t="s">
        <v>605</v>
      </c>
      <c r="F2119" t="s">
        <v>18</v>
      </c>
      <c r="G2119" t="s">
        <v>18</v>
      </c>
      <c r="I2119" t="s">
        <v>19</v>
      </c>
      <c r="J2119" s="1">
        <v>44861</v>
      </c>
      <c r="K2119" s="2">
        <v>-0.02</v>
      </c>
      <c r="L2119" t="s">
        <v>46</v>
      </c>
      <c r="M2119" s="3">
        <v>1</v>
      </c>
      <c r="N2119" s="2">
        <v>4.7979200000000004</v>
      </c>
      <c r="O2119" t="s">
        <v>21</v>
      </c>
      <c r="P2119" t="s">
        <v>24</v>
      </c>
      <c r="Q2119" t="s">
        <v>23</v>
      </c>
      <c r="R2119" s="3">
        <v>0.1</v>
      </c>
      <c r="S2119" t="s">
        <v>22</v>
      </c>
      <c r="T2119" t="s">
        <v>23</v>
      </c>
      <c r="U2119" s="3">
        <v>0.1</v>
      </c>
    </row>
    <row r="2120" spans="1:21" hidden="1" x14ac:dyDescent="0.2">
      <c r="A2120" t="s">
        <v>1817</v>
      </c>
      <c r="B2120" t="s">
        <v>524</v>
      </c>
      <c r="C2120" t="s">
        <v>14</v>
      </c>
      <c r="D2120" t="str">
        <f t="shared" si="33"/>
        <v>FJ1658</v>
      </c>
      <c r="E2120" t="s">
        <v>1818</v>
      </c>
      <c r="F2120" t="s">
        <v>18</v>
      </c>
      <c r="G2120" t="s">
        <v>18</v>
      </c>
      <c r="I2120" t="s">
        <v>19</v>
      </c>
      <c r="J2120" s="1">
        <v>44861</v>
      </c>
      <c r="K2120" s="2">
        <v>-2.9999699999999994</v>
      </c>
      <c r="L2120" t="s">
        <v>46</v>
      </c>
      <c r="M2120" s="3">
        <v>1</v>
      </c>
      <c r="N2120" s="2">
        <v>10.82917</v>
      </c>
      <c r="O2120" t="s">
        <v>21</v>
      </c>
      <c r="P2120" t="s">
        <v>24</v>
      </c>
      <c r="Q2120" t="s">
        <v>23</v>
      </c>
      <c r="R2120" s="3">
        <v>32.49</v>
      </c>
      <c r="S2120" t="s">
        <v>22</v>
      </c>
      <c r="T2120" t="s">
        <v>23</v>
      </c>
      <c r="U2120" s="3">
        <v>32.49</v>
      </c>
    </row>
    <row r="2121" spans="1:21" hidden="1" x14ac:dyDescent="0.2">
      <c r="A2121" t="s">
        <v>1817</v>
      </c>
      <c r="B2121" t="s">
        <v>524</v>
      </c>
      <c r="C2121" t="s">
        <v>14</v>
      </c>
      <c r="D2121" t="str">
        <f t="shared" si="33"/>
        <v>SP1947</v>
      </c>
      <c r="E2121" t="s">
        <v>1153</v>
      </c>
      <c r="F2121" t="s">
        <v>18</v>
      </c>
      <c r="G2121" t="s">
        <v>18</v>
      </c>
      <c r="I2121" t="s">
        <v>19</v>
      </c>
      <c r="J2121" s="1">
        <v>44861</v>
      </c>
      <c r="K2121" s="2">
        <v>7.6308499999999979</v>
      </c>
      <c r="L2121" t="s">
        <v>46</v>
      </c>
      <c r="M2121" s="3">
        <v>1</v>
      </c>
      <c r="N2121" s="2">
        <v>2.9652500000000002</v>
      </c>
      <c r="O2121" t="s">
        <v>21</v>
      </c>
      <c r="P2121" t="s">
        <v>22</v>
      </c>
      <c r="Q2121" t="s">
        <v>23</v>
      </c>
      <c r="R2121" s="3">
        <v>22.63</v>
      </c>
      <c r="S2121" t="s">
        <v>24</v>
      </c>
      <c r="T2121" t="s">
        <v>23</v>
      </c>
      <c r="U2121" s="3">
        <v>22.63</v>
      </c>
    </row>
    <row r="2122" spans="1:21" hidden="1" x14ac:dyDescent="0.2">
      <c r="A2122" t="s">
        <v>1817</v>
      </c>
      <c r="B2122" t="s">
        <v>524</v>
      </c>
      <c r="C2122" t="s">
        <v>14</v>
      </c>
      <c r="D2122" t="str">
        <f t="shared" si="33"/>
        <v>SP1943</v>
      </c>
      <c r="E2122" t="s">
        <v>1819</v>
      </c>
      <c r="F2122" t="s">
        <v>18</v>
      </c>
      <c r="G2122" t="s">
        <v>18</v>
      </c>
      <c r="I2122" t="s">
        <v>19</v>
      </c>
      <c r="J2122" s="1">
        <v>44861</v>
      </c>
      <c r="K2122" s="2">
        <v>-40.130099999999999</v>
      </c>
      <c r="L2122" t="s">
        <v>46</v>
      </c>
      <c r="M2122" s="3">
        <v>1</v>
      </c>
      <c r="N2122" s="2">
        <v>2.7107399999999999</v>
      </c>
      <c r="O2122" t="s">
        <v>21</v>
      </c>
      <c r="P2122" t="s">
        <v>24</v>
      </c>
      <c r="Q2122" t="s">
        <v>23</v>
      </c>
      <c r="R2122" s="3">
        <v>108.78</v>
      </c>
      <c r="S2122" t="s">
        <v>22</v>
      </c>
      <c r="T2122" t="s">
        <v>23</v>
      </c>
      <c r="U2122" s="3">
        <v>108.78</v>
      </c>
    </row>
    <row r="2123" spans="1:21" hidden="1" x14ac:dyDescent="0.2">
      <c r="A2123" t="s">
        <v>1817</v>
      </c>
      <c r="B2123" t="s">
        <v>524</v>
      </c>
      <c r="C2123" t="s">
        <v>14</v>
      </c>
      <c r="D2123" t="str">
        <f t="shared" si="33"/>
        <v>DV1957</v>
      </c>
      <c r="E2123" t="s">
        <v>522</v>
      </c>
      <c r="F2123" t="s">
        <v>18</v>
      </c>
      <c r="G2123" t="s">
        <v>18</v>
      </c>
      <c r="I2123" t="s">
        <v>19</v>
      </c>
      <c r="J2123" s="1">
        <v>44861</v>
      </c>
      <c r="K2123" s="2">
        <v>57.211499999999994</v>
      </c>
      <c r="L2123" t="s">
        <v>46</v>
      </c>
      <c r="M2123" s="3">
        <v>1</v>
      </c>
      <c r="N2123" s="2">
        <v>4.1020700000000003</v>
      </c>
      <c r="O2123" t="s">
        <v>21</v>
      </c>
      <c r="P2123" t="s">
        <v>22</v>
      </c>
      <c r="Q2123" t="s">
        <v>23</v>
      </c>
      <c r="R2123" s="3">
        <v>234.69</v>
      </c>
      <c r="S2123" t="s">
        <v>24</v>
      </c>
      <c r="T2123" t="s">
        <v>23</v>
      </c>
      <c r="U2123" s="3">
        <v>234.69</v>
      </c>
    </row>
    <row r="2124" spans="1:21" hidden="1" x14ac:dyDescent="0.2">
      <c r="A2124" t="s">
        <v>1820</v>
      </c>
      <c r="B2124" t="s">
        <v>998</v>
      </c>
      <c r="C2124" t="s">
        <v>14</v>
      </c>
      <c r="D2124" t="str">
        <f t="shared" si="33"/>
        <v>LAWM06</v>
      </c>
      <c r="E2124" t="s">
        <v>1821</v>
      </c>
      <c r="F2124" t="s">
        <v>18</v>
      </c>
      <c r="G2124" t="s">
        <v>18</v>
      </c>
      <c r="I2124" t="s">
        <v>19</v>
      </c>
      <c r="J2124" s="1">
        <v>44861</v>
      </c>
      <c r="K2124" s="2">
        <v>62292.12</v>
      </c>
      <c r="L2124" t="s">
        <v>20</v>
      </c>
      <c r="M2124" s="3">
        <v>1</v>
      </c>
      <c r="N2124" s="2">
        <v>4.1640000000000003E-2</v>
      </c>
      <c r="O2124" t="s">
        <v>21</v>
      </c>
      <c r="P2124" t="s">
        <v>22</v>
      </c>
      <c r="Q2124" t="s">
        <v>23</v>
      </c>
      <c r="R2124" s="3">
        <v>2593.84</v>
      </c>
      <c r="S2124" t="s">
        <v>24</v>
      </c>
      <c r="T2124" t="s">
        <v>23</v>
      </c>
      <c r="U2124" s="3">
        <v>2593.84</v>
      </c>
    </row>
    <row r="2125" spans="1:21" hidden="1" x14ac:dyDescent="0.2">
      <c r="A2125" t="s">
        <v>1820</v>
      </c>
      <c r="B2125" t="s">
        <v>998</v>
      </c>
      <c r="C2125" t="s">
        <v>14</v>
      </c>
      <c r="D2125" t="str">
        <f t="shared" si="33"/>
        <v>LATJ00</v>
      </c>
      <c r="E2125" t="s">
        <v>1822</v>
      </c>
      <c r="F2125" t="s">
        <v>18</v>
      </c>
      <c r="G2125" t="s">
        <v>18</v>
      </c>
      <c r="I2125" t="s">
        <v>19</v>
      </c>
      <c r="J2125" s="1">
        <v>44861</v>
      </c>
      <c r="K2125" s="2">
        <v>-48113.42</v>
      </c>
      <c r="L2125" t="s">
        <v>20</v>
      </c>
      <c r="M2125" s="3">
        <v>1</v>
      </c>
      <c r="N2125" s="2">
        <v>5.6770000000000008E-2</v>
      </c>
      <c r="O2125" t="s">
        <v>21</v>
      </c>
      <c r="P2125" t="s">
        <v>24</v>
      </c>
      <c r="Q2125" t="s">
        <v>23</v>
      </c>
      <c r="R2125" s="3">
        <v>2731.4</v>
      </c>
      <c r="S2125" t="s">
        <v>22</v>
      </c>
      <c r="T2125" t="s">
        <v>23</v>
      </c>
      <c r="U2125" s="3">
        <v>2731.4</v>
      </c>
    </row>
    <row r="2126" spans="1:21" hidden="1" x14ac:dyDescent="0.2">
      <c r="A2126" t="s">
        <v>1820</v>
      </c>
      <c r="B2126" t="s">
        <v>998</v>
      </c>
      <c r="C2126" t="s">
        <v>14</v>
      </c>
      <c r="D2126" t="str">
        <f t="shared" si="33"/>
        <v>LAAZ01</v>
      </c>
      <c r="E2126" t="s">
        <v>1823</v>
      </c>
      <c r="F2126" t="s">
        <v>18</v>
      </c>
      <c r="G2126" t="s">
        <v>18</v>
      </c>
      <c r="I2126" t="s">
        <v>19</v>
      </c>
      <c r="J2126" s="1">
        <v>44861</v>
      </c>
      <c r="K2126" s="2">
        <v>212.5</v>
      </c>
      <c r="L2126" t="s">
        <v>20</v>
      </c>
      <c r="M2126" s="3">
        <v>1</v>
      </c>
      <c r="N2126" s="2">
        <v>9.9100000000000004E-3</v>
      </c>
      <c r="O2126" t="s">
        <v>21</v>
      </c>
      <c r="P2126" t="s">
        <v>22</v>
      </c>
      <c r="Q2126" t="s">
        <v>23</v>
      </c>
      <c r="R2126" s="3">
        <v>2.11</v>
      </c>
      <c r="S2126" t="s">
        <v>24</v>
      </c>
      <c r="T2126" t="s">
        <v>23</v>
      </c>
      <c r="U2126" s="3">
        <v>2.11</v>
      </c>
    </row>
    <row r="2127" spans="1:21" hidden="1" x14ac:dyDescent="0.2">
      <c r="A2127" t="s">
        <v>1824</v>
      </c>
      <c r="B2127" t="s">
        <v>1825</v>
      </c>
      <c r="C2127" t="s">
        <v>14</v>
      </c>
      <c r="D2127" t="str">
        <f t="shared" si="33"/>
        <v>LAWM06</v>
      </c>
      <c r="E2127" t="s">
        <v>606</v>
      </c>
      <c r="F2127" t="s">
        <v>18</v>
      </c>
      <c r="G2127" t="s">
        <v>18</v>
      </c>
      <c r="I2127" t="s">
        <v>113</v>
      </c>
      <c r="J2127" s="1">
        <v>44862</v>
      </c>
      <c r="K2127" s="2">
        <v>12278.03125</v>
      </c>
      <c r="L2127" t="s">
        <v>20</v>
      </c>
      <c r="M2127" s="3">
        <v>1</v>
      </c>
      <c r="N2127" s="2">
        <v>1.3080000000000001E-2</v>
      </c>
      <c r="O2127" t="s">
        <v>21</v>
      </c>
      <c r="P2127" t="s">
        <v>22</v>
      </c>
      <c r="Q2127" t="s">
        <v>23</v>
      </c>
      <c r="R2127" s="3">
        <v>160.6</v>
      </c>
      <c r="S2127" t="s">
        <v>24</v>
      </c>
      <c r="T2127" t="s">
        <v>23</v>
      </c>
      <c r="U2127" s="3">
        <v>160.6</v>
      </c>
    </row>
    <row r="2128" spans="1:21" hidden="1" x14ac:dyDescent="0.2">
      <c r="A2128" t="s">
        <v>1826</v>
      </c>
      <c r="B2128" t="s">
        <v>1825</v>
      </c>
      <c r="C2128" t="s">
        <v>14</v>
      </c>
      <c r="D2128" t="str">
        <f t="shared" si="33"/>
        <v>LAWM06</v>
      </c>
      <c r="E2128" t="s">
        <v>606</v>
      </c>
      <c r="F2128" t="s">
        <v>18</v>
      </c>
      <c r="G2128" t="s">
        <v>18</v>
      </c>
      <c r="I2128" t="s">
        <v>113</v>
      </c>
      <c r="J2128" s="1">
        <v>44862</v>
      </c>
      <c r="K2128" s="2">
        <v>1817.0287499999999</v>
      </c>
      <c r="L2128" t="s">
        <v>20</v>
      </c>
      <c r="M2128" s="3">
        <v>1</v>
      </c>
      <c r="N2128" s="2">
        <v>1.3080000000000001E-2</v>
      </c>
      <c r="O2128" t="s">
        <v>21</v>
      </c>
      <c r="P2128" t="s">
        <v>22</v>
      </c>
      <c r="Q2128" t="s">
        <v>23</v>
      </c>
      <c r="R2128" s="3">
        <v>23.77</v>
      </c>
      <c r="S2128" t="s">
        <v>24</v>
      </c>
      <c r="T2128" t="s">
        <v>23</v>
      </c>
      <c r="U2128" s="3">
        <v>23.77</v>
      </c>
    </row>
    <row r="2129" spans="1:21" hidden="1" x14ac:dyDescent="0.2">
      <c r="A2129" t="s">
        <v>1827</v>
      </c>
      <c r="B2129" t="s">
        <v>1828</v>
      </c>
      <c r="C2129" t="s">
        <v>14</v>
      </c>
      <c r="D2129" t="str">
        <f t="shared" si="33"/>
        <v>712002</v>
      </c>
      <c r="E2129" t="s">
        <v>1829</v>
      </c>
      <c r="F2129" t="s">
        <v>18</v>
      </c>
      <c r="G2129" t="s">
        <v>18</v>
      </c>
      <c r="I2129" t="s">
        <v>113</v>
      </c>
      <c r="J2129" s="1">
        <v>44862</v>
      </c>
      <c r="K2129" s="2">
        <v>1.3986000000000001</v>
      </c>
      <c r="L2129" t="s">
        <v>46</v>
      </c>
      <c r="M2129" s="3">
        <v>1</v>
      </c>
      <c r="N2129" s="2">
        <v>11.52023</v>
      </c>
      <c r="O2129" t="s">
        <v>21</v>
      </c>
      <c r="P2129" t="s">
        <v>22</v>
      </c>
      <c r="Q2129" t="s">
        <v>23</v>
      </c>
      <c r="R2129" s="3">
        <v>16.11</v>
      </c>
      <c r="S2129" t="s">
        <v>24</v>
      </c>
      <c r="T2129" t="s">
        <v>23</v>
      </c>
      <c r="U2129" s="3">
        <v>16.11</v>
      </c>
    </row>
    <row r="2130" spans="1:21" hidden="1" x14ac:dyDescent="0.2">
      <c r="A2130" t="s">
        <v>1830</v>
      </c>
      <c r="B2130" t="s">
        <v>116</v>
      </c>
      <c r="C2130" t="s">
        <v>14</v>
      </c>
      <c r="D2130" t="str">
        <f t="shared" si="33"/>
        <v>GL2452</v>
      </c>
      <c r="E2130" t="s">
        <v>339</v>
      </c>
      <c r="F2130" t="s">
        <v>18</v>
      </c>
      <c r="G2130" t="s">
        <v>18</v>
      </c>
      <c r="J2130" s="1">
        <v>44860</v>
      </c>
      <c r="K2130" s="2">
        <v>-896</v>
      </c>
      <c r="L2130" t="s">
        <v>20</v>
      </c>
      <c r="M2130" s="3">
        <v>1</v>
      </c>
      <c r="N2130" s="2">
        <v>0.24449000000000001</v>
      </c>
      <c r="O2130" t="s">
        <v>21</v>
      </c>
      <c r="P2130" t="s">
        <v>24</v>
      </c>
      <c r="Q2130" t="s">
        <v>23</v>
      </c>
      <c r="R2130" s="3">
        <v>219.06</v>
      </c>
      <c r="S2130" t="s">
        <v>22</v>
      </c>
      <c r="T2130" t="s">
        <v>23</v>
      </c>
      <c r="U2130" s="3">
        <v>219.06</v>
      </c>
    </row>
    <row r="2131" spans="1:21" hidden="1" x14ac:dyDescent="0.2">
      <c r="A2131" t="s">
        <v>1830</v>
      </c>
      <c r="B2131" t="s">
        <v>116</v>
      </c>
      <c r="C2131" t="s">
        <v>14</v>
      </c>
      <c r="D2131" t="str">
        <f t="shared" si="33"/>
        <v>GL313-</v>
      </c>
      <c r="E2131" t="s">
        <v>401</v>
      </c>
      <c r="F2131" t="s">
        <v>18</v>
      </c>
      <c r="G2131" t="s">
        <v>18</v>
      </c>
      <c r="J2131" s="1">
        <v>44860</v>
      </c>
      <c r="K2131" s="2">
        <v>-6806</v>
      </c>
      <c r="L2131" t="s">
        <v>20</v>
      </c>
      <c r="M2131" s="3">
        <v>1</v>
      </c>
      <c r="N2131" s="2">
        <v>0.28011000000000003</v>
      </c>
      <c r="O2131" t="s">
        <v>21</v>
      </c>
      <c r="P2131" t="s">
        <v>24</v>
      </c>
      <c r="Q2131" t="s">
        <v>23</v>
      </c>
      <c r="R2131" s="3">
        <v>1906.43</v>
      </c>
      <c r="S2131" t="s">
        <v>22</v>
      </c>
      <c r="T2131" t="s">
        <v>23</v>
      </c>
      <c r="U2131" s="3">
        <v>1906.43</v>
      </c>
    </row>
    <row r="2132" spans="1:21" hidden="1" x14ac:dyDescent="0.2">
      <c r="A2132" t="s">
        <v>1830</v>
      </c>
      <c r="B2132" t="s">
        <v>116</v>
      </c>
      <c r="C2132" t="s">
        <v>14</v>
      </c>
      <c r="D2132" t="str">
        <f t="shared" si="33"/>
        <v>GL360-</v>
      </c>
      <c r="E2132" t="s">
        <v>1218</v>
      </c>
      <c r="F2132" t="s">
        <v>18</v>
      </c>
      <c r="G2132" t="s">
        <v>18</v>
      </c>
      <c r="J2132" s="1">
        <v>44860</v>
      </c>
      <c r="K2132" s="2">
        <v>8400</v>
      </c>
      <c r="L2132" t="s">
        <v>20</v>
      </c>
      <c r="M2132" s="3">
        <v>1</v>
      </c>
      <c r="N2132" s="2">
        <v>0.27812999999999999</v>
      </c>
      <c r="O2132" t="s">
        <v>21</v>
      </c>
      <c r="P2132" t="s">
        <v>22</v>
      </c>
      <c r="Q2132" t="s">
        <v>23</v>
      </c>
      <c r="R2132" s="3">
        <v>2336.29</v>
      </c>
      <c r="S2132" t="s">
        <v>24</v>
      </c>
      <c r="T2132" t="s">
        <v>23</v>
      </c>
      <c r="U2132" s="3">
        <v>2336.29</v>
      </c>
    </row>
    <row r="2133" spans="1:21" hidden="1" x14ac:dyDescent="0.2">
      <c r="A2133" t="s">
        <v>1830</v>
      </c>
      <c r="B2133" t="s">
        <v>116</v>
      </c>
      <c r="C2133" t="s">
        <v>14</v>
      </c>
      <c r="D2133" t="str">
        <f t="shared" si="33"/>
        <v>GL2423</v>
      </c>
      <c r="E2133" t="s">
        <v>624</v>
      </c>
      <c r="F2133" t="s">
        <v>18</v>
      </c>
      <c r="G2133" t="s">
        <v>18</v>
      </c>
      <c r="J2133" s="1">
        <v>44860</v>
      </c>
      <c r="K2133" s="2">
        <v>-9427</v>
      </c>
      <c r="L2133" t="s">
        <v>20</v>
      </c>
      <c r="M2133" s="3">
        <v>1</v>
      </c>
      <c r="N2133" s="2">
        <v>0.18260000000000001</v>
      </c>
      <c r="O2133" t="s">
        <v>21</v>
      </c>
      <c r="P2133" t="s">
        <v>24</v>
      </c>
      <c r="Q2133" t="s">
        <v>23</v>
      </c>
      <c r="R2133" s="3">
        <v>1721.37</v>
      </c>
      <c r="S2133" t="s">
        <v>22</v>
      </c>
      <c r="T2133" t="s">
        <v>23</v>
      </c>
      <c r="U2133" s="3">
        <v>1721.37</v>
      </c>
    </row>
    <row r="2134" spans="1:21" hidden="1" x14ac:dyDescent="0.2">
      <c r="A2134" t="s">
        <v>1831</v>
      </c>
      <c r="B2134" t="s">
        <v>1832</v>
      </c>
      <c r="C2134" t="s">
        <v>14</v>
      </c>
      <c r="D2134" t="str">
        <f t="shared" si="33"/>
        <v>DA1419</v>
      </c>
      <c r="E2134" t="s">
        <v>206</v>
      </c>
      <c r="F2134" t="s">
        <v>18</v>
      </c>
      <c r="G2134" t="s">
        <v>18</v>
      </c>
      <c r="J2134" s="1">
        <v>44862</v>
      </c>
      <c r="K2134" s="2">
        <v>-548</v>
      </c>
      <c r="L2134" t="s">
        <v>46</v>
      </c>
      <c r="M2134" s="3">
        <v>1</v>
      </c>
      <c r="N2134" s="2">
        <v>2.0762800000000001</v>
      </c>
      <c r="O2134" t="s">
        <v>21</v>
      </c>
      <c r="P2134" t="s">
        <v>24</v>
      </c>
      <c r="Q2134" t="s">
        <v>23</v>
      </c>
      <c r="R2134" s="3">
        <v>1137.8</v>
      </c>
      <c r="S2134" t="s">
        <v>22</v>
      </c>
      <c r="T2134" t="s">
        <v>23</v>
      </c>
      <c r="U2134" s="3">
        <v>1137.8</v>
      </c>
    </row>
    <row r="2135" spans="1:21" hidden="1" x14ac:dyDescent="0.2">
      <c r="A2135" t="s">
        <v>1831</v>
      </c>
      <c r="B2135" t="s">
        <v>1832</v>
      </c>
      <c r="C2135" t="s">
        <v>14</v>
      </c>
      <c r="D2135" t="str">
        <f t="shared" si="33"/>
        <v>DA1476</v>
      </c>
      <c r="E2135" t="s">
        <v>1833</v>
      </c>
      <c r="F2135" t="s">
        <v>18</v>
      </c>
      <c r="G2135" t="s">
        <v>18</v>
      </c>
      <c r="J2135" s="1">
        <v>44862</v>
      </c>
      <c r="K2135" s="2">
        <v>98</v>
      </c>
      <c r="L2135" t="s">
        <v>46</v>
      </c>
      <c r="M2135" s="3">
        <v>1</v>
      </c>
      <c r="N2135" s="2">
        <v>3.2916099999999999</v>
      </c>
      <c r="O2135" t="s">
        <v>21</v>
      </c>
      <c r="P2135" t="s">
        <v>22</v>
      </c>
      <c r="Q2135" t="s">
        <v>23</v>
      </c>
      <c r="R2135" s="3">
        <v>322.58</v>
      </c>
      <c r="S2135" t="s">
        <v>24</v>
      </c>
      <c r="T2135" t="s">
        <v>23</v>
      </c>
      <c r="U2135" s="3">
        <v>322.58</v>
      </c>
    </row>
    <row r="2136" spans="1:21" hidden="1" x14ac:dyDescent="0.2">
      <c r="A2136" t="s">
        <v>1831</v>
      </c>
      <c r="B2136" t="s">
        <v>1832</v>
      </c>
      <c r="C2136" t="s">
        <v>14</v>
      </c>
      <c r="D2136" t="str">
        <f t="shared" si="33"/>
        <v>MZ1398</v>
      </c>
      <c r="E2136" t="s">
        <v>1834</v>
      </c>
      <c r="F2136" t="s">
        <v>18</v>
      </c>
      <c r="G2136" t="s">
        <v>18</v>
      </c>
      <c r="J2136" s="1">
        <v>44862</v>
      </c>
      <c r="K2136" s="2">
        <v>74</v>
      </c>
      <c r="L2136" t="s">
        <v>46</v>
      </c>
      <c r="M2136" s="3">
        <v>1</v>
      </c>
      <c r="N2136" s="2">
        <v>7.6024099999999999</v>
      </c>
      <c r="O2136" t="s">
        <v>21</v>
      </c>
      <c r="P2136" t="s">
        <v>22</v>
      </c>
      <c r="Q2136" t="s">
        <v>23</v>
      </c>
      <c r="R2136" s="3">
        <v>562.58000000000004</v>
      </c>
      <c r="S2136" t="s">
        <v>24</v>
      </c>
      <c r="T2136" t="s">
        <v>23</v>
      </c>
      <c r="U2136" s="3">
        <v>562.58000000000004</v>
      </c>
    </row>
    <row r="2137" spans="1:21" hidden="1" x14ac:dyDescent="0.2">
      <c r="A2137" t="s">
        <v>1831</v>
      </c>
      <c r="B2137" t="s">
        <v>1832</v>
      </c>
      <c r="C2137" t="s">
        <v>14</v>
      </c>
      <c r="D2137" t="str">
        <f t="shared" si="33"/>
        <v>OG1097</v>
      </c>
      <c r="E2137" t="s">
        <v>360</v>
      </c>
      <c r="F2137" t="s">
        <v>18</v>
      </c>
      <c r="G2137" t="s">
        <v>18</v>
      </c>
      <c r="J2137" s="1">
        <v>44862</v>
      </c>
      <c r="K2137" s="2">
        <v>-150</v>
      </c>
      <c r="L2137" t="s">
        <v>46</v>
      </c>
      <c r="M2137" s="3">
        <v>1</v>
      </c>
      <c r="N2137" s="2">
        <v>7</v>
      </c>
      <c r="O2137" t="s">
        <v>21</v>
      </c>
      <c r="P2137" t="s">
        <v>24</v>
      </c>
      <c r="Q2137" t="s">
        <v>23</v>
      </c>
      <c r="R2137" s="3">
        <v>1050</v>
      </c>
      <c r="S2137" t="s">
        <v>22</v>
      </c>
      <c r="T2137" t="s">
        <v>23</v>
      </c>
      <c r="U2137" s="3">
        <v>1050</v>
      </c>
    </row>
    <row r="2138" spans="1:21" hidden="1" x14ac:dyDescent="0.2">
      <c r="A2138" t="s">
        <v>1831</v>
      </c>
      <c r="B2138" t="s">
        <v>1832</v>
      </c>
      <c r="C2138" t="s">
        <v>14</v>
      </c>
      <c r="D2138" t="str">
        <f t="shared" si="33"/>
        <v>OG1142</v>
      </c>
      <c r="E2138" t="s">
        <v>1835</v>
      </c>
      <c r="F2138" t="s">
        <v>18</v>
      </c>
      <c r="G2138" t="s">
        <v>18</v>
      </c>
      <c r="J2138" s="1">
        <v>44862</v>
      </c>
      <c r="K2138" s="2">
        <v>40</v>
      </c>
      <c r="L2138" t="s">
        <v>46</v>
      </c>
      <c r="M2138" s="3">
        <v>1</v>
      </c>
      <c r="N2138" s="2">
        <v>3.2500100000000005</v>
      </c>
      <c r="O2138" t="s">
        <v>21</v>
      </c>
      <c r="P2138" t="s">
        <v>22</v>
      </c>
      <c r="Q2138" t="s">
        <v>23</v>
      </c>
      <c r="R2138" s="3">
        <v>130</v>
      </c>
      <c r="S2138" t="s">
        <v>24</v>
      </c>
      <c r="T2138" t="s">
        <v>23</v>
      </c>
      <c r="U2138" s="3">
        <v>130</v>
      </c>
    </row>
    <row r="2139" spans="1:21" hidden="1" x14ac:dyDescent="0.2">
      <c r="A2139" t="s">
        <v>1831</v>
      </c>
      <c r="B2139" t="s">
        <v>1832</v>
      </c>
      <c r="C2139" t="s">
        <v>14</v>
      </c>
      <c r="D2139" t="str">
        <f t="shared" si="33"/>
        <v>DV2025</v>
      </c>
      <c r="E2139" t="s">
        <v>359</v>
      </c>
      <c r="F2139" t="s">
        <v>18</v>
      </c>
      <c r="G2139" t="s">
        <v>18</v>
      </c>
      <c r="J2139" s="1">
        <v>44862</v>
      </c>
      <c r="K2139" s="2">
        <v>-200</v>
      </c>
      <c r="L2139" t="s">
        <v>46</v>
      </c>
      <c r="M2139" s="3">
        <v>1</v>
      </c>
      <c r="N2139" s="2">
        <v>0.70001000000000002</v>
      </c>
      <c r="O2139" t="s">
        <v>21</v>
      </c>
      <c r="P2139" t="s">
        <v>24</v>
      </c>
      <c r="Q2139" t="s">
        <v>23</v>
      </c>
      <c r="R2139" s="3">
        <v>140</v>
      </c>
      <c r="S2139" t="s">
        <v>22</v>
      </c>
      <c r="T2139" t="s">
        <v>23</v>
      </c>
      <c r="U2139" s="3">
        <v>140</v>
      </c>
    </row>
    <row r="2140" spans="1:21" hidden="1" x14ac:dyDescent="0.2">
      <c r="A2140" t="s">
        <v>1831</v>
      </c>
      <c r="B2140" t="s">
        <v>1832</v>
      </c>
      <c r="C2140" t="s">
        <v>14</v>
      </c>
      <c r="D2140" t="str">
        <f t="shared" si="33"/>
        <v>DV2049</v>
      </c>
      <c r="E2140" t="s">
        <v>1494</v>
      </c>
      <c r="F2140" t="s">
        <v>18</v>
      </c>
      <c r="G2140" t="s">
        <v>18</v>
      </c>
      <c r="J2140" s="1">
        <v>44862</v>
      </c>
      <c r="K2140" s="2">
        <v>-131</v>
      </c>
      <c r="L2140" t="s">
        <v>46</v>
      </c>
      <c r="M2140" s="3">
        <v>1</v>
      </c>
      <c r="N2140" s="2">
        <v>1.6856899999999999</v>
      </c>
      <c r="O2140" t="s">
        <v>21</v>
      </c>
      <c r="P2140" t="s">
        <v>24</v>
      </c>
      <c r="Q2140" t="s">
        <v>23</v>
      </c>
      <c r="R2140" s="3">
        <v>220.83</v>
      </c>
      <c r="S2140" t="s">
        <v>22</v>
      </c>
      <c r="T2140" t="s">
        <v>23</v>
      </c>
      <c r="U2140" s="3">
        <v>220.83</v>
      </c>
    </row>
    <row r="2141" spans="1:21" hidden="1" x14ac:dyDescent="0.2">
      <c r="A2141" t="s">
        <v>1831</v>
      </c>
      <c r="B2141" t="s">
        <v>1832</v>
      </c>
      <c r="C2141" t="s">
        <v>14</v>
      </c>
      <c r="D2141" t="str">
        <f t="shared" si="33"/>
        <v>DV1992</v>
      </c>
      <c r="E2141" t="s">
        <v>1836</v>
      </c>
      <c r="F2141" t="s">
        <v>18</v>
      </c>
      <c r="G2141" t="s">
        <v>18</v>
      </c>
      <c r="J2141" s="1">
        <v>44862</v>
      </c>
      <c r="K2141" s="2">
        <v>0</v>
      </c>
      <c r="L2141" t="s">
        <v>46</v>
      </c>
      <c r="M2141" s="3">
        <v>1</v>
      </c>
      <c r="N2141" s="2">
        <v>1.1088199999999999</v>
      </c>
      <c r="O2141" t="s">
        <v>21</v>
      </c>
      <c r="P2141" t="s">
        <v>22</v>
      </c>
      <c r="Q2141" t="s">
        <v>23</v>
      </c>
      <c r="R2141" s="3">
        <v>0</v>
      </c>
      <c r="S2141" t="s">
        <v>24</v>
      </c>
      <c r="T2141" t="s">
        <v>23</v>
      </c>
      <c r="U2141" s="3">
        <v>0</v>
      </c>
    </row>
    <row r="2142" spans="1:21" hidden="1" x14ac:dyDescent="0.2">
      <c r="A2142" t="s">
        <v>1831</v>
      </c>
      <c r="B2142" t="s">
        <v>1832</v>
      </c>
      <c r="C2142" t="s">
        <v>14</v>
      </c>
      <c r="D2142" t="str">
        <f t="shared" si="33"/>
        <v>FJ1712</v>
      </c>
      <c r="E2142" t="s">
        <v>1082</v>
      </c>
      <c r="F2142" t="s">
        <v>18</v>
      </c>
      <c r="G2142" t="s">
        <v>18</v>
      </c>
      <c r="J2142" s="1">
        <v>44862</v>
      </c>
      <c r="K2142" s="2">
        <v>931</v>
      </c>
      <c r="L2142" t="s">
        <v>46</v>
      </c>
      <c r="M2142" s="3">
        <v>1</v>
      </c>
      <c r="N2142" s="2">
        <v>1.2800100000000001</v>
      </c>
      <c r="O2142" t="s">
        <v>21</v>
      </c>
      <c r="P2142" t="s">
        <v>22</v>
      </c>
      <c r="Q2142" t="s">
        <v>23</v>
      </c>
      <c r="R2142" s="3">
        <v>1191.69</v>
      </c>
      <c r="S2142" t="s">
        <v>24</v>
      </c>
      <c r="T2142" t="s">
        <v>23</v>
      </c>
      <c r="U2142" s="3">
        <v>1191.69</v>
      </c>
    </row>
    <row r="2143" spans="1:21" hidden="1" x14ac:dyDescent="0.2">
      <c r="A2143" t="s">
        <v>1831</v>
      </c>
      <c r="B2143" t="s">
        <v>1832</v>
      </c>
      <c r="C2143" t="s">
        <v>14</v>
      </c>
      <c r="D2143" t="str">
        <f t="shared" si="33"/>
        <v>DV1927</v>
      </c>
      <c r="E2143" t="s">
        <v>946</v>
      </c>
      <c r="F2143" t="s">
        <v>18</v>
      </c>
      <c r="G2143" t="s">
        <v>18</v>
      </c>
      <c r="J2143" s="1">
        <v>44862</v>
      </c>
      <c r="K2143" s="2">
        <v>2851</v>
      </c>
      <c r="L2143" t="s">
        <v>46</v>
      </c>
      <c r="M2143" s="3">
        <v>1</v>
      </c>
      <c r="N2143" s="2">
        <v>1.7299899999999999</v>
      </c>
      <c r="O2143" t="s">
        <v>21</v>
      </c>
      <c r="P2143" t="s">
        <v>22</v>
      </c>
      <c r="Q2143" t="s">
        <v>23</v>
      </c>
      <c r="R2143" s="3">
        <v>4932.2</v>
      </c>
      <c r="S2143" t="s">
        <v>24</v>
      </c>
      <c r="T2143" t="s">
        <v>23</v>
      </c>
      <c r="U2143" s="3">
        <v>4932.2</v>
      </c>
    </row>
    <row r="2144" spans="1:21" hidden="1" x14ac:dyDescent="0.2">
      <c r="A2144" t="s">
        <v>1831</v>
      </c>
      <c r="B2144" t="s">
        <v>1832</v>
      </c>
      <c r="C2144" t="s">
        <v>14</v>
      </c>
      <c r="D2144" t="str">
        <f t="shared" si="33"/>
        <v>DV2007</v>
      </c>
      <c r="E2144" t="s">
        <v>1508</v>
      </c>
      <c r="F2144" t="s">
        <v>18</v>
      </c>
      <c r="G2144" t="s">
        <v>18</v>
      </c>
      <c r="J2144" s="1">
        <v>44862</v>
      </c>
      <c r="K2144" s="2">
        <v>197</v>
      </c>
      <c r="L2144" t="s">
        <v>46</v>
      </c>
      <c r="M2144" s="3">
        <v>1</v>
      </c>
      <c r="N2144" s="2">
        <v>3.7412100000000006</v>
      </c>
      <c r="O2144" t="s">
        <v>21</v>
      </c>
      <c r="P2144" t="s">
        <v>22</v>
      </c>
      <c r="Q2144" t="s">
        <v>23</v>
      </c>
      <c r="R2144" s="3">
        <v>737.02</v>
      </c>
      <c r="S2144" t="s">
        <v>24</v>
      </c>
      <c r="T2144" t="s">
        <v>23</v>
      </c>
      <c r="U2144" s="3">
        <v>737.02</v>
      </c>
    </row>
    <row r="2145" spans="1:21" hidden="1" x14ac:dyDescent="0.2">
      <c r="A2145" t="s">
        <v>1831</v>
      </c>
      <c r="B2145" t="s">
        <v>1832</v>
      </c>
      <c r="C2145" t="s">
        <v>14</v>
      </c>
      <c r="D2145" t="str">
        <f t="shared" si="33"/>
        <v>722002</v>
      </c>
      <c r="E2145" t="s">
        <v>1837</v>
      </c>
      <c r="F2145" t="s">
        <v>18</v>
      </c>
      <c r="G2145" t="s">
        <v>18</v>
      </c>
      <c r="J2145" s="1">
        <v>44862</v>
      </c>
      <c r="K2145" s="2">
        <v>162</v>
      </c>
      <c r="L2145" t="s">
        <v>46</v>
      </c>
      <c r="M2145" s="3">
        <v>1</v>
      </c>
      <c r="N2145" s="2">
        <v>2.8460000000000001</v>
      </c>
      <c r="O2145" t="s">
        <v>21</v>
      </c>
      <c r="P2145" t="s">
        <v>22</v>
      </c>
      <c r="Q2145" t="s">
        <v>23</v>
      </c>
      <c r="R2145" s="3">
        <v>461.05</v>
      </c>
      <c r="S2145" t="s">
        <v>24</v>
      </c>
      <c r="T2145" t="s">
        <v>23</v>
      </c>
      <c r="U2145" s="3">
        <v>461.05</v>
      </c>
    </row>
    <row r="2146" spans="1:21" hidden="1" x14ac:dyDescent="0.2">
      <c r="A2146" t="s">
        <v>1831</v>
      </c>
      <c r="B2146" t="s">
        <v>1832</v>
      </c>
      <c r="C2146" t="s">
        <v>14</v>
      </c>
      <c r="D2146" t="str">
        <f t="shared" si="33"/>
        <v>BK1693</v>
      </c>
      <c r="E2146" t="s">
        <v>1257</v>
      </c>
      <c r="F2146" t="s">
        <v>18</v>
      </c>
      <c r="G2146" t="s">
        <v>18</v>
      </c>
      <c r="J2146" s="1">
        <v>44862</v>
      </c>
      <c r="K2146" s="2">
        <v>-3</v>
      </c>
      <c r="L2146" t="s">
        <v>46</v>
      </c>
      <c r="M2146" s="3">
        <v>1</v>
      </c>
      <c r="N2146" s="2">
        <v>4.6059000000000001</v>
      </c>
      <c r="O2146" t="s">
        <v>21</v>
      </c>
      <c r="P2146" t="s">
        <v>24</v>
      </c>
      <c r="Q2146" t="s">
        <v>23</v>
      </c>
      <c r="R2146" s="3">
        <v>13.82</v>
      </c>
      <c r="S2146" t="s">
        <v>22</v>
      </c>
      <c r="T2146" t="s">
        <v>23</v>
      </c>
      <c r="U2146" s="3">
        <v>13.82</v>
      </c>
    </row>
    <row r="2147" spans="1:21" hidden="1" x14ac:dyDescent="0.2">
      <c r="A2147" t="s">
        <v>1831</v>
      </c>
      <c r="B2147" t="s">
        <v>1832</v>
      </c>
      <c r="C2147" t="s">
        <v>14</v>
      </c>
      <c r="D2147" t="str">
        <f t="shared" si="33"/>
        <v>OG1442</v>
      </c>
      <c r="E2147" t="s">
        <v>1515</v>
      </c>
      <c r="F2147" t="s">
        <v>18</v>
      </c>
      <c r="G2147" t="s">
        <v>18</v>
      </c>
      <c r="J2147" s="1">
        <v>44862</v>
      </c>
      <c r="K2147" s="2">
        <v>140</v>
      </c>
      <c r="L2147" t="s">
        <v>46</v>
      </c>
      <c r="M2147" s="3">
        <v>1</v>
      </c>
      <c r="N2147" s="2">
        <v>3.15</v>
      </c>
      <c r="O2147" t="s">
        <v>21</v>
      </c>
      <c r="P2147" t="s">
        <v>22</v>
      </c>
      <c r="Q2147" t="s">
        <v>23</v>
      </c>
      <c r="R2147" s="3">
        <v>441</v>
      </c>
      <c r="S2147" t="s">
        <v>24</v>
      </c>
      <c r="T2147" t="s">
        <v>23</v>
      </c>
      <c r="U2147" s="3">
        <v>441</v>
      </c>
    </row>
    <row r="2148" spans="1:21" hidden="1" x14ac:dyDescent="0.2">
      <c r="A2148" t="s">
        <v>1831</v>
      </c>
      <c r="B2148" t="s">
        <v>1832</v>
      </c>
      <c r="C2148" t="s">
        <v>14</v>
      </c>
      <c r="D2148" t="str">
        <f t="shared" si="33"/>
        <v>SP1802</v>
      </c>
      <c r="E2148" t="s">
        <v>1838</v>
      </c>
      <c r="F2148" t="s">
        <v>18</v>
      </c>
      <c r="G2148" t="s">
        <v>18</v>
      </c>
      <c r="J2148" s="1">
        <v>44862</v>
      </c>
      <c r="K2148" s="2">
        <v>-8</v>
      </c>
      <c r="L2148" t="s">
        <v>46</v>
      </c>
      <c r="M2148" s="3">
        <v>1</v>
      </c>
      <c r="N2148" s="2">
        <v>53.910969999999999</v>
      </c>
      <c r="O2148" t="s">
        <v>21</v>
      </c>
      <c r="P2148" t="s">
        <v>24</v>
      </c>
      <c r="Q2148" t="s">
        <v>23</v>
      </c>
      <c r="R2148" s="3">
        <v>431.29</v>
      </c>
      <c r="S2148" t="s">
        <v>22</v>
      </c>
      <c r="T2148" t="s">
        <v>23</v>
      </c>
      <c r="U2148" s="3">
        <v>431.29</v>
      </c>
    </row>
    <row r="2149" spans="1:21" hidden="1" x14ac:dyDescent="0.2">
      <c r="A2149" t="s">
        <v>1831</v>
      </c>
      <c r="B2149" t="s">
        <v>1832</v>
      </c>
      <c r="C2149" t="s">
        <v>14</v>
      </c>
      <c r="D2149" t="str">
        <f t="shared" si="33"/>
        <v>OG1332</v>
      </c>
      <c r="E2149" t="s">
        <v>1596</v>
      </c>
      <c r="F2149" t="s">
        <v>18</v>
      </c>
      <c r="G2149" t="s">
        <v>18</v>
      </c>
      <c r="J2149" s="1">
        <v>44862</v>
      </c>
      <c r="K2149" s="2">
        <v>8</v>
      </c>
      <c r="L2149" t="s">
        <v>46</v>
      </c>
      <c r="M2149" s="3">
        <v>1</v>
      </c>
      <c r="N2149" s="2">
        <v>4.7899599999999998</v>
      </c>
      <c r="O2149" t="s">
        <v>21</v>
      </c>
      <c r="P2149" t="s">
        <v>22</v>
      </c>
      <c r="Q2149" t="s">
        <v>23</v>
      </c>
      <c r="R2149" s="3">
        <v>38.32</v>
      </c>
      <c r="S2149" t="s">
        <v>24</v>
      </c>
      <c r="T2149" t="s">
        <v>23</v>
      </c>
      <c r="U2149" s="3">
        <v>38.32</v>
      </c>
    </row>
    <row r="2150" spans="1:21" hidden="1" x14ac:dyDescent="0.2">
      <c r="A2150" t="s">
        <v>1831</v>
      </c>
      <c r="B2150" t="s">
        <v>1832</v>
      </c>
      <c r="C2150" t="s">
        <v>14</v>
      </c>
      <c r="D2150" t="str">
        <f t="shared" si="33"/>
        <v>OG1340</v>
      </c>
      <c r="E2150" t="s">
        <v>299</v>
      </c>
      <c r="F2150" t="s">
        <v>18</v>
      </c>
      <c r="G2150" t="s">
        <v>18</v>
      </c>
      <c r="J2150" s="1">
        <v>44862</v>
      </c>
      <c r="K2150" s="2">
        <v>1061</v>
      </c>
      <c r="L2150" t="s">
        <v>46</v>
      </c>
      <c r="M2150" s="3">
        <v>1</v>
      </c>
      <c r="N2150" s="2">
        <v>0.99287000000000003</v>
      </c>
      <c r="O2150" t="s">
        <v>21</v>
      </c>
      <c r="P2150" t="s">
        <v>22</v>
      </c>
      <c r="Q2150" t="s">
        <v>23</v>
      </c>
      <c r="R2150" s="3">
        <v>1053.44</v>
      </c>
      <c r="S2150" t="s">
        <v>24</v>
      </c>
      <c r="T2150" t="s">
        <v>23</v>
      </c>
      <c r="U2150" s="3">
        <v>1053.44</v>
      </c>
    </row>
    <row r="2151" spans="1:21" hidden="1" x14ac:dyDescent="0.2">
      <c r="A2151" t="s">
        <v>1831</v>
      </c>
      <c r="B2151" t="s">
        <v>1832</v>
      </c>
      <c r="C2151" t="s">
        <v>14</v>
      </c>
      <c r="D2151" t="str">
        <f t="shared" si="33"/>
        <v>OG1138</v>
      </c>
      <c r="E2151" t="s">
        <v>309</v>
      </c>
      <c r="F2151" t="s">
        <v>18</v>
      </c>
      <c r="G2151" t="s">
        <v>18</v>
      </c>
      <c r="J2151" s="1">
        <v>44862</v>
      </c>
      <c r="K2151" s="2">
        <v>-189</v>
      </c>
      <c r="L2151" t="s">
        <v>46</v>
      </c>
      <c r="M2151" s="3">
        <v>1</v>
      </c>
      <c r="N2151" s="2">
        <v>2.4799799999999999</v>
      </c>
      <c r="O2151" t="s">
        <v>21</v>
      </c>
      <c r="P2151" t="s">
        <v>24</v>
      </c>
      <c r="Q2151" t="s">
        <v>23</v>
      </c>
      <c r="R2151" s="3">
        <v>468.72</v>
      </c>
      <c r="S2151" t="s">
        <v>22</v>
      </c>
      <c r="T2151" t="s">
        <v>23</v>
      </c>
      <c r="U2151" s="3">
        <v>468.72</v>
      </c>
    </row>
    <row r="2152" spans="1:21" hidden="1" x14ac:dyDescent="0.2">
      <c r="A2152" t="s">
        <v>1831</v>
      </c>
      <c r="B2152" t="s">
        <v>1832</v>
      </c>
      <c r="C2152" t="s">
        <v>14</v>
      </c>
      <c r="D2152" t="str">
        <f t="shared" si="33"/>
        <v>OG1037</v>
      </c>
      <c r="E2152" t="s">
        <v>1532</v>
      </c>
      <c r="F2152" t="s">
        <v>18</v>
      </c>
      <c r="G2152" t="s">
        <v>18</v>
      </c>
      <c r="J2152" s="1">
        <v>44862</v>
      </c>
      <c r="K2152" s="2">
        <v>98</v>
      </c>
      <c r="L2152" t="s">
        <v>46</v>
      </c>
      <c r="M2152" s="3">
        <v>1</v>
      </c>
      <c r="N2152" s="2">
        <v>0.9859</v>
      </c>
      <c r="O2152" t="s">
        <v>21</v>
      </c>
      <c r="P2152" t="s">
        <v>22</v>
      </c>
      <c r="Q2152" t="s">
        <v>23</v>
      </c>
      <c r="R2152" s="3">
        <v>96.62</v>
      </c>
      <c r="S2152" t="s">
        <v>24</v>
      </c>
      <c r="T2152" t="s">
        <v>23</v>
      </c>
      <c r="U2152" s="3">
        <v>96.62</v>
      </c>
    </row>
    <row r="2153" spans="1:21" hidden="1" x14ac:dyDescent="0.2">
      <c r="A2153" t="s">
        <v>1831</v>
      </c>
      <c r="B2153" t="s">
        <v>1832</v>
      </c>
      <c r="C2153" t="s">
        <v>14</v>
      </c>
      <c r="D2153" t="str">
        <f t="shared" si="33"/>
        <v>MZ0624</v>
      </c>
      <c r="E2153" t="s">
        <v>1839</v>
      </c>
      <c r="F2153" t="s">
        <v>18</v>
      </c>
      <c r="G2153" t="s">
        <v>18</v>
      </c>
      <c r="J2153" s="1">
        <v>44862</v>
      </c>
      <c r="K2153" s="2">
        <v>237</v>
      </c>
      <c r="L2153" t="s">
        <v>46</v>
      </c>
      <c r="M2153" s="3">
        <v>1</v>
      </c>
      <c r="N2153" s="2">
        <v>3.0913799999999996</v>
      </c>
      <c r="O2153" t="s">
        <v>21</v>
      </c>
      <c r="P2153" t="s">
        <v>22</v>
      </c>
      <c r="Q2153" t="s">
        <v>23</v>
      </c>
      <c r="R2153" s="3">
        <v>732.66</v>
      </c>
      <c r="S2153" t="s">
        <v>24</v>
      </c>
      <c r="T2153" t="s">
        <v>23</v>
      </c>
      <c r="U2153" s="3">
        <v>732.66</v>
      </c>
    </row>
    <row r="2154" spans="1:21" hidden="1" x14ac:dyDescent="0.2">
      <c r="A2154" t="s">
        <v>1831</v>
      </c>
      <c r="B2154" t="s">
        <v>1832</v>
      </c>
      <c r="C2154" t="s">
        <v>14</v>
      </c>
      <c r="D2154" t="str">
        <f t="shared" si="33"/>
        <v>MZ1920</v>
      </c>
      <c r="E2154" t="s">
        <v>225</v>
      </c>
      <c r="F2154" t="s">
        <v>18</v>
      </c>
      <c r="G2154" t="s">
        <v>18</v>
      </c>
      <c r="J2154" s="1">
        <v>44862</v>
      </c>
      <c r="K2154" s="2">
        <v>852</v>
      </c>
      <c r="L2154" t="s">
        <v>46</v>
      </c>
      <c r="M2154" s="3">
        <v>1</v>
      </c>
      <c r="N2154" s="2">
        <v>1.1999200000000001</v>
      </c>
      <c r="O2154" t="s">
        <v>21</v>
      </c>
      <c r="P2154" t="s">
        <v>22</v>
      </c>
      <c r="Q2154" t="s">
        <v>23</v>
      </c>
      <c r="R2154" s="3">
        <v>1022.33</v>
      </c>
      <c r="S2154" t="s">
        <v>24</v>
      </c>
      <c r="T2154" t="s">
        <v>23</v>
      </c>
      <c r="U2154" s="3">
        <v>1022.33</v>
      </c>
    </row>
    <row r="2155" spans="1:21" hidden="1" x14ac:dyDescent="0.2">
      <c r="A2155" t="s">
        <v>1831</v>
      </c>
      <c r="B2155" t="s">
        <v>1832</v>
      </c>
      <c r="C2155" t="s">
        <v>14</v>
      </c>
      <c r="D2155" t="str">
        <f t="shared" si="33"/>
        <v>OG1051</v>
      </c>
      <c r="E2155" t="s">
        <v>237</v>
      </c>
      <c r="F2155" t="s">
        <v>18</v>
      </c>
      <c r="G2155" t="s">
        <v>18</v>
      </c>
      <c r="J2155" s="1">
        <v>44862</v>
      </c>
      <c r="K2155" s="2">
        <v>35</v>
      </c>
      <c r="L2155" t="s">
        <v>46</v>
      </c>
      <c r="M2155" s="3">
        <v>1</v>
      </c>
      <c r="N2155" s="2">
        <v>3.5</v>
      </c>
      <c r="O2155" t="s">
        <v>21</v>
      </c>
      <c r="P2155" t="s">
        <v>22</v>
      </c>
      <c r="Q2155" t="s">
        <v>23</v>
      </c>
      <c r="R2155" s="3">
        <v>122.5</v>
      </c>
      <c r="S2155" t="s">
        <v>24</v>
      </c>
      <c r="T2155" t="s">
        <v>23</v>
      </c>
      <c r="U2155" s="3">
        <v>122.5</v>
      </c>
    </row>
    <row r="2156" spans="1:21" hidden="1" x14ac:dyDescent="0.2">
      <c r="A2156" t="s">
        <v>1831</v>
      </c>
      <c r="B2156" t="s">
        <v>1832</v>
      </c>
      <c r="C2156" t="s">
        <v>14</v>
      </c>
      <c r="D2156" t="str">
        <f t="shared" si="33"/>
        <v>OG1030</v>
      </c>
      <c r="E2156" t="s">
        <v>356</v>
      </c>
      <c r="F2156" t="s">
        <v>18</v>
      </c>
      <c r="G2156" t="s">
        <v>18</v>
      </c>
      <c r="J2156" s="1">
        <v>44862</v>
      </c>
      <c r="K2156" s="2">
        <v>-20</v>
      </c>
      <c r="L2156" t="s">
        <v>46</v>
      </c>
      <c r="M2156" s="3">
        <v>1</v>
      </c>
      <c r="N2156" s="2">
        <v>5.7614000000000001</v>
      </c>
      <c r="O2156" t="s">
        <v>21</v>
      </c>
      <c r="P2156" t="s">
        <v>24</v>
      </c>
      <c r="Q2156" t="s">
        <v>23</v>
      </c>
      <c r="R2156" s="3">
        <v>115.23</v>
      </c>
      <c r="S2156" t="s">
        <v>22</v>
      </c>
      <c r="T2156" t="s">
        <v>23</v>
      </c>
      <c r="U2156" s="3">
        <v>115.23</v>
      </c>
    </row>
    <row r="2157" spans="1:21" hidden="1" x14ac:dyDescent="0.2">
      <c r="A2157" t="s">
        <v>1831</v>
      </c>
      <c r="B2157" t="s">
        <v>1832</v>
      </c>
      <c r="C2157" t="s">
        <v>14</v>
      </c>
      <c r="D2157" t="str">
        <f t="shared" si="33"/>
        <v>DV2004</v>
      </c>
      <c r="E2157" t="s">
        <v>105</v>
      </c>
      <c r="F2157" t="s">
        <v>18</v>
      </c>
      <c r="G2157" t="s">
        <v>18</v>
      </c>
      <c r="J2157" s="1">
        <v>44862</v>
      </c>
      <c r="K2157" s="2">
        <v>169</v>
      </c>
      <c r="L2157" t="s">
        <v>46</v>
      </c>
      <c r="M2157" s="3">
        <v>1</v>
      </c>
      <c r="N2157" s="2">
        <v>2.90001</v>
      </c>
      <c r="O2157" t="s">
        <v>21</v>
      </c>
      <c r="P2157" t="s">
        <v>22</v>
      </c>
      <c r="Q2157" t="s">
        <v>23</v>
      </c>
      <c r="R2157" s="3">
        <v>490.1</v>
      </c>
      <c r="S2157" t="s">
        <v>24</v>
      </c>
      <c r="T2157" t="s">
        <v>23</v>
      </c>
      <c r="U2157" s="3">
        <v>490.1</v>
      </c>
    </row>
    <row r="2158" spans="1:21" hidden="1" x14ac:dyDescent="0.2">
      <c r="A2158" t="s">
        <v>1831</v>
      </c>
      <c r="B2158" t="s">
        <v>1832</v>
      </c>
      <c r="C2158" t="s">
        <v>14</v>
      </c>
      <c r="D2158" t="str">
        <f t="shared" si="33"/>
        <v>FJ1651</v>
      </c>
      <c r="E2158" t="s">
        <v>1509</v>
      </c>
      <c r="F2158" t="s">
        <v>18</v>
      </c>
      <c r="G2158" t="s">
        <v>18</v>
      </c>
      <c r="J2158" s="1">
        <v>44862</v>
      </c>
      <c r="K2158" s="2">
        <v>-3</v>
      </c>
      <c r="L2158" t="s">
        <v>46</v>
      </c>
      <c r="M2158" s="3">
        <v>1</v>
      </c>
      <c r="N2158" s="2">
        <v>3.6202899999999998</v>
      </c>
      <c r="O2158" t="s">
        <v>21</v>
      </c>
      <c r="P2158" t="s">
        <v>24</v>
      </c>
      <c r="Q2158" t="s">
        <v>23</v>
      </c>
      <c r="R2158" s="3">
        <v>10.86</v>
      </c>
      <c r="S2158" t="s">
        <v>22</v>
      </c>
      <c r="T2158" t="s">
        <v>23</v>
      </c>
      <c r="U2158" s="3">
        <v>10.86</v>
      </c>
    </row>
    <row r="2159" spans="1:21" hidden="1" x14ac:dyDescent="0.2">
      <c r="A2159" t="s">
        <v>1831</v>
      </c>
      <c r="B2159" t="s">
        <v>1832</v>
      </c>
      <c r="C2159" t="s">
        <v>14</v>
      </c>
      <c r="D2159" t="str">
        <f t="shared" si="33"/>
        <v>OG1329</v>
      </c>
      <c r="E2159" t="s">
        <v>369</v>
      </c>
      <c r="F2159" t="s">
        <v>18</v>
      </c>
      <c r="G2159" t="s">
        <v>18</v>
      </c>
      <c r="J2159" s="1">
        <v>44862</v>
      </c>
      <c r="K2159" s="2">
        <v>118</v>
      </c>
      <c r="L2159" t="s">
        <v>46</v>
      </c>
      <c r="M2159" s="3">
        <v>1</v>
      </c>
      <c r="N2159" s="2">
        <v>5.7900099999999997</v>
      </c>
      <c r="O2159" t="s">
        <v>21</v>
      </c>
      <c r="P2159" t="s">
        <v>22</v>
      </c>
      <c r="Q2159" t="s">
        <v>23</v>
      </c>
      <c r="R2159" s="3">
        <v>683.22</v>
      </c>
      <c r="S2159" t="s">
        <v>24</v>
      </c>
      <c r="T2159" t="s">
        <v>23</v>
      </c>
      <c r="U2159" s="3">
        <v>683.22</v>
      </c>
    </row>
    <row r="2160" spans="1:21" hidden="1" x14ac:dyDescent="0.2">
      <c r="A2160" t="s">
        <v>1831</v>
      </c>
      <c r="B2160" t="s">
        <v>1832</v>
      </c>
      <c r="C2160" t="s">
        <v>14</v>
      </c>
      <c r="D2160" t="str">
        <f t="shared" si="33"/>
        <v>OG1361</v>
      </c>
      <c r="E2160" t="s">
        <v>1495</v>
      </c>
      <c r="F2160" t="s">
        <v>18</v>
      </c>
      <c r="G2160" t="s">
        <v>18</v>
      </c>
      <c r="J2160" s="1">
        <v>44862</v>
      </c>
      <c r="K2160" s="2">
        <v>879</v>
      </c>
      <c r="L2160" t="s">
        <v>46</v>
      </c>
      <c r="M2160" s="3">
        <v>1</v>
      </c>
      <c r="N2160" s="2">
        <v>3.2517200000000002</v>
      </c>
      <c r="O2160" t="s">
        <v>21</v>
      </c>
      <c r="P2160" t="s">
        <v>22</v>
      </c>
      <c r="Q2160" t="s">
        <v>23</v>
      </c>
      <c r="R2160" s="3">
        <v>2858.26</v>
      </c>
      <c r="S2160" t="s">
        <v>24</v>
      </c>
      <c r="T2160" t="s">
        <v>23</v>
      </c>
      <c r="U2160" s="3">
        <v>2858.26</v>
      </c>
    </row>
    <row r="2161" spans="1:21" hidden="1" x14ac:dyDescent="0.2">
      <c r="A2161" t="s">
        <v>1831</v>
      </c>
      <c r="B2161" t="s">
        <v>1832</v>
      </c>
      <c r="C2161" t="s">
        <v>14</v>
      </c>
      <c r="D2161" t="str">
        <f t="shared" si="33"/>
        <v>WN2067</v>
      </c>
      <c r="E2161" t="s">
        <v>1840</v>
      </c>
      <c r="F2161" t="s">
        <v>18</v>
      </c>
      <c r="G2161" t="s">
        <v>18</v>
      </c>
      <c r="J2161" s="1">
        <v>44862</v>
      </c>
      <c r="K2161" s="2">
        <v>205</v>
      </c>
      <c r="L2161" t="s">
        <v>46</v>
      </c>
      <c r="M2161" s="3">
        <v>1</v>
      </c>
      <c r="N2161" s="2">
        <v>4.0211499999999996</v>
      </c>
      <c r="O2161" t="s">
        <v>21</v>
      </c>
      <c r="P2161" t="s">
        <v>22</v>
      </c>
      <c r="Q2161" t="s">
        <v>23</v>
      </c>
      <c r="R2161" s="3">
        <v>824.34</v>
      </c>
      <c r="S2161" t="s">
        <v>24</v>
      </c>
      <c r="T2161" t="s">
        <v>23</v>
      </c>
      <c r="U2161" s="3">
        <v>824.34</v>
      </c>
    </row>
    <row r="2162" spans="1:21" hidden="1" x14ac:dyDescent="0.2">
      <c r="A2162" t="s">
        <v>1831</v>
      </c>
      <c r="B2162" t="s">
        <v>1832</v>
      </c>
      <c r="C2162" t="s">
        <v>14</v>
      </c>
      <c r="D2162" t="str">
        <f t="shared" si="33"/>
        <v>WN2025</v>
      </c>
      <c r="E2162" t="s">
        <v>1841</v>
      </c>
      <c r="F2162" t="s">
        <v>18</v>
      </c>
      <c r="G2162" t="s">
        <v>18</v>
      </c>
      <c r="J2162" s="1">
        <v>44862</v>
      </c>
      <c r="K2162" s="2">
        <v>350</v>
      </c>
      <c r="L2162" t="s">
        <v>46</v>
      </c>
      <c r="M2162" s="3">
        <v>1</v>
      </c>
      <c r="N2162" s="2">
        <v>0.79166999999999998</v>
      </c>
      <c r="O2162" t="s">
        <v>21</v>
      </c>
      <c r="P2162" t="s">
        <v>22</v>
      </c>
      <c r="Q2162" t="s">
        <v>23</v>
      </c>
      <c r="R2162" s="3">
        <v>277.08</v>
      </c>
      <c r="S2162" t="s">
        <v>24</v>
      </c>
      <c r="T2162" t="s">
        <v>23</v>
      </c>
      <c r="U2162" s="3">
        <v>277.08</v>
      </c>
    </row>
    <row r="2163" spans="1:21" hidden="1" x14ac:dyDescent="0.2">
      <c r="A2163" t="s">
        <v>1831</v>
      </c>
      <c r="B2163" t="s">
        <v>1832</v>
      </c>
      <c r="C2163" t="s">
        <v>14</v>
      </c>
      <c r="D2163" t="str">
        <f t="shared" si="33"/>
        <v>OG1182</v>
      </c>
      <c r="E2163" t="s">
        <v>1136</v>
      </c>
      <c r="F2163" t="s">
        <v>18</v>
      </c>
      <c r="G2163" t="s">
        <v>18</v>
      </c>
      <c r="J2163" s="1">
        <v>44862</v>
      </c>
      <c r="K2163" s="2">
        <v>-105</v>
      </c>
      <c r="L2163" t="s">
        <v>46</v>
      </c>
      <c r="M2163" s="3">
        <v>1</v>
      </c>
      <c r="N2163" s="2">
        <v>2.3803899999999998</v>
      </c>
      <c r="O2163" t="s">
        <v>21</v>
      </c>
      <c r="P2163" t="s">
        <v>24</v>
      </c>
      <c r="Q2163" t="s">
        <v>23</v>
      </c>
      <c r="R2163" s="3">
        <v>249.94</v>
      </c>
      <c r="S2163" t="s">
        <v>22</v>
      </c>
      <c r="T2163" t="s">
        <v>23</v>
      </c>
      <c r="U2163" s="3">
        <v>249.94</v>
      </c>
    </row>
    <row r="2164" spans="1:21" hidden="1" x14ac:dyDescent="0.2">
      <c r="A2164" t="s">
        <v>1831</v>
      </c>
      <c r="B2164" t="s">
        <v>1832</v>
      </c>
      <c r="C2164" t="s">
        <v>14</v>
      </c>
      <c r="D2164" t="str">
        <f t="shared" si="33"/>
        <v>OG1451</v>
      </c>
      <c r="E2164" t="s">
        <v>1842</v>
      </c>
      <c r="F2164" t="s">
        <v>18</v>
      </c>
      <c r="G2164" t="s">
        <v>18</v>
      </c>
      <c r="J2164" s="1">
        <v>44862</v>
      </c>
      <c r="K2164" s="2">
        <v>23</v>
      </c>
      <c r="L2164" t="s">
        <v>46</v>
      </c>
      <c r="M2164" s="3">
        <v>1</v>
      </c>
      <c r="N2164" s="2">
        <v>2.8837199999999994</v>
      </c>
      <c r="O2164" t="s">
        <v>21</v>
      </c>
      <c r="P2164" t="s">
        <v>22</v>
      </c>
      <c r="Q2164" t="s">
        <v>23</v>
      </c>
      <c r="R2164" s="3">
        <v>66.33</v>
      </c>
      <c r="S2164" t="s">
        <v>24</v>
      </c>
      <c r="T2164" t="s">
        <v>23</v>
      </c>
      <c r="U2164" s="3">
        <v>66.33</v>
      </c>
    </row>
    <row r="2165" spans="1:21" hidden="1" x14ac:dyDescent="0.2">
      <c r="A2165" t="s">
        <v>1831</v>
      </c>
      <c r="B2165" t="s">
        <v>1832</v>
      </c>
      <c r="C2165" t="s">
        <v>14</v>
      </c>
      <c r="D2165" t="str">
        <f t="shared" si="33"/>
        <v>OG1170</v>
      </c>
      <c r="E2165" t="s">
        <v>53</v>
      </c>
      <c r="F2165" t="s">
        <v>18</v>
      </c>
      <c r="G2165" t="s">
        <v>18</v>
      </c>
      <c r="J2165" s="1">
        <v>44862</v>
      </c>
      <c r="K2165" s="2">
        <v>537</v>
      </c>
      <c r="L2165" t="s">
        <v>46</v>
      </c>
      <c r="M2165" s="3">
        <v>1</v>
      </c>
      <c r="N2165" s="2">
        <v>3.6859000000000002</v>
      </c>
      <c r="O2165" t="s">
        <v>21</v>
      </c>
      <c r="P2165" t="s">
        <v>22</v>
      </c>
      <c r="Q2165" t="s">
        <v>23</v>
      </c>
      <c r="R2165" s="3">
        <v>1979.33</v>
      </c>
      <c r="S2165" t="s">
        <v>24</v>
      </c>
      <c r="T2165" t="s">
        <v>23</v>
      </c>
      <c r="U2165" s="3">
        <v>1979.33</v>
      </c>
    </row>
    <row r="2166" spans="1:21" hidden="1" x14ac:dyDescent="0.2">
      <c r="A2166" t="s">
        <v>1831</v>
      </c>
      <c r="B2166" t="s">
        <v>1832</v>
      </c>
      <c r="C2166" t="s">
        <v>14</v>
      </c>
      <c r="D2166" t="str">
        <f t="shared" si="33"/>
        <v>711001</v>
      </c>
      <c r="E2166" t="s">
        <v>361</v>
      </c>
      <c r="F2166" t="s">
        <v>18</v>
      </c>
      <c r="G2166" t="s">
        <v>18</v>
      </c>
      <c r="J2166" s="1">
        <v>44862</v>
      </c>
      <c r="K2166" s="2">
        <v>344</v>
      </c>
      <c r="L2166" t="s">
        <v>46</v>
      </c>
      <c r="M2166" s="3">
        <v>1</v>
      </c>
      <c r="N2166" s="2">
        <v>2.6113200000000001</v>
      </c>
      <c r="O2166" t="s">
        <v>21</v>
      </c>
      <c r="P2166" t="s">
        <v>22</v>
      </c>
      <c r="Q2166" t="s">
        <v>23</v>
      </c>
      <c r="R2166" s="3">
        <v>898.29</v>
      </c>
      <c r="S2166" t="s">
        <v>24</v>
      </c>
      <c r="T2166" t="s">
        <v>23</v>
      </c>
      <c r="U2166" s="3">
        <v>898.29</v>
      </c>
    </row>
    <row r="2167" spans="1:21" hidden="1" x14ac:dyDescent="0.2">
      <c r="A2167" t="s">
        <v>1831</v>
      </c>
      <c r="B2167" t="s">
        <v>1832</v>
      </c>
      <c r="C2167" t="s">
        <v>14</v>
      </c>
      <c r="D2167" t="str">
        <f t="shared" si="33"/>
        <v>726000</v>
      </c>
      <c r="E2167" t="s">
        <v>389</v>
      </c>
      <c r="F2167" t="s">
        <v>18</v>
      </c>
      <c r="G2167" t="s">
        <v>18</v>
      </c>
      <c r="J2167" s="1">
        <v>44862</v>
      </c>
      <c r="K2167" s="2">
        <v>47</v>
      </c>
      <c r="L2167" t="s">
        <v>46</v>
      </c>
      <c r="M2167" s="3">
        <v>1</v>
      </c>
      <c r="N2167" s="2">
        <v>4.0987400000000003</v>
      </c>
      <c r="O2167" t="s">
        <v>21</v>
      </c>
      <c r="P2167" t="s">
        <v>22</v>
      </c>
      <c r="Q2167" t="s">
        <v>23</v>
      </c>
      <c r="R2167" s="3">
        <v>192.64</v>
      </c>
      <c r="S2167" t="s">
        <v>24</v>
      </c>
      <c r="T2167" t="s">
        <v>23</v>
      </c>
      <c r="U2167" s="3">
        <v>192.64</v>
      </c>
    </row>
    <row r="2168" spans="1:21" hidden="1" x14ac:dyDescent="0.2">
      <c r="A2168" t="s">
        <v>1831</v>
      </c>
      <c r="B2168" t="s">
        <v>1832</v>
      </c>
      <c r="C2168" t="s">
        <v>14</v>
      </c>
      <c r="D2168" t="str">
        <f t="shared" si="33"/>
        <v>OG1313</v>
      </c>
      <c r="E2168" t="s">
        <v>295</v>
      </c>
      <c r="F2168" t="s">
        <v>18</v>
      </c>
      <c r="G2168" t="s">
        <v>18</v>
      </c>
      <c r="J2168" s="1">
        <v>44862</v>
      </c>
      <c r="K2168" s="2">
        <v>3989</v>
      </c>
      <c r="L2168" t="s">
        <v>46</v>
      </c>
      <c r="M2168" s="3">
        <v>1</v>
      </c>
      <c r="N2168" s="2">
        <v>0.75519999999999998</v>
      </c>
      <c r="O2168" t="s">
        <v>21</v>
      </c>
      <c r="P2168" t="s">
        <v>22</v>
      </c>
      <c r="Q2168" t="s">
        <v>23</v>
      </c>
      <c r="R2168" s="3">
        <v>3012.49</v>
      </c>
      <c r="S2168" t="s">
        <v>24</v>
      </c>
      <c r="T2168" t="s">
        <v>23</v>
      </c>
      <c r="U2168" s="3">
        <v>3012.49</v>
      </c>
    </row>
    <row r="2169" spans="1:21" hidden="1" x14ac:dyDescent="0.2">
      <c r="A2169" t="s">
        <v>1831</v>
      </c>
      <c r="B2169" t="s">
        <v>1832</v>
      </c>
      <c r="C2169" t="s">
        <v>14</v>
      </c>
      <c r="D2169" t="str">
        <f t="shared" si="33"/>
        <v>MZ2270</v>
      </c>
      <c r="E2169" t="s">
        <v>426</v>
      </c>
      <c r="F2169" t="s">
        <v>18</v>
      </c>
      <c r="G2169" t="s">
        <v>18</v>
      </c>
      <c r="J2169" s="1">
        <v>44862</v>
      </c>
      <c r="K2169" s="2">
        <v>165</v>
      </c>
      <c r="L2169" t="s">
        <v>46</v>
      </c>
      <c r="M2169" s="3">
        <v>1</v>
      </c>
      <c r="N2169" s="2">
        <v>2.0221100000000001</v>
      </c>
      <c r="O2169" t="s">
        <v>21</v>
      </c>
      <c r="P2169" t="s">
        <v>22</v>
      </c>
      <c r="Q2169" t="s">
        <v>23</v>
      </c>
      <c r="R2169" s="3">
        <v>333.65</v>
      </c>
      <c r="S2169" t="s">
        <v>24</v>
      </c>
      <c r="T2169" t="s">
        <v>23</v>
      </c>
      <c r="U2169" s="3">
        <v>333.65</v>
      </c>
    </row>
    <row r="2170" spans="1:21" hidden="1" x14ac:dyDescent="0.2">
      <c r="A2170" t="s">
        <v>1831</v>
      </c>
      <c r="B2170" t="s">
        <v>1832</v>
      </c>
      <c r="C2170" t="s">
        <v>14</v>
      </c>
      <c r="D2170" t="str">
        <f t="shared" si="33"/>
        <v>OG1336</v>
      </c>
      <c r="E2170" t="s">
        <v>1516</v>
      </c>
      <c r="F2170" t="s">
        <v>18</v>
      </c>
      <c r="G2170" t="s">
        <v>18</v>
      </c>
      <c r="J2170" s="1">
        <v>44862</v>
      </c>
      <c r="K2170" s="2">
        <v>675</v>
      </c>
      <c r="L2170" t="s">
        <v>46</v>
      </c>
      <c r="M2170" s="3">
        <v>1</v>
      </c>
      <c r="N2170" s="2">
        <v>2.8203900000000006</v>
      </c>
      <c r="O2170" t="s">
        <v>21</v>
      </c>
      <c r="P2170" t="s">
        <v>22</v>
      </c>
      <c r="Q2170" t="s">
        <v>23</v>
      </c>
      <c r="R2170" s="3">
        <v>1903.76</v>
      </c>
      <c r="S2170" t="s">
        <v>24</v>
      </c>
      <c r="T2170" t="s">
        <v>23</v>
      </c>
      <c r="U2170" s="3">
        <v>1903.76</v>
      </c>
    </row>
    <row r="2171" spans="1:21" hidden="1" x14ac:dyDescent="0.2">
      <c r="A2171" t="s">
        <v>1831</v>
      </c>
      <c r="B2171" t="s">
        <v>1832</v>
      </c>
      <c r="C2171" t="s">
        <v>14</v>
      </c>
      <c r="D2171" t="str">
        <f t="shared" si="33"/>
        <v>OG1158</v>
      </c>
      <c r="E2171" t="s">
        <v>1843</v>
      </c>
      <c r="F2171" t="s">
        <v>18</v>
      </c>
      <c r="G2171" t="s">
        <v>18</v>
      </c>
      <c r="J2171" s="1">
        <v>44862</v>
      </c>
      <c r="K2171" s="2">
        <v>110</v>
      </c>
      <c r="L2171" t="s">
        <v>46</v>
      </c>
      <c r="M2171" s="3">
        <v>1</v>
      </c>
      <c r="N2171" s="2">
        <v>1.4071800000000001</v>
      </c>
      <c r="O2171" t="s">
        <v>21</v>
      </c>
      <c r="P2171" t="s">
        <v>22</v>
      </c>
      <c r="Q2171" t="s">
        <v>23</v>
      </c>
      <c r="R2171" s="3">
        <v>154.79</v>
      </c>
      <c r="S2171" t="s">
        <v>24</v>
      </c>
      <c r="T2171" t="s">
        <v>23</v>
      </c>
      <c r="U2171" s="3">
        <v>154.79</v>
      </c>
    </row>
    <row r="2172" spans="1:21" hidden="1" x14ac:dyDescent="0.2">
      <c r="A2172" t="s">
        <v>1831</v>
      </c>
      <c r="B2172" t="s">
        <v>1832</v>
      </c>
      <c r="C2172" t="s">
        <v>14</v>
      </c>
      <c r="D2172" t="str">
        <f t="shared" si="33"/>
        <v>OG1320</v>
      </c>
      <c r="E2172" t="s">
        <v>48</v>
      </c>
      <c r="F2172" t="s">
        <v>18</v>
      </c>
      <c r="G2172" t="s">
        <v>18</v>
      </c>
      <c r="J2172" s="1">
        <v>44862</v>
      </c>
      <c r="K2172" s="2">
        <v>633</v>
      </c>
      <c r="L2172" t="s">
        <v>46</v>
      </c>
      <c r="M2172" s="3">
        <v>1</v>
      </c>
      <c r="N2172" s="2">
        <v>2.4713599999999998</v>
      </c>
      <c r="O2172" t="s">
        <v>21</v>
      </c>
      <c r="P2172" t="s">
        <v>22</v>
      </c>
      <c r="Q2172" t="s">
        <v>23</v>
      </c>
      <c r="R2172" s="3">
        <v>1564.37</v>
      </c>
      <c r="S2172" t="s">
        <v>24</v>
      </c>
      <c r="T2172" t="s">
        <v>23</v>
      </c>
      <c r="U2172" s="3">
        <v>1564.37</v>
      </c>
    </row>
    <row r="2173" spans="1:21" hidden="1" x14ac:dyDescent="0.2">
      <c r="A2173" t="s">
        <v>1831</v>
      </c>
      <c r="B2173" t="s">
        <v>1832</v>
      </c>
      <c r="C2173" t="s">
        <v>14</v>
      </c>
      <c r="D2173" t="str">
        <f t="shared" si="33"/>
        <v>OG1349</v>
      </c>
      <c r="E2173" t="s">
        <v>1844</v>
      </c>
      <c r="F2173" t="s">
        <v>18</v>
      </c>
      <c r="G2173" t="s">
        <v>18</v>
      </c>
      <c r="J2173" s="1">
        <v>44862</v>
      </c>
      <c r="K2173" s="2">
        <v>-254</v>
      </c>
      <c r="L2173" t="s">
        <v>46</v>
      </c>
      <c r="M2173" s="3">
        <v>1</v>
      </c>
      <c r="N2173" s="2">
        <v>1.41988</v>
      </c>
      <c r="O2173" t="s">
        <v>21</v>
      </c>
      <c r="P2173" t="s">
        <v>24</v>
      </c>
      <c r="Q2173" t="s">
        <v>23</v>
      </c>
      <c r="R2173" s="3">
        <v>360.65</v>
      </c>
      <c r="S2173" t="s">
        <v>22</v>
      </c>
      <c r="T2173" t="s">
        <v>23</v>
      </c>
      <c r="U2173" s="3">
        <v>360.65</v>
      </c>
    </row>
    <row r="2174" spans="1:21" hidden="1" x14ac:dyDescent="0.2">
      <c r="A2174" t="s">
        <v>1831</v>
      </c>
      <c r="B2174" t="s">
        <v>1832</v>
      </c>
      <c r="C2174" t="s">
        <v>14</v>
      </c>
      <c r="D2174" t="str">
        <f t="shared" si="33"/>
        <v>DV1975</v>
      </c>
      <c r="E2174" t="s">
        <v>944</v>
      </c>
      <c r="F2174" t="s">
        <v>18</v>
      </c>
      <c r="G2174" t="s">
        <v>18</v>
      </c>
      <c r="J2174" s="1">
        <v>44862</v>
      </c>
      <c r="K2174" s="2">
        <v>688</v>
      </c>
      <c r="L2174" t="s">
        <v>46</v>
      </c>
      <c r="M2174" s="3">
        <v>1</v>
      </c>
      <c r="N2174" s="2">
        <v>1.1899599999999999</v>
      </c>
      <c r="O2174" t="s">
        <v>21</v>
      </c>
      <c r="P2174" t="s">
        <v>22</v>
      </c>
      <c r="Q2174" t="s">
        <v>23</v>
      </c>
      <c r="R2174" s="3">
        <v>818.69</v>
      </c>
      <c r="S2174" t="s">
        <v>24</v>
      </c>
      <c r="T2174" t="s">
        <v>23</v>
      </c>
      <c r="U2174" s="3">
        <v>818.69</v>
      </c>
    </row>
    <row r="2175" spans="1:21" hidden="1" x14ac:dyDescent="0.2">
      <c r="A2175" t="s">
        <v>1831</v>
      </c>
      <c r="B2175" t="s">
        <v>1832</v>
      </c>
      <c r="C2175" t="s">
        <v>14</v>
      </c>
      <c r="D2175" t="str">
        <f t="shared" si="33"/>
        <v>DV2030</v>
      </c>
      <c r="E2175" t="s">
        <v>1511</v>
      </c>
      <c r="F2175" t="s">
        <v>18</v>
      </c>
      <c r="G2175" t="s">
        <v>18</v>
      </c>
      <c r="J2175" s="1">
        <v>44862</v>
      </c>
      <c r="K2175" s="2">
        <v>-15</v>
      </c>
      <c r="L2175" t="s">
        <v>46</v>
      </c>
      <c r="M2175" s="3">
        <v>1</v>
      </c>
      <c r="N2175" s="2">
        <v>1.5599499999999999</v>
      </c>
      <c r="O2175" t="s">
        <v>21</v>
      </c>
      <c r="P2175" t="s">
        <v>24</v>
      </c>
      <c r="Q2175" t="s">
        <v>23</v>
      </c>
      <c r="R2175" s="3">
        <v>23.4</v>
      </c>
      <c r="S2175" t="s">
        <v>22</v>
      </c>
      <c r="T2175" t="s">
        <v>23</v>
      </c>
      <c r="U2175" s="3">
        <v>23.4</v>
      </c>
    </row>
    <row r="2176" spans="1:21" hidden="1" x14ac:dyDescent="0.2">
      <c r="A2176" t="s">
        <v>1831</v>
      </c>
      <c r="B2176" t="s">
        <v>1832</v>
      </c>
      <c r="C2176" t="s">
        <v>14</v>
      </c>
      <c r="D2176" t="str">
        <f t="shared" si="33"/>
        <v>DV1922</v>
      </c>
      <c r="E2176" t="s">
        <v>308</v>
      </c>
      <c r="F2176" t="s">
        <v>18</v>
      </c>
      <c r="G2176" t="s">
        <v>18</v>
      </c>
      <c r="J2176" s="1">
        <v>44862</v>
      </c>
      <c r="K2176" s="2">
        <v>-606</v>
      </c>
      <c r="L2176" t="s">
        <v>46</v>
      </c>
      <c r="M2176" s="3">
        <v>1</v>
      </c>
      <c r="N2176" s="2">
        <v>1.7187399999999999</v>
      </c>
      <c r="O2176" t="s">
        <v>21</v>
      </c>
      <c r="P2176" t="s">
        <v>24</v>
      </c>
      <c r="Q2176" t="s">
        <v>23</v>
      </c>
      <c r="R2176" s="3">
        <v>1041.56</v>
      </c>
      <c r="S2176" t="s">
        <v>22</v>
      </c>
      <c r="T2176" t="s">
        <v>23</v>
      </c>
      <c r="U2176" s="3">
        <v>1041.56</v>
      </c>
    </row>
    <row r="2177" spans="1:21" hidden="1" x14ac:dyDescent="0.2">
      <c r="A2177" t="s">
        <v>1831</v>
      </c>
      <c r="B2177" t="s">
        <v>1832</v>
      </c>
      <c r="C2177" t="s">
        <v>14</v>
      </c>
      <c r="D2177" t="str">
        <f t="shared" si="33"/>
        <v>FJ1609</v>
      </c>
      <c r="E2177" t="s">
        <v>1801</v>
      </c>
      <c r="F2177" t="s">
        <v>18</v>
      </c>
      <c r="G2177" t="s">
        <v>18</v>
      </c>
      <c r="J2177" s="1">
        <v>44862</v>
      </c>
      <c r="K2177" s="2">
        <v>0</v>
      </c>
      <c r="L2177" t="s">
        <v>46</v>
      </c>
      <c r="M2177" s="3">
        <v>1</v>
      </c>
      <c r="N2177" s="2">
        <v>2.18702</v>
      </c>
      <c r="O2177" t="s">
        <v>21</v>
      </c>
      <c r="P2177" t="s">
        <v>22</v>
      </c>
      <c r="Q2177" t="s">
        <v>23</v>
      </c>
      <c r="R2177" s="3">
        <v>0</v>
      </c>
      <c r="S2177" t="s">
        <v>24</v>
      </c>
      <c r="T2177" t="s">
        <v>23</v>
      </c>
      <c r="U2177" s="3">
        <v>0</v>
      </c>
    </row>
    <row r="2178" spans="1:21" hidden="1" x14ac:dyDescent="0.2">
      <c r="A2178" t="s">
        <v>1831</v>
      </c>
      <c r="B2178" t="s">
        <v>1832</v>
      </c>
      <c r="C2178" t="s">
        <v>14</v>
      </c>
      <c r="D2178" t="str">
        <f t="shared" si="33"/>
        <v>DA1475</v>
      </c>
      <c r="E2178" t="s">
        <v>357</v>
      </c>
      <c r="F2178" t="s">
        <v>18</v>
      </c>
      <c r="G2178" t="s">
        <v>18</v>
      </c>
      <c r="J2178" s="1">
        <v>44862</v>
      </c>
      <c r="K2178" s="2">
        <v>-1150</v>
      </c>
      <c r="L2178" t="s">
        <v>46</v>
      </c>
      <c r="M2178" s="3">
        <v>1</v>
      </c>
      <c r="N2178" s="2">
        <v>2.2099600000000001</v>
      </c>
      <c r="O2178" t="s">
        <v>21</v>
      </c>
      <c r="P2178" t="s">
        <v>24</v>
      </c>
      <c r="Q2178" t="s">
        <v>23</v>
      </c>
      <c r="R2178" s="3">
        <v>2541.4499999999998</v>
      </c>
      <c r="S2178" t="s">
        <v>22</v>
      </c>
      <c r="T2178" t="s">
        <v>23</v>
      </c>
      <c r="U2178" s="3">
        <v>2541.4499999999998</v>
      </c>
    </row>
    <row r="2179" spans="1:21" hidden="1" x14ac:dyDescent="0.2">
      <c r="A2179" t="s">
        <v>1831</v>
      </c>
      <c r="B2179" t="s">
        <v>1832</v>
      </c>
      <c r="C2179" t="s">
        <v>14</v>
      </c>
      <c r="D2179" t="str">
        <f t="shared" si="33"/>
        <v>OG1063</v>
      </c>
      <c r="E2179" t="s">
        <v>603</v>
      </c>
      <c r="F2179" t="s">
        <v>18</v>
      </c>
      <c r="G2179" t="s">
        <v>18</v>
      </c>
      <c r="J2179" s="1">
        <v>44862</v>
      </c>
      <c r="K2179" s="2">
        <v>509</v>
      </c>
      <c r="L2179" t="s">
        <v>46</v>
      </c>
      <c r="M2179" s="3">
        <v>1</v>
      </c>
      <c r="N2179" s="2">
        <v>3.0299299999999998</v>
      </c>
      <c r="O2179" t="s">
        <v>21</v>
      </c>
      <c r="P2179" t="s">
        <v>22</v>
      </c>
      <c r="Q2179" t="s">
        <v>23</v>
      </c>
      <c r="R2179" s="3">
        <v>1542.23</v>
      </c>
      <c r="S2179" t="s">
        <v>24</v>
      </c>
      <c r="T2179" t="s">
        <v>23</v>
      </c>
      <c r="U2179" s="3">
        <v>1542.23</v>
      </c>
    </row>
    <row r="2180" spans="1:21" hidden="1" x14ac:dyDescent="0.2">
      <c r="A2180" t="s">
        <v>1831</v>
      </c>
      <c r="B2180" t="s">
        <v>1832</v>
      </c>
      <c r="C2180" t="s">
        <v>14</v>
      </c>
      <c r="D2180" t="str">
        <f t="shared" si="33"/>
        <v>FJ1655</v>
      </c>
      <c r="E2180" t="s">
        <v>311</v>
      </c>
      <c r="F2180" t="s">
        <v>18</v>
      </c>
      <c r="G2180" t="s">
        <v>18</v>
      </c>
      <c r="J2180" s="1">
        <v>44862</v>
      </c>
      <c r="K2180" s="2">
        <v>371</v>
      </c>
      <c r="L2180" t="s">
        <v>46</v>
      </c>
      <c r="M2180" s="3">
        <v>1</v>
      </c>
      <c r="N2180" s="2">
        <v>1.57999</v>
      </c>
      <c r="O2180" t="s">
        <v>21</v>
      </c>
      <c r="P2180" t="s">
        <v>22</v>
      </c>
      <c r="Q2180" t="s">
        <v>23</v>
      </c>
      <c r="R2180" s="3">
        <v>586.17999999999995</v>
      </c>
      <c r="S2180" t="s">
        <v>24</v>
      </c>
      <c r="T2180" t="s">
        <v>23</v>
      </c>
      <c r="U2180" s="3">
        <v>586.17999999999995</v>
      </c>
    </row>
    <row r="2181" spans="1:21" hidden="1" x14ac:dyDescent="0.2">
      <c r="A2181" t="s">
        <v>1831</v>
      </c>
      <c r="B2181" t="s">
        <v>1832</v>
      </c>
      <c r="C2181" t="s">
        <v>14</v>
      </c>
      <c r="D2181" t="str">
        <f t="shared" ref="D2181:D2244" si="34">LEFT(E2181, 6)</f>
        <v>OG1036</v>
      </c>
      <c r="E2181" t="s">
        <v>1845</v>
      </c>
      <c r="F2181" t="s">
        <v>18</v>
      </c>
      <c r="G2181" t="s">
        <v>18</v>
      </c>
      <c r="J2181" s="1">
        <v>44862</v>
      </c>
      <c r="K2181" s="2">
        <v>0</v>
      </c>
      <c r="L2181" t="s">
        <v>46</v>
      </c>
      <c r="M2181" s="3">
        <v>1</v>
      </c>
      <c r="N2181" s="2">
        <v>4.3600000000000003</v>
      </c>
      <c r="O2181" t="s">
        <v>21</v>
      </c>
      <c r="P2181" t="s">
        <v>22</v>
      </c>
      <c r="Q2181" t="s">
        <v>23</v>
      </c>
      <c r="R2181" s="3">
        <v>0</v>
      </c>
      <c r="S2181" t="s">
        <v>24</v>
      </c>
      <c r="T2181" t="s">
        <v>23</v>
      </c>
      <c r="U2181" s="3">
        <v>0</v>
      </c>
    </row>
    <row r="2182" spans="1:21" hidden="1" x14ac:dyDescent="0.2">
      <c r="A2182" t="s">
        <v>1831</v>
      </c>
      <c r="B2182" t="s">
        <v>1832</v>
      </c>
      <c r="C2182" t="s">
        <v>14</v>
      </c>
      <c r="D2182" t="str">
        <f t="shared" si="34"/>
        <v>OG1348</v>
      </c>
      <c r="E2182" t="s">
        <v>298</v>
      </c>
      <c r="F2182" t="s">
        <v>18</v>
      </c>
      <c r="G2182" t="s">
        <v>18</v>
      </c>
      <c r="J2182" s="1">
        <v>44862</v>
      </c>
      <c r="K2182" s="2">
        <v>-1966</v>
      </c>
      <c r="L2182" t="s">
        <v>46</v>
      </c>
      <c r="M2182" s="3">
        <v>1</v>
      </c>
      <c r="N2182" s="2">
        <v>1.62531</v>
      </c>
      <c r="O2182" t="s">
        <v>21</v>
      </c>
      <c r="P2182" t="s">
        <v>24</v>
      </c>
      <c r="Q2182" t="s">
        <v>23</v>
      </c>
      <c r="R2182" s="3">
        <v>3195.36</v>
      </c>
      <c r="S2182" t="s">
        <v>22</v>
      </c>
      <c r="T2182" t="s">
        <v>23</v>
      </c>
      <c r="U2182" s="3">
        <v>3195.36</v>
      </c>
    </row>
    <row r="2183" spans="1:21" hidden="1" x14ac:dyDescent="0.2">
      <c r="A2183" t="s">
        <v>1831</v>
      </c>
      <c r="B2183" t="s">
        <v>1832</v>
      </c>
      <c r="C2183" t="s">
        <v>14</v>
      </c>
      <c r="D2183" t="str">
        <f t="shared" si="34"/>
        <v>OG1212</v>
      </c>
      <c r="E2183" t="s">
        <v>1492</v>
      </c>
      <c r="F2183" t="s">
        <v>18</v>
      </c>
      <c r="G2183" t="s">
        <v>18</v>
      </c>
      <c r="J2183" s="1">
        <v>44862</v>
      </c>
      <c r="K2183" s="2">
        <v>40</v>
      </c>
      <c r="L2183" t="s">
        <v>46</v>
      </c>
      <c r="M2183" s="3">
        <v>1</v>
      </c>
      <c r="N2183" s="2">
        <v>2.4174899999999999</v>
      </c>
      <c r="O2183" t="s">
        <v>21</v>
      </c>
      <c r="P2183" t="s">
        <v>22</v>
      </c>
      <c r="Q2183" t="s">
        <v>23</v>
      </c>
      <c r="R2183" s="3">
        <v>96.7</v>
      </c>
      <c r="S2183" t="s">
        <v>24</v>
      </c>
      <c r="T2183" t="s">
        <v>23</v>
      </c>
      <c r="U2183" s="3">
        <v>96.7</v>
      </c>
    </row>
    <row r="2184" spans="1:21" hidden="1" x14ac:dyDescent="0.2">
      <c r="A2184" t="s">
        <v>1831</v>
      </c>
      <c r="B2184" t="s">
        <v>1832</v>
      </c>
      <c r="C2184" t="s">
        <v>14</v>
      </c>
      <c r="D2184" t="str">
        <f t="shared" si="34"/>
        <v>OG1084</v>
      </c>
      <c r="E2184" t="s">
        <v>1846</v>
      </c>
      <c r="F2184" t="s">
        <v>18</v>
      </c>
      <c r="G2184" t="s">
        <v>18</v>
      </c>
      <c r="J2184" s="1">
        <v>44862</v>
      </c>
      <c r="K2184" s="2">
        <v>0</v>
      </c>
      <c r="L2184" t="s">
        <v>46</v>
      </c>
      <c r="M2184" s="3">
        <v>1</v>
      </c>
      <c r="N2184" s="2">
        <v>9.9499999999999993</v>
      </c>
      <c r="O2184" t="s">
        <v>21</v>
      </c>
      <c r="P2184" t="s">
        <v>22</v>
      </c>
      <c r="Q2184" t="s">
        <v>23</v>
      </c>
      <c r="R2184" s="3">
        <v>0</v>
      </c>
      <c r="S2184" t="s">
        <v>24</v>
      </c>
      <c r="T2184" t="s">
        <v>23</v>
      </c>
      <c r="U2184" s="3">
        <v>0</v>
      </c>
    </row>
    <row r="2185" spans="1:21" hidden="1" x14ac:dyDescent="0.2">
      <c r="A2185" t="s">
        <v>1831</v>
      </c>
      <c r="B2185" t="s">
        <v>1832</v>
      </c>
      <c r="C2185" t="s">
        <v>14</v>
      </c>
      <c r="D2185" t="str">
        <f t="shared" si="34"/>
        <v>OG1050</v>
      </c>
      <c r="E2185" t="s">
        <v>1563</v>
      </c>
      <c r="F2185" t="s">
        <v>18</v>
      </c>
      <c r="G2185" t="s">
        <v>18</v>
      </c>
      <c r="J2185" s="1">
        <v>44862</v>
      </c>
      <c r="K2185" s="2">
        <v>4</v>
      </c>
      <c r="L2185" t="s">
        <v>46</v>
      </c>
      <c r="M2185" s="3">
        <v>1</v>
      </c>
      <c r="N2185" s="2">
        <v>1.69739</v>
      </c>
      <c r="O2185" t="s">
        <v>21</v>
      </c>
      <c r="P2185" t="s">
        <v>22</v>
      </c>
      <c r="Q2185" t="s">
        <v>23</v>
      </c>
      <c r="R2185" s="3">
        <v>6.79</v>
      </c>
      <c r="S2185" t="s">
        <v>24</v>
      </c>
      <c r="T2185" t="s">
        <v>23</v>
      </c>
      <c r="U2185" s="3">
        <v>6.79</v>
      </c>
    </row>
    <row r="2186" spans="1:21" hidden="1" x14ac:dyDescent="0.2">
      <c r="A2186" t="s">
        <v>1831</v>
      </c>
      <c r="B2186" t="s">
        <v>1832</v>
      </c>
      <c r="C2186" t="s">
        <v>14</v>
      </c>
      <c r="D2186" t="str">
        <f t="shared" si="34"/>
        <v>OG1064</v>
      </c>
      <c r="E2186" t="s">
        <v>1491</v>
      </c>
      <c r="F2186" t="s">
        <v>18</v>
      </c>
      <c r="G2186" t="s">
        <v>18</v>
      </c>
      <c r="J2186" s="1">
        <v>44862</v>
      </c>
      <c r="K2186" s="2">
        <v>-680</v>
      </c>
      <c r="L2186" t="s">
        <v>46</v>
      </c>
      <c r="M2186" s="3">
        <v>1</v>
      </c>
      <c r="N2186" s="2">
        <v>2.6</v>
      </c>
      <c r="O2186" t="s">
        <v>21</v>
      </c>
      <c r="P2186" t="s">
        <v>24</v>
      </c>
      <c r="Q2186" t="s">
        <v>23</v>
      </c>
      <c r="R2186" s="3">
        <v>1768</v>
      </c>
      <c r="S2186" t="s">
        <v>22</v>
      </c>
      <c r="T2186" t="s">
        <v>23</v>
      </c>
      <c r="U2186" s="3">
        <v>1768</v>
      </c>
    </row>
    <row r="2187" spans="1:21" hidden="1" x14ac:dyDescent="0.2">
      <c r="A2187" t="s">
        <v>1831</v>
      </c>
      <c r="B2187" t="s">
        <v>1832</v>
      </c>
      <c r="C2187" t="s">
        <v>14</v>
      </c>
      <c r="D2187" t="str">
        <f t="shared" si="34"/>
        <v>OG1059</v>
      </c>
      <c r="E2187" t="s">
        <v>1847</v>
      </c>
      <c r="F2187" t="s">
        <v>18</v>
      </c>
      <c r="G2187" t="s">
        <v>18</v>
      </c>
      <c r="J2187" s="1">
        <v>44862</v>
      </c>
      <c r="K2187" s="2">
        <v>47</v>
      </c>
      <c r="L2187" t="s">
        <v>46</v>
      </c>
      <c r="M2187" s="3">
        <v>1</v>
      </c>
      <c r="N2187" s="2">
        <v>2.1200399999999999</v>
      </c>
      <c r="O2187" t="s">
        <v>21</v>
      </c>
      <c r="P2187" t="s">
        <v>22</v>
      </c>
      <c r="Q2187" t="s">
        <v>23</v>
      </c>
      <c r="R2187" s="3">
        <v>99.64</v>
      </c>
      <c r="S2187" t="s">
        <v>24</v>
      </c>
      <c r="T2187" t="s">
        <v>23</v>
      </c>
      <c r="U2187" s="3">
        <v>99.64</v>
      </c>
    </row>
    <row r="2188" spans="1:21" hidden="1" x14ac:dyDescent="0.2">
      <c r="A2188" t="s">
        <v>1831</v>
      </c>
      <c r="B2188" t="s">
        <v>1832</v>
      </c>
      <c r="C2188" t="s">
        <v>14</v>
      </c>
      <c r="D2188" t="str">
        <f t="shared" si="34"/>
        <v>FJ1650</v>
      </c>
      <c r="E2188" t="s">
        <v>1848</v>
      </c>
      <c r="F2188" t="s">
        <v>18</v>
      </c>
      <c r="G2188" t="s">
        <v>18</v>
      </c>
      <c r="J2188" s="1">
        <v>44862</v>
      </c>
      <c r="K2188" s="2">
        <v>-941</v>
      </c>
      <c r="L2188" t="s">
        <v>46</v>
      </c>
      <c r="M2188" s="3">
        <v>1</v>
      </c>
      <c r="N2188" s="2">
        <v>1.43011</v>
      </c>
      <c r="O2188" t="s">
        <v>21</v>
      </c>
      <c r="P2188" t="s">
        <v>24</v>
      </c>
      <c r="Q2188" t="s">
        <v>23</v>
      </c>
      <c r="R2188" s="3">
        <v>1345.73</v>
      </c>
      <c r="S2188" t="s">
        <v>22</v>
      </c>
      <c r="T2188" t="s">
        <v>23</v>
      </c>
      <c r="U2188" s="3">
        <v>1345.73</v>
      </c>
    </row>
    <row r="2189" spans="1:21" hidden="1" x14ac:dyDescent="0.2">
      <c r="A2189" t="s">
        <v>1831</v>
      </c>
      <c r="B2189" t="s">
        <v>1832</v>
      </c>
      <c r="C2189" t="s">
        <v>14</v>
      </c>
      <c r="D2189" t="str">
        <f t="shared" si="34"/>
        <v>MZ0077</v>
      </c>
      <c r="E2189" t="s">
        <v>419</v>
      </c>
      <c r="F2189" t="s">
        <v>18</v>
      </c>
      <c r="G2189" t="s">
        <v>18</v>
      </c>
      <c r="J2189" s="1">
        <v>44862</v>
      </c>
      <c r="K2189" s="2">
        <v>-4</v>
      </c>
      <c r="L2189" t="s">
        <v>46</v>
      </c>
      <c r="M2189" s="3">
        <v>1</v>
      </c>
      <c r="N2189" s="2">
        <v>13.09858</v>
      </c>
      <c r="O2189" t="s">
        <v>21</v>
      </c>
      <c r="P2189" t="s">
        <v>24</v>
      </c>
      <c r="Q2189" t="s">
        <v>23</v>
      </c>
      <c r="R2189" s="3">
        <v>52.39</v>
      </c>
      <c r="S2189" t="s">
        <v>22</v>
      </c>
      <c r="T2189" t="s">
        <v>23</v>
      </c>
      <c r="U2189" s="3">
        <v>52.39</v>
      </c>
    </row>
    <row r="2190" spans="1:21" hidden="1" x14ac:dyDescent="0.2">
      <c r="A2190" t="s">
        <v>1831</v>
      </c>
      <c r="B2190" t="s">
        <v>1832</v>
      </c>
      <c r="C2190" t="s">
        <v>14</v>
      </c>
      <c r="D2190" t="str">
        <f t="shared" si="34"/>
        <v>DV1944</v>
      </c>
      <c r="E2190" t="s">
        <v>313</v>
      </c>
      <c r="F2190" t="s">
        <v>18</v>
      </c>
      <c r="G2190" t="s">
        <v>18</v>
      </c>
      <c r="J2190" s="1">
        <v>44862</v>
      </c>
      <c r="K2190" s="2">
        <v>4445</v>
      </c>
      <c r="L2190" t="s">
        <v>46</v>
      </c>
      <c r="M2190" s="3">
        <v>1</v>
      </c>
      <c r="N2190" s="2">
        <v>0.74748999999999999</v>
      </c>
      <c r="O2190" t="s">
        <v>21</v>
      </c>
      <c r="P2190" t="s">
        <v>22</v>
      </c>
      <c r="Q2190" t="s">
        <v>23</v>
      </c>
      <c r="R2190" s="3">
        <v>3322.59</v>
      </c>
      <c r="S2190" t="s">
        <v>24</v>
      </c>
      <c r="T2190" t="s">
        <v>23</v>
      </c>
      <c r="U2190" s="3">
        <v>3322.59</v>
      </c>
    </row>
    <row r="2191" spans="1:21" hidden="1" x14ac:dyDescent="0.2">
      <c r="A2191" t="s">
        <v>1831</v>
      </c>
      <c r="B2191" t="s">
        <v>1832</v>
      </c>
      <c r="C2191" t="s">
        <v>14</v>
      </c>
      <c r="D2191" t="str">
        <f t="shared" si="34"/>
        <v>DV1939</v>
      </c>
      <c r="E2191" t="s">
        <v>410</v>
      </c>
      <c r="F2191" t="s">
        <v>18</v>
      </c>
      <c r="G2191" t="s">
        <v>18</v>
      </c>
      <c r="J2191" s="1">
        <v>44862</v>
      </c>
      <c r="K2191" s="2">
        <v>251</v>
      </c>
      <c r="L2191" t="s">
        <v>46</v>
      </c>
      <c r="M2191" s="3">
        <v>1</v>
      </c>
      <c r="N2191" s="2">
        <v>0.86966999999999994</v>
      </c>
      <c r="O2191" t="s">
        <v>21</v>
      </c>
      <c r="P2191" t="s">
        <v>22</v>
      </c>
      <c r="Q2191" t="s">
        <v>23</v>
      </c>
      <c r="R2191" s="3">
        <v>218.29</v>
      </c>
      <c r="S2191" t="s">
        <v>24</v>
      </c>
      <c r="T2191" t="s">
        <v>23</v>
      </c>
      <c r="U2191" s="3">
        <v>218.29</v>
      </c>
    </row>
    <row r="2192" spans="1:21" hidden="1" x14ac:dyDescent="0.2">
      <c r="A2192" t="s">
        <v>1831</v>
      </c>
      <c r="B2192" t="s">
        <v>1832</v>
      </c>
      <c r="C2192" t="s">
        <v>14</v>
      </c>
      <c r="D2192" t="str">
        <f t="shared" si="34"/>
        <v>DV1995</v>
      </c>
      <c r="E2192" t="s">
        <v>185</v>
      </c>
      <c r="F2192" t="s">
        <v>18</v>
      </c>
      <c r="G2192" t="s">
        <v>18</v>
      </c>
      <c r="J2192" s="1">
        <v>44862</v>
      </c>
      <c r="K2192" s="2">
        <v>360</v>
      </c>
      <c r="L2192" t="s">
        <v>46</v>
      </c>
      <c r="M2192" s="3">
        <v>1</v>
      </c>
      <c r="N2192" s="2">
        <v>2.5927600000000002</v>
      </c>
      <c r="O2192" t="s">
        <v>21</v>
      </c>
      <c r="P2192" t="s">
        <v>22</v>
      </c>
      <c r="Q2192" t="s">
        <v>23</v>
      </c>
      <c r="R2192" s="3">
        <v>933.39</v>
      </c>
      <c r="S2192" t="s">
        <v>24</v>
      </c>
      <c r="T2192" t="s">
        <v>23</v>
      </c>
      <c r="U2192" s="3">
        <v>933.39</v>
      </c>
    </row>
    <row r="2193" spans="1:21" hidden="1" x14ac:dyDescent="0.2">
      <c r="A2193" t="s">
        <v>1831</v>
      </c>
      <c r="B2193" t="s">
        <v>1832</v>
      </c>
      <c r="C2193" t="s">
        <v>14</v>
      </c>
      <c r="D2193" t="str">
        <f t="shared" si="34"/>
        <v>FJ1708</v>
      </c>
      <c r="E2193" t="s">
        <v>314</v>
      </c>
      <c r="F2193" t="s">
        <v>18</v>
      </c>
      <c r="G2193" t="s">
        <v>18</v>
      </c>
      <c r="J2193" s="1">
        <v>44862</v>
      </c>
      <c r="K2193" s="2">
        <v>520</v>
      </c>
      <c r="L2193" t="s">
        <v>46</v>
      </c>
      <c r="M2193" s="3">
        <v>1</v>
      </c>
      <c r="N2193" s="2">
        <v>1.4</v>
      </c>
      <c r="O2193" t="s">
        <v>21</v>
      </c>
      <c r="P2193" t="s">
        <v>22</v>
      </c>
      <c r="Q2193" t="s">
        <v>23</v>
      </c>
      <c r="R2193" s="3">
        <v>728</v>
      </c>
      <c r="S2193" t="s">
        <v>24</v>
      </c>
      <c r="T2193" t="s">
        <v>23</v>
      </c>
      <c r="U2193" s="3">
        <v>728</v>
      </c>
    </row>
    <row r="2194" spans="1:21" hidden="1" x14ac:dyDescent="0.2">
      <c r="A2194" t="s">
        <v>1831</v>
      </c>
      <c r="B2194" t="s">
        <v>1832</v>
      </c>
      <c r="C2194" t="s">
        <v>14</v>
      </c>
      <c r="D2194" t="str">
        <f t="shared" si="34"/>
        <v>DV2036</v>
      </c>
      <c r="E2194" t="s">
        <v>1849</v>
      </c>
      <c r="F2194" t="s">
        <v>18</v>
      </c>
      <c r="G2194" t="s">
        <v>18</v>
      </c>
      <c r="J2194" s="1">
        <v>44862</v>
      </c>
      <c r="K2194" s="2">
        <v>25</v>
      </c>
      <c r="L2194" t="s">
        <v>46</v>
      </c>
      <c r="M2194" s="3">
        <v>1</v>
      </c>
      <c r="N2194" s="2">
        <v>8.9999900000000004</v>
      </c>
      <c r="O2194" t="s">
        <v>21</v>
      </c>
      <c r="P2194" t="s">
        <v>22</v>
      </c>
      <c r="Q2194" t="s">
        <v>23</v>
      </c>
      <c r="R2194" s="3">
        <v>225</v>
      </c>
      <c r="S2194" t="s">
        <v>24</v>
      </c>
      <c r="T2194" t="s">
        <v>23</v>
      </c>
      <c r="U2194" s="3">
        <v>225</v>
      </c>
    </row>
    <row r="2195" spans="1:21" hidden="1" x14ac:dyDescent="0.2">
      <c r="A2195" t="s">
        <v>1831</v>
      </c>
      <c r="B2195" t="s">
        <v>1832</v>
      </c>
      <c r="C2195" t="s">
        <v>14</v>
      </c>
      <c r="D2195" t="str">
        <f t="shared" si="34"/>
        <v>BK1590</v>
      </c>
      <c r="E2195" t="s">
        <v>1000</v>
      </c>
      <c r="F2195" t="s">
        <v>18</v>
      </c>
      <c r="G2195" t="s">
        <v>18</v>
      </c>
      <c r="J2195" s="1">
        <v>44862</v>
      </c>
      <c r="K2195" s="2">
        <v>-15</v>
      </c>
      <c r="L2195" t="s">
        <v>46</v>
      </c>
      <c r="M2195" s="3">
        <v>1</v>
      </c>
      <c r="N2195" s="2">
        <v>3.8471999999999995</v>
      </c>
      <c r="O2195" t="s">
        <v>21</v>
      </c>
      <c r="P2195" t="s">
        <v>24</v>
      </c>
      <c r="Q2195" t="s">
        <v>23</v>
      </c>
      <c r="R2195" s="3">
        <v>57.71</v>
      </c>
      <c r="S2195" t="s">
        <v>22</v>
      </c>
      <c r="T2195" t="s">
        <v>23</v>
      </c>
      <c r="U2195" s="3">
        <v>57.71</v>
      </c>
    </row>
    <row r="2196" spans="1:21" hidden="1" x14ac:dyDescent="0.2">
      <c r="A2196" t="s">
        <v>1831</v>
      </c>
      <c r="B2196" t="s">
        <v>1832</v>
      </c>
      <c r="C2196" t="s">
        <v>14</v>
      </c>
      <c r="D2196" t="str">
        <f t="shared" si="34"/>
        <v>DV1959</v>
      </c>
      <c r="E2196" t="s">
        <v>365</v>
      </c>
      <c r="F2196" t="s">
        <v>18</v>
      </c>
      <c r="G2196" t="s">
        <v>18</v>
      </c>
      <c r="J2196" s="1">
        <v>44862</v>
      </c>
      <c r="K2196" s="2">
        <v>-546</v>
      </c>
      <c r="L2196" t="s">
        <v>46</v>
      </c>
      <c r="M2196" s="3">
        <v>1</v>
      </c>
      <c r="N2196" s="2">
        <v>0.85999000000000014</v>
      </c>
      <c r="O2196" t="s">
        <v>21</v>
      </c>
      <c r="P2196" t="s">
        <v>24</v>
      </c>
      <c r="Q2196" t="s">
        <v>23</v>
      </c>
      <c r="R2196" s="3">
        <v>469.55</v>
      </c>
      <c r="S2196" t="s">
        <v>22</v>
      </c>
      <c r="T2196" t="s">
        <v>23</v>
      </c>
      <c r="U2196" s="3">
        <v>469.55</v>
      </c>
    </row>
    <row r="2197" spans="1:21" hidden="1" x14ac:dyDescent="0.2">
      <c r="A2197" t="s">
        <v>1831</v>
      </c>
      <c r="B2197" t="s">
        <v>1832</v>
      </c>
      <c r="C2197" t="s">
        <v>14</v>
      </c>
      <c r="D2197" t="str">
        <f t="shared" si="34"/>
        <v>FJ1682</v>
      </c>
      <c r="E2197" t="s">
        <v>1850</v>
      </c>
      <c r="F2197" t="s">
        <v>18</v>
      </c>
      <c r="G2197" t="s">
        <v>18</v>
      </c>
      <c r="J2197" s="1">
        <v>44862</v>
      </c>
      <c r="K2197" s="2">
        <v>-45</v>
      </c>
      <c r="L2197" t="s">
        <v>46</v>
      </c>
      <c r="M2197" s="3">
        <v>1</v>
      </c>
      <c r="N2197" s="2">
        <v>1.4799899999999999</v>
      </c>
      <c r="O2197" t="s">
        <v>21</v>
      </c>
      <c r="P2197" t="s">
        <v>24</v>
      </c>
      <c r="Q2197" t="s">
        <v>23</v>
      </c>
      <c r="R2197" s="3">
        <v>66.599999999999994</v>
      </c>
      <c r="S2197" t="s">
        <v>22</v>
      </c>
      <c r="T2197" t="s">
        <v>23</v>
      </c>
      <c r="U2197" s="3">
        <v>66.599999999999994</v>
      </c>
    </row>
    <row r="2198" spans="1:21" hidden="1" x14ac:dyDescent="0.2">
      <c r="A2198" t="s">
        <v>1851</v>
      </c>
      <c r="B2198" t="s">
        <v>1832</v>
      </c>
      <c r="C2198" t="s">
        <v>14</v>
      </c>
      <c r="D2198" t="str">
        <f t="shared" si="34"/>
        <v>BK1696</v>
      </c>
      <c r="E2198" t="s">
        <v>1852</v>
      </c>
      <c r="F2198" t="s">
        <v>18</v>
      </c>
      <c r="G2198" t="s">
        <v>18</v>
      </c>
      <c r="J2198" s="1">
        <v>44862</v>
      </c>
      <c r="K2198" s="2">
        <v>350</v>
      </c>
      <c r="L2198" t="s">
        <v>46</v>
      </c>
      <c r="M2198" s="3">
        <v>1</v>
      </c>
      <c r="N2198" s="2">
        <v>9.5200300000000002</v>
      </c>
      <c r="O2198" t="s">
        <v>21</v>
      </c>
      <c r="P2198" t="s">
        <v>22</v>
      </c>
      <c r="Q2198" t="s">
        <v>23</v>
      </c>
      <c r="R2198" s="3">
        <v>3332.01</v>
      </c>
      <c r="S2198" t="s">
        <v>24</v>
      </c>
      <c r="T2198" t="s">
        <v>23</v>
      </c>
      <c r="U2198" s="3">
        <v>3332.01</v>
      </c>
    </row>
    <row r="2199" spans="1:21" hidden="1" x14ac:dyDescent="0.2">
      <c r="A2199" t="s">
        <v>1851</v>
      </c>
      <c r="B2199" t="s">
        <v>1832</v>
      </c>
      <c r="C2199" t="s">
        <v>14</v>
      </c>
      <c r="D2199" t="str">
        <f t="shared" si="34"/>
        <v>DA1435</v>
      </c>
      <c r="E2199" t="s">
        <v>1853</v>
      </c>
      <c r="F2199" t="s">
        <v>18</v>
      </c>
      <c r="G2199" t="s">
        <v>18</v>
      </c>
      <c r="J2199" s="1">
        <v>44862</v>
      </c>
      <c r="K2199" s="2">
        <v>-120</v>
      </c>
      <c r="L2199" t="s">
        <v>46</v>
      </c>
      <c r="M2199" s="3">
        <v>1</v>
      </c>
      <c r="N2199" s="2">
        <v>3.7491300000000001</v>
      </c>
      <c r="O2199" t="s">
        <v>21</v>
      </c>
      <c r="P2199" t="s">
        <v>24</v>
      </c>
      <c r="Q2199" t="s">
        <v>23</v>
      </c>
      <c r="R2199" s="3">
        <v>449.9</v>
      </c>
      <c r="S2199" t="s">
        <v>22</v>
      </c>
      <c r="T2199" t="s">
        <v>23</v>
      </c>
      <c r="U2199" s="3">
        <v>449.9</v>
      </c>
    </row>
    <row r="2200" spans="1:21" hidden="1" x14ac:dyDescent="0.2">
      <c r="A2200" t="s">
        <v>1851</v>
      </c>
      <c r="B2200" t="s">
        <v>1832</v>
      </c>
      <c r="C2200" t="s">
        <v>14</v>
      </c>
      <c r="D2200" t="str">
        <f t="shared" si="34"/>
        <v>OG1161</v>
      </c>
      <c r="E2200" t="s">
        <v>393</v>
      </c>
      <c r="F2200" t="s">
        <v>18</v>
      </c>
      <c r="G2200" t="s">
        <v>18</v>
      </c>
      <c r="J2200" s="1">
        <v>44862</v>
      </c>
      <c r="K2200" s="2">
        <v>-60</v>
      </c>
      <c r="L2200" t="s">
        <v>46</v>
      </c>
      <c r="M2200" s="3">
        <v>1</v>
      </c>
      <c r="N2200" s="2">
        <v>1.4988999999999999</v>
      </c>
      <c r="O2200" t="s">
        <v>21</v>
      </c>
      <c r="P2200" t="s">
        <v>24</v>
      </c>
      <c r="Q2200" t="s">
        <v>23</v>
      </c>
      <c r="R2200" s="3">
        <v>89.93</v>
      </c>
      <c r="S2200" t="s">
        <v>22</v>
      </c>
      <c r="T2200" t="s">
        <v>23</v>
      </c>
      <c r="U2200" s="3">
        <v>89.93</v>
      </c>
    </row>
    <row r="2201" spans="1:21" hidden="1" x14ac:dyDescent="0.2">
      <c r="A2201" t="s">
        <v>1851</v>
      </c>
      <c r="B2201" t="s">
        <v>1832</v>
      </c>
      <c r="C2201" t="s">
        <v>14</v>
      </c>
      <c r="D2201" t="str">
        <f t="shared" si="34"/>
        <v>DA1450</v>
      </c>
      <c r="E2201" t="s">
        <v>1486</v>
      </c>
      <c r="F2201" t="s">
        <v>18</v>
      </c>
      <c r="G2201" t="s">
        <v>18</v>
      </c>
      <c r="J2201" s="1">
        <v>44862</v>
      </c>
      <c r="K2201" s="2">
        <v>-1056</v>
      </c>
      <c r="L2201" t="s">
        <v>46</v>
      </c>
      <c r="M2201" s="3">
        <v>1</v>
      </c>
      <c r="N2201" s="2">
        <v>2.21001</v>
      </c>
      <c r="O2201" t="s">
        <v>21</v>
      </c>
      <c r="P2201" t="s">
        <v>24</v>
      </c>
      <c r="Q2201" t="s">
        <v>23</v>
      </c>
      <c r="R2201" s="3">
        <v>2333.77</v>
      </c>
      <c r="S2201" t="s">
        <v>22</v>
      </c>
      <c r="T2201" t="s">
        <v>23</v>
      </c>
      <c r="U2201" s="3">
        <v>2333.77</v>
      </c>
    </row>
    <row r="2202" spans="1:21" hidden="1" x14ac:dyDescent="0.2">
      <c r="A2202" t="s">
        <v>1851</v>
      </c>
      <c r="B2202" t="s">
        <v>1832</v>
      </c>
      <c r="C2202" t="s">
        <v>14</v>
      </c>
      <c r="D2202" t="str">
        <f t="shared" si="34"/>
        <v>FJ1690</v>
      </c>
      <c r="E2202" t="s">
        <v>1488</v>
      </c>
      <c r="F2202" t="s">
        <v>18</v>
      </c>
      <c r="G2202" t="s">
        <v>18</v>
      </c>
      <c r="J2202" s="1">
        <v>44862</v>
      </c>
      <c r="K2202" s="2">
        <v>1586</v>
      </c>
      <c r="L2202" t="s">
        <v>46</v>
      </c>
      <c r="M2202" s="3">
        <v>1</v>
      </c>
      <c r="N2202" s="2">
        <v>1.6</v>
      </c>
      <c r="O2202" t="s">
        <v>21</v>
      </c>
      <c r="P2202" t="s">
        <v>22</v>
      </c>
      <c r="Q2202" t="s">
        <v>23</v>
      </c>
      <c r="R2202" s="3">
        <v>2537.6</v>
      </c>
      <c r="S2202" t="s">
        <v>24</v>
      </c>
      <c r="T2202" t="s">
        <v>23</v>
      </c>
      <c r="U2202" s="3">
        <v>2537.6</v>
      </c>
    </row>
    <row r="2203" spans="1:21" hidden="1" x14ac:dyDescent="0.2">
      <c r="A2203" t="s">
        <v>1851</v>
      </c>
      <c r="B2203" t="s">
        <v>1832</v>
      </c>
      <c r="C2203" t="s">
        <v>14</v>
      </c>
      <c r="D2203" t="str">
        <f t="shared" si="34"/>
        <v>DV1910</v>
      </c>
      <c r="E2203" t="s">
        <v>358</v>
      </c>
      <c r="F2203" t="s">
        <v>18</v>
      </c>
      <c r="G2203" t="s">
        <v>18</v>
      </c>
      <c r="J2203" s="1">
        <v>44862</v>
      </c>
      <c r="K2203" s="2">
        <v>24</v>
      </c>
      <c r="L2203" t="s">
        <v>46</v>
      </c>
      <c r="M2203" s="3">
        <v>1</v>
      </c>
      <c r="N2203" s="2">
        <v>1.44279</v>
      </c>
      <c r="O2203" t="s">
        <v>21</v>
      </c>
      <c r="P2203" t="s">
        <v>22</v>
      </c>
      <c r="Q2203" t="s">
        <v>23</v>
      </c>
      <c r="R2203" s="3">
        <v>34.630000000000003</v>
      </c>
      <c r="S2203" t="s">
        <v>24</v>
      </c>
      <c r="T2203" t="s">
        <v>23</v>
      </c>
      <c r="U2203" s="3">
        <v>34.630000000000003</v>
      </c>
    </row>
    <row r="2204" spans="1:21" hidden="1" x14ac:dyDescent="0.2">
      <c r="A2204" t="s">
        <v>1851</v>
      </c>
      <c r="B2204" t="s">
        <v>1832</v>
      </c>
      <c r="C2204" t="s">
        <v>14</v>
      </c>
      <c r="D2204" t="str">
        <f t="shared" si="34"/>
        <v>FJ1715</v>
      </c>
      <c r="E2204" t="s">
        <v>1092</v>
      </c>
      <c r="F2204" t="s">
        <v>18</v>
      </c>
      <c r="G2204" t="s">
        <v>18</v>
      </c>
      <c r="J2204" s="1">
        <v>44862</v>
      </c>
      <c r="K2204" s="2">
        <v>2145</v>
      </c>
      <c r="L2204" t="s">
        <v>46</v>
      </c>
      <c r="M2204" s="3">
        <v>1</v>
      </c>
      <c r="N2204" s="2">
        <v>0.87499000000000005</v>
      </c>
      <c r="O2204" t="s">
        <v>21</v>
      </c>
      <c r="P2204" t="s">
        <v>22</v>
      </c>
      <c r="Q2204" t="s">
        <v>23</v>
      </c>
      <c r="R2204" s="3">
        <v>1876.85</v>
      </c>
      <c r="S2204" t="s">
        <v>24</v>
      </c>
      <c r="T2204" t="s">
        <v>23</v>
      </c>
      <c r="U2204" s="3">
        <v>1876.85</v>
      </c>
    </row>
    <row r="2205" spans="1:21" hidden="1" x14ac:dyDescent="0.2">
      <c r="A2205" t="s">
        <v>1851</v>
      </c>
      <c r="B2205" t="s">
        <v>1832</v>
      </c>
      <c r="C2205" t="s">
        <v>14</v>
      </c>
      <c r="D2205" t="str">
        <f t="shared" si="34"/>
        <v>OG1184</v>
      </c>
      <c r="E2205" t="s">
        <v>1854</v>
      </c>
      <c r="F2205" t="s">
        <v>18</v>
      </c>
      <c r="G2205" t="s">
        <v>18</v>
      </c>
      <c r="J2205" s="1">
        <v>44862</v>
      </c>
      <c r="K2205" s="2">
        <v>441</v>
      </c>
      <c r="L2205" t="s">
        <v>46</v>
      </c>
      <c r="M2205" s="3">
        <v>1</v>
      </c>
      <c r="N2205" s="2">
        <v>0.73</v>
      </c>
      <c r="O2205" t="s">
        <v>21</v>
      </c>
      <c r="P2205" t="s">
        <v>22</v>
      </c>
      <c r="Q2205" t="s">
        <v>23</v>
      </c>
      <c r="R2205" s="3">
        <v>321.93</v>
      </c>
      <c r="S2205" t="s">
        <v>24</v>
      </c>
      <c r="T2205" t="s">
        <v>23</v>
      </c>
      <c r="U2205" s="3">
        <v>321.93</v>
      </c>
    </row>
    <row r="2206" spans="1:21" hidden="1" x14ac:dyDescent="0.2">
      <c r="A2206" t="s">
        <v>1851</v>
      </c>
      <c r="B2206" t="s">
        <v>1832</v>
      </c>
      <c r="C2206" t="s">
        <v>14</v>
      </c>
      <c r="D2206" t="str">
        <f t="shared" si="34"/>
        <v>MZ1463</v>
      </c>
      <c r="E2206" t="s">
        <v>1559</v>
      </c>
      <c r="F2206" t="s">
        <v>18</v>
      </c>
      <c r="G2206" t="s">
        <v>18</v>
      </c>
      <c r="J2206" s="1">
        <v>44862</v>
      </c>
      <c r="K2206" s="2">
        <v>1799</v>
      </c>
      <c r="L2206" t="s">
        <v>46</v>
      </c>
      <c r="M2206" s="3">
        <v>1</v>
      </c>
      <c r="N2206" s="2">
        <v>2.0265499999999999</v>
      </c>
      <c r="O2206" t="s">
        <v>21</v>
      </c>
      <c r="P2206" t="s">
        <v>22</v>
      </c>
      <c r="Q2206" t="s">
        <v>23</v>
      </c>
      <c r="R2206" s="3">
        <v>3645.76</v>
      </c>
      <c r="S2206" t="s">
        <v>24</v>
      </c>
      <c r="T2206" t="s">
        <v>23</v>
      </c>
      <c r="U2206" s="3">
        <v>3645.76</v>
      </c>
    </row>
    <row r="2207" spans="1:21" hidden="1" x14ac:dyDescent="0.2">
      <c r="A2207" t="s">
        <v>1851</v>
      </c>
      <c r="B2207" t="s">
        <v>1832</v>
      </c>
      <c r="C2207" t="s">
        <v>14</v>
      </c>
      <c r="D2207" t="str">
        <f t="shared" si="34"/>
        <v>DV1964</v>
      </c>
      <c r="E2207" t="s">
        <v>1855</v>
      </c>
      <c r="F2207" t="s">
        <v>18</v>
      </c>
      <c r="G2207" t="s">
        <v>18</v>
      </c>
      <c r="J2207" s="1">
        <v>44862</v>
      </c>
      <c r="K2207" s="2">
        <v>-3546</v>
      </c>
      <c r="L2207" t="s">
        <v>46</v>
      </c>
      <c r="M2207" s="3">
        <v>1</v>
      </c>
      <c r="N2207" s="2">
        <v>0.72</v>
      </c>
      <c r="O2207" t="s">
        <v>21</v>
      </c>
      <c r="P2207" t="s">
        <v>24</v>
      </c>
      <c r="Q2207" t="s">
        <v>23</v>
      </c>
      <c r="R2207" s="3">
        <v>2553.12</v>
      </c>
      <c r="S2207" t="s">
        <v>22</v>
      </c>
      <c r="T2207" t="s">
        <v>23</v>
      </c>
      <c r="U2207" s="3">
        <v>2553.12</v>
      </c>
    </row>
    <row r="2208" spans="1:21" hidden="1" x14ac:dyDescent="0.2">
      <c r="A2208" t="s">
        <v>1851</v>
      </c>
      <c r="B2208" t="s">
        <v>1832</v>
      </c>
      <c r="C2208" t="s">
        <v>14</v>
      </c>
      <c r="D2208" t="str">
        <f t="shared" si="34"/>
        <v>MZ1464</v>
      </c>
      <c r="E2208" t="s">
        <v>417</v>
      </c>
      <c r="F2208" t="s">
        <v>18</v>
      </c>
      <c r="G2208" t="s">
        <v>18</v>
      </c>
      <c r="J2208" s="1">
        <v>44862</v>
      </c>
      <c r="K2208" s="2">
        <v>810</v>
      </c>
      <c r="L2208" t="s">
        <v>46</v>
      </c>
      <c r="M2208" s="3">
        <v>1</v>
      </c>
      <c r="N2208" s="2">
        <v>0</v>
      </c>
      <c r="O2208" t="s">
        <v>21</v>
      </c>
      <c r="P2208" t="s">
        <v>22</v>
      </c>
      <c r="Q2208" t="s">
        <v>23</v>
      </c>
      <c r="R2208" s="3">
        <v>0</v>
      </c>
      <c r="S2208" t="s">
        <v>24</v>
      </c>
      <c r="T2208" t="s">
        <v>23</v>
      </c>
      <c r="U2208" s="3">
        <v>0</v>
      </c>
    </row>
    <row r="2209" spans="1:21" hidden="1" x14ac:dyDescent="0.2">
      <c r="A2209" t="s">
        <v>1851</v>
      </c>
      <c r="B2209" t="s">
        <v>1832</v>
      </c>
      <c r="C2209" t="s">
        <v>14</v>
      </c>
      <c r="D2209" t="str">
        <f t="shared" si="34"/>
        <v>OG1351</v>
      </c>
      <c r="E2209" t="s">
        <v>1493</v>
      </c>
      <c r="F2209" t="s">
        <v>18</v>
      </c>
      <c r="G2209" t="s">
        <v>18</v>
      </c>
      <c r="J2209" s="1">
        <v>44862</v>
      </c>
      <c r="K2209" s="2">
        <v>-1025</v>
      </c>
      <c r="L2209" t="s">
        <v>46</v>
      </c>
      <c r="M2209" s="3">
        <v>1</v>
      </c>
      <c r="N2209" s="2">
        <v>4.4199900000000003</v>
      </c>
      <c r="O2209" t="s">
        <v>21</v>
      </c>
      <c r="P2209" t="s">
        <v>24</v>
      </c>
      <c r="Q2209" t="s">
        <v>23</v>
      </c>
      <c r="R2209" s="3">
        <v>4530.49</v>
      </c>
      <c r="S2209" t="s">
        <v>22</v>
      </c>
      <c r="T2209" t="s">
        <v>23</v>
      </c>
      <c r="U2209" s="3">
        <v>4530.49</v>
      </c>
    </row>
    <row r="2210" spans="1:21" hidden="1" x14ac:dyDescent="0.2">
      <c r="A2210" t="s">
        <v>1851</v>
      </c>
      <c r="B2210" t="s">
        <v>1832</v>
      </c>
      <c r="C2210" t="s">
        <v>14</v>
      </c>
      <c r="D2210" t="str">
        <f t="shared" si="34"/>
        <v>MZ0684</v>
      </c>
      <c r="E2210" t="s">
        <v>420</v>
      </c>
      <c r="F2210" t="s">
        <v>18</v>
      </c>
      <c r="G2210" t="s">
        <v>18</v>
      </c>
      <c r="J2210" s="1">
        <v>44862</v>
      </c>
      <c r="K2210" s="2">
        <v>699</v>
      </c>
      <c r="L2210" t="s">
        <v>46</v>
      </c>
      <c r="M2210" s="3">
        <v>1</v>
      </c>
      <c r="N2210" s="2">
        <v>2.7744900000000001</v>
      </c>
      <c r="O2210" t="s">
        <v>21</v>
      </c>
      <c r="P2210" t="s">
        <v>22</v>
      </c>
      <c r="Q2210" t="s">
        <v>23</v>
      </c>
      <c r="R2210" s="3">
        <v>1939.37</v>
      </c>
      <c r="S2210" t="s">
        <v>24</v>
      </c>
      <c r="T2210" t="s">
        <v>23</v>
      </c>
      <c r="U2210" s="3">
        <v>1939.37</v>
      </c>
    </row>
    <row r="2211" spans="1:21" hidden="1" x14ac:dyDescent="0.2">
      <c r="A2211" t="s">
        <v>1856</v>
      </c>
      <c r="B2211" t="s">
        <v>1832</v>
      </c>
      <c r="C2211" t="s">
        <v>14</v>
      </c>
      <c r="D2211" t="str">
        <f t="shared" si="34"/>
        <v>235158</v>
      </c>
      <c r="E2211" t="s">
        <v>1857</v>
      </c>
      <c r="F2211" t="s">
        <v>18</v>
      </c>
      <c r="G2211" t="s">
        <v>18</v>
      </c>
      <c r="J2211" s="1">
        <v>44862</v>
      </c>
      <c r="K2211" s="2">
        <v>-73.5</v>
      </c>
      <c r="L2211" t="s">
        <v>46</v>
      </c>
      <c r="M2211" s="3">
        <v>1</v>
      </c>
      <c r="N2211" s="2">
        <v>15.0001</v>
      </c>
      <c r="O2211" t="s">
        <v>21</v>
      </c>
      <c r="P2211" t="s">
        <v>24</v>
      </c>
      <c r="Q2211" t="s">
        <v>23</v>
      </c>
      <c r="R2211" s="3">
        <v>1102.51</v>
      </c>
      <c r="S2211" t="s">
        <v>22</v>
      </c>
      <c r="T2211" t="s">
        <v>23</v>
      </c>
      <c r="U2211" s="3">
        <v>1102.51</v>
      </c>
    </row>
    <row r="2212" spans="1:21" hidden="1" x14ac:dyDescent="0.2">
      <c r="A2212" t="s">
        <v>1856</v>
      </c>
      <c r="B2212" t="s">
        <v>1832</v>
      </c>
      <c r="C2212" t="s">
        <v>14</v>
      </c>
      <c r="D2212" t="str">
        <f t="shared" si="34"/>
        <v>CL1214</v>
      </c>
      <c r="E2212" t="s">
        <v>1858</v>
      </c>
      <c r="F2212" t="s">
        <v>18</v>
      </c>
      <c r="G2212" t="s">
        <v>18</v>
      </c>
      <c r="J2212" s="1">
        <v>44862</v>
      </c>
      <c r="K2212" s="2">
        <v>-60.5</v>
      </c>
      <c r="L2212" t="s">
        <v>46</v>
      </c>
      <c r="M2212" s="3">
        <v>1</v>
      </c>
      <c r="N2212" s="2">
        <v>15.80803</v>
      </c>
      <c r="O2212" t="s">
        <v>21</v>
      </c>
      <c r="P2212" t="s">
        <v>24</v>
      </c>
      <c r="Q2212" t="s">
        <v>23</v>
      </c>
      <c r="R2212" s="3">
        <v>956.39</v>
      </c>
      <c r="S2212" t="s">
        <v>445</v>
      </c>
      <c r="T2212" t="s">
        <v>23</v>
      </c>
      <c r="U2212" s="3">
        <v>956.39</v>
      </c>
    </row>
    <row r="2213" spans="1:21" hidden="1" x14ac:dyDescent="0.2">
      <c r="A2213" t="s">
        <v>1856</v>
      </c>
      <c r="B2213" t="s">
        <v>1832</v>
      </c>
      <c r="C2213" t="s">
        <v>14</v>
      </c>
      <c r="D2213" t="str">
        <f t="shared" si="34"/>
        <v>OG1072</v>
      </c>
      <c r="E2213" t="s">
        <v>1859</v>
      </c>
      <c r="F2213" t="s">
        <v>18</v>
      </c>
      <c r="G2213" t="s">
        <v>18</v>
      </c>
      <c r="J2213" s="1">
        <v>44862</v>
      </c>
      <c r="K2213" s="2">
        <v>-5</v>
      </c>
      <c r="L2213" t="s">
        <v>46</v>
      </c>
      <c r="M2213" s="3">
        <v>1</v>
      </c>
      <c r="N2213" s="2">
        <v>11.9</v>
      </c>
      <c r="O2213" t="s">
        <v>21</v>
      </c>
      <c r="P2213" t="s">
        <v>24</v>
      </c>
      <c r="Q2213" t="s">
        <v>23</v>
      </c>
      <c r="R2213" s="3">
        <v>59.5</v>
      </c>
      <c r="S2213" t="s">
        <v>22</v>
      </c>
      <c r="T2213" t="s">
        <v>23</v>
      </c>
      <c r="U2213" s="3">
        <v>59.5</v>
      </c>
    </row>
    <row r="2214" spans="1:21" hidden="1" x14ac:dyDescent="0.2">
      <c r="A2214" t="s">
        <v>1860</v>
      </c>
      <c r="B2214" t="s">
        <v>1832</v>
      </c>
      <c r="C2214" t="s">
        <v>14</v>
      </c>
      <c r="D2214" t="str">
        <f t="shared" si="34"/>
        <v>OG1173</v>
      </c>
      <c r="E2214" t="s">
        <v>288</v>
      </c>
      <c r="F2214" t="s">
        <v>18</v>
      </c>
      <c r="G2214" t="s">
        <v>18</v>
      </c>
      <c r="J2214" s="1">
        <v>44862</v>
      </c>
      <c r="K2214" s="2">
        <v>-45</v>
      </c>
      <c r="L2214" t="s">
        <v>46</v>
      </c>
      <c r="M2214" s="3">
        <v>1</v>
      </c>
      <c r="N2214" s="2">
        <v>10.197570000000001</v>
      </c>
      <c r="O2214" t="s">
        <v>21</v>
      </c>
      <c r="P2214" t="s">
        <v>24</v>
      </c>
      <c r="Q2214" t="s">
        <v>23</v>
      </c>
      <c r="R2214" s="3">
        <v>458.89</v>
      </c>
      <c r="S2214" t="s">
        <v>22</v>
      </c>
      <c r="T2214" t="s">
        <v>23</v>
      </c>
      <c r="U2214" s="3">
        <v>458.89</v>
      </c>
    </row>
    <row r="2215" spans="1:21" hidden="1" x14ac:dyDescent="0.2">
      <c r="A2215" t="s">
        <v>1861</v>
      </c>
      <c r="B2215" t="s">
        <v>98</v>
      </c>
      <c r="C2215" t="s">
        <v>14</v>
      </c>
      <c r="D2215" t="str">
        <f t="shared" si="34"/>
        <v>LAWG01</v>
      </c>
      <c r="E2215" t="s">
        <v>1862</v>
      </c>
      <c r="F2215" t="s">
        <v>18</v>
      </c>
      <c r="G2215" t="s">
        <v>18</v>
      </c>
      <c r="J2215" s="1">
        <v>44862</v>
      </c>
      <c r="K2215" s="2">
        <v>2404</v>
      </c>
      <c r="L2215" t="s">
        <v>20</v>
      </c>
      <c r="M2215" s="3">
        <v>1</v>
      </c>
      <c r="N2215" s="2">
        <v>1.2030000000000001E-2</v>
      </c>
      <c r="O2215" t="s">
        <v>21</v>
      </c>
      <c r="P2215" t="s">
        <v>22</v>
      </c>
      <c r="Q2215" t="s">
        <v>23</v>
      </c>
      <c r="R2215" s="3">
        <v>28.92</v>
      </c>
      <c r="S2215" t="s">
        <v>24</v>
      </c>
      <c r="T2215" t="s">
        <v>23</v>
      </c>
      <c r="U2215" s="3">
        <v>28.92</v>
      </c>
    </row>
    <row r="2216" spans="1:21" hidden="1" x14ac:dyDescent="0.2">
      <c r="A2216" t="s">
        <v>1863</v>
      </c>
      <c r="B2216" t="s">
        <v>1864</v>
      </c>
      <c r="C2216" t="s">
        <v>14</v>
      </c>
      <c r="D2216" t="str">
        <f t="shared" si="34"/>
        <v>722000</v>
      </c>
      <c r="E2216" t="s">
        <v>1865</v>
      </c>
      <c r="F2216" t="s">
        <v>18</v>
      </c>
      <c r="G2216" t="s">
        <v>18</v>
      </c>
      <c r="J2216" s="1">
        <v>44862</v>
      </c>
      <c r="K2216" s="2">
        <v>-45.430370000000003</v>
      </c>
      <c r="L2216" t="s">
        <v>46</v>
      </c>
      <c r="M2216" s="3">
        <v>1</v>
      </c>
      <c r="N2216" s="2">
        <v>15.690289999999999</v>
      </c>
      <c r="O2216" t="s">
        <v>21</v>
      </c>
      <c r="P2216" t="s">
        <v>24</v>
      </c>
      <c r="Q2216" t="s">
        <v>23</v>
      </c>
      <c r="R2216" s="3">
        <v>712.82</v>
      </c>
      <c r="S2216" t="s">
        <v>22</v>
      </c>
      <c r="T2216" t="s">
        <v>23</v>
      </c>
      <c r="U2216" s="3">
        <v>712.82</v>
      </c>
    </row>
    <row r="2217" spans="1:21" hidden="1" x14ac:dyDescent="0.2">
      <c r="A2217" t="s">
        <v>1866</v>
      </c>
      <c r="B2217" t="s">
        <v>152</v>
      </c>
      <c r="C2217" t="s">
        <v>14</v>
      </c>
      <c r="D2217" t="str">
        <f t="shared" si="34"/>
        <v>LACA02</v>
      </c>
      <c r="E2217" t="s">
        <v>1867</v>
      </c>
      <c r="F2217" t="s">
        <v>18</v>
      </c>
      <c r="G2217" t="s">
        <v>18</v>
      </c>
      <c r="I2217" t="s">
        <v>19</v>
      </c>
      <c r="J2217" s="1">
        <v>44862</v>
      </c>
      <c r="K2217" s="2">
        <v>-506.3125</v>
      </c>
      <c r="L2217" t="s">
        <v>20</v>
      </c>
      <c r="M2217" s="3">
        <v>1</v>
      </c>
      <c r="N2217" s="2">
        <v>0</v>
      </c>
      <c r="O2217" t="s">
        <v>21</v>
      </c>
      <c r="P2217" t="s">
        <v>24</v>
      </c>
      <c r="Q2217" t="s">
        <v>23</v>
      </c>
      <c r="R2217" s="3">
        <v>0</v>
      </c>
      <c r="S2217" t="s">
        <v>22</v>
      </c>
      <c r="T2217" t="s">
        <v>23</v>
      </c>
      <c r="U2217" s="3">
        <v>0</v>
      </c>
    </row>
    <row r="2218" spans="1:21" hidden="1" x14ac:dyDescent="0.2">
      <c r="A2218" t="s">
        <v>1866</v>
      </c>
      <c r="B2218" t="s">
        <v>152</v>
      </c>
      <c r="C2218" t="s">
        <v>14</v>
      </c>
      <c r="D2218" t="str">
        <f t="shared" si="34"/>
        <v>MZ4419</v>
      </c>
      <c r="E2218" t="s">
        <v>379</v>
      </c>
      <c r="F2218" t="s">
        <v>18</v>
      </c>
      <c r="G2218" t="s">
        <v>18</v>
      </c>
      <c r="I2218" t="s">
        <v>19</v>
      </c>
      <c r="J2218" s="1">
        <v>44862</v>
      </c>
      <c r="K2218" s="2">
        <v>-130</v>
      </c>
      <c r="L2218" t="s">
        <v>46</v>
      </c>
      <c r="M2218" s="3">
        <v>1</v>
      </c>
      <c r="N2218" s="2">
        <v>2.3894799999999998</v>
      </c>
      <c r="O2218" t="s">
        <v>21</v>
      </c>
      <c r="P2218" t="s">
        <v>24</v>
      </c>
      <c r="Q2218" t="s">
        <v>23</v>
      </c>
      <c r="R2218" s="3">
        <v>310.63</v>
      </c>
      <c r="S2218" t="s">
        <v>22</v>
      </c>
      <c r="T2218" t="s">
        <v>23</v>
      </c>
      <c r="U2218" s="3">
        <v>310.63</v>
      </c>
    </row>
    <row r="2219" spans="1:21" hidden="1" x14ac:dyDescent="0.2">
      <c r="A2219" t="s">
        <v>1866</v>
      </c>
      <c r="B2219" t="s">
        <v>711</v>
      </c>
      <c r="C2219" t="s">
        <v>14</v>
      </c>
      <c r="D2219" t="str">
        <f t="shared" si="34"/>
        <v>LATJ01</v>
      </c>
      <c r="E2219" t="s">
        <v>651</v>
      </c>
      <c r="F2219" t="s">
        <v>18</v>
      </c>
      <c r="G2219" t="s">
        <v>18</v>
      </c>
      <c r="I2219" t="s">
        <v>19</v>
      </c>
      <c r="J2219" s="1">
        <v>44862</v>
      </c>
      <c r="K2219" s="2">
        <v>-1000</v>
      </c>
      <c r="L2219" t="s">
        <v>20</v>
      </c>
      <c r="M2219" s="3">
        <v>1</v>
      </c>
      <c r="N2219" s="2">
        <v>1.076E-2</v>
      </c>
      <c r="O2219" t="s">
        <v>21</v>
      </c>
      <c r="P2219" t="s">
        <v>24</v>
      </c>
      <c r="Q2219" t="s">
        <v>23</v>
      </c>
      <c r="R2219" s="3">
        <v>10.76</v>
      </c>
      <c r="S2219" t="s">
        <v>22</v>
      </c>
      <c r="T2219" t="s">
        <v>23</v>
      </c>
      <c r="U2219" s="3">
        <v>10.76</v>
      </c>
    </row>
    <row r="2220" spans="1:21" hidden="1" x14ac:dyDescent="0.2">
      <c r="A2220" t="s">
        <v>1866</v>
      </c>
      <c r="B2220" t="s">
        <v>150</v>
      </c>
      <c r="C2220" t="s">
        <v>14</v>
      </c>
      <c r="D2220" t="str">
        <f t="shared" si="34"/>
        <v>LAWM04</v>
      </c>
      <c r="E2220" t="s">
        <v>58</v>
      </c>
      <c r="F2220" t="s">
        <v>18</v>
      </c>
      <c r="G2220" t="s">
        <v>18</v>
      </c>
      <c r="I2220" t="s">
        <v>19</v>
      </c>
      <c r="J2220" s="1">
        <v>44862</v>
      </c>
      <c r="K2220" s="2">
        <v>-453.81</v>
      </c>
      <c r="L2220" t="s">
        <v>20</v>
      </c>
      <c r="M2220" s="3">
        <v>1</v>
      </c>
      <c r="N2220" s="2">
        <v>4.8309999999999992E-2</v>
      </c>
      <c r="O2220" t="s">
        <v>21</v>
      </c>
      <c r="P2220" t="s">
        <v>24</v>
      </c>
      <c r="Q2220" t="s">
        <v>23</v>
      </c>
      <c r="R2220" s="3">
        <v>21.92</v>
      </c>
      <c r="S2220" t="s">
        <v>22</v>
      </c>
      <c r="T2220" t="s">
        <v>23</v>
      </c>
      <c r="U2220" s="3">
        <v>21.92</v>
      </c>
    </row>
    <row r="2221" spans="1:21" hidden="1" x14ac:dyDescent="0.2">
      <c r="A2221" t="s">
        <v>1866</v>
      </c>
      <c r="B2221" t="s">
        <v>150</v>
      </c>
      <c r="C2221" t="s">
        <v>14</v>
      </c>
      <c r="D2221" t="str">
        <f t="shared" si="34"/>
        <v>LAWM06</v>
      </c>
      <c r="E2221" t="s">
        <v>1129</v>
      </c>
      <c r="F2221" t="s">
        <v>18</v>
      </c>
      <c r="G2221" t="s">
        <v>18</v>
      </c>
      <c r="I2221" t="s">
        <v>19</v>
      </c>
      <c r="J2221" s="1">
        <v>44862</v>
      </c>
      <c r="K2221" s="2">
        <v>2554.94</v>
      </c>
      <c r="L2221" t="s">
        <v>20</v>
      </c>
      <c r="M2221" s="3">
        <v>1</v>
      </c>
      <c r="N2221" s="2">
        <v>3.1009999999999999E-2</v>
      </c>
      <c r="O2221" t="s">
        <v>21</v>
      </c>
      <c r="P2221" t="s">
        <v>22</v>
      </c>
      <c r="Q2221" t="s">
        <v>23</v>
      </c>
      <c r="R2221" s="3">
        <v>79.23</v>
      </c>
      <c r="S2221" t="s">
        <v>24</v>
      </c>
      <c r="T2221" t="s">
        <v>23</v>
      </c>
      <c r="U2221" s="3">
        <v>79.23</v>
      </c>
    </row>
    <row r="2222" spans="1:21" hidden="1" x14ac:dyDescent="0.2">
      <c r="A2222" t="s">
        <v>1866</v>
      </c>
      <c r="B2222" t="s">
        <v>158</v>
      </c>
      <c r="C2222" t="s">
        <v>14</v>
      </c>
      <c r="D2222" t="str">
        <f t="shared" si="34"/>
        <v>LAHB01</v>
      </c>
      <c r="E2222" t="s">
        <v>396</v>
      </c>
      <c r="F2222" t="s">
        <v>18</v>
      </c>
      <c r="G2222" t="s">
        <v>18</v>
      </c>
      <c r="I2222" t="s">
        <v>19</v>
      </c>
      <c r="J2222" s="1">
        <v>44862</v>
      </c>
      <c r="K2222" s="2">
        <v>2.5000000000000001E-3</v>
      </c>
      <c r="L2222" t="s">
        <v>20</v>
      </c>
      <c r="M2222" s="3">
        <v>1</v>
      </c>
      <c r="N2222" s="2">
        <v>1.389E-2</v>
      </c>
      <c r="O2222" t="s">
        <v>21</v>
      </c>
      <c r="P2222" t="s">
        <v>22</v>
      </c>
      <c r="Q2222" t="s">
        <v>23</v>
      </c>
      <c r="R2222" s="3">
        <v>0</v>
      </c>
      <c r="S2222" t="s">
        <v>24</v>
      </c>
      <c r="T2222" t="s">
        <v>23</v>
      </c>
      <c r="U2222" s="3">
        <v>0</v>
      </c>
    </row>
    <row r="2223" spans="1:21" hidden="1" x14ac:dyDescent="0.2">
      <c r="A2223" t="s">
        <v>1866</v>
      </c>
      <c r="B2223" t="s">
        <v>101</v>
      </c>
      <c r="C2223" t="s">
        <v>14</v>
      </c>
      <c r="D2223" t="str">
        <f t="shared" si="34"/>
        <v>LAWG00</v>
      </c>
      <c r="E2223" t="s">
        <v>1578</v>
      </c>
      <c r="F2223" t="s">
        <v>18</v>
      </c>
      <c r="G2223" t="s">
        <v>18</v>
      </c>
      <c r="I2223" t="s">
        <v>19</v>
      </c>
      <c r="J2223" s="1">
        <v>44862</v>
      </c>
      <c r="K2223" s="2">
        <v>-1000</v>
      </c>
      <c r="L2223" t="s">
        <v>20</v>
      </c>
      <c r="M2223" s="3">
        <v>1</v>
      </c>
      <c r="N2223" s="2">
        <v>1.171E-2</v>
      </c>
      <c r="O2223" t="s">
        <v>21</v>
      </c>
      <c r="P2223" t="s">
        <v>24</v>
      </c>
      <c r="Q2223" t="s">
        <v>23</v>
      </c>
      <c r="R2223" s="3">
        <v>11.71</v>
      </c>
      <c r="S2223" t="s">
        <v>22</v>
      </c>
      <c r="T2223" t="s">
        <v>23</v>
      </c>
      <c r="U2223" s="3">
        <v>11.71</v>
      </c>
    </row>
    <row r="2224" spans="1:21" hidden="1" x14ac:dyDescent="0.2">
      <c r="A2224" t="s">
        <v>1866</v>
      </c>
      <c r="B2224" t="s">
        <v>101</v>
      </c>
      <c r="C2224" t="s">
        <v>14</v>
      </c>
      <c r="D2224" t="str">
        <f t="shared" si="34"/>
        <v>FJ1623</v>
      </c>
      <c r="E2224" t="s">
        <v>1369</v>
      </c>
      <c r="F2224" t="s">
        <v>18</v>
      </c>
      <c r="G2224" t="s">
        <v>18</v>
      </c>
      <c r="I2224" t="s">
        <v>19</v>
      </c>
      <c r="J2224" s="1">
        <v>44862</v>
      </c>
      <c r="K2224" s="2">
        <v>874</v>
      </c>
      <c r="L2224" t="s">
        <v>46</v>
      </c>
      <c r="M2224" s="3">
        <v>1</v>
      </c>
      <c r="N2224" s="2">
        <v>1.41255</v>
      </c>
      <c r="O2224" t="s">
        <v>21</v>
      </c>
      <c r="P2224" t="s">
        <v>22</v>
      </c>
      <c r="Q2224" t="s">
        <v>23</v>
      </c>
      <c r="R2224" s="3">
        <v>1234.57</v>
      </c>
      <c r="S2224" t="s">
        <v>24</v>
      </c>
      <c r="T2224" t="s">
        <v>23</v>
      </c>
      <c r="U2224" s="3">
        <v>1234.57</v>
      </c>
    </row>
    <row r="2225" spans="1:21" hidden="1" x14ac:dyDescent="0.2">
      <c r="A2225" t="s">
        <v>1866</v>
      </c>
      <c r="B2225" t="s">
        <v>156</v>
      </c>
      <c r="C2225" t="s">
        <v>14</v>
      </c>
      <c r="D2225" t="str">
        <f t="shared" si="34"/>
        <v>OG1048</v>
      </c>
      <c r="E2225" t="s">
        <v>765</v>
      </c>
      <c r="F2225" t="s">
        <v>18</v>
      </c>
      <c r="G2225" t="s">
        <v>18</v>
      </c>
      <c r="I2225" t="s">
        <v>19</v>
      </c>
      <c r="J2225" s="1">
        <v>44862</v>
      </c>
      <c r="K2225" s="2">
        <v>0</v>
      </c>
      <c r="L2225" t="s">
        <v>46</v>
      </c>
      <c r="M2225" s="3">
        <v>1</v>
      </c>
      <c r="N2225" s="2">
        <v>7.8684900000000004</v>
      </c>
      <c r="O2225" t="s">
        <v>21</v>
      </c>
      <c r="P2225" t="s">
        <v>22</v>
      </c>
      <c r="Q2225" t="s">
        <v>23</v>
      </c>
      <c r="R2225" s="3">
        <v>0</v>
      </c>
      <c r="S2225" t="s">
        <v>24</v>
      </c>
      <c r="T2225" t="s">
        <v>23</v>
      </c>
      <c r="U2225" s="3">
        <v>0</v>
      </c>
    </row>
    <row r="2226" spans="1:21" hidden="1" x14ac:dyDescent="0.2">
      <c r="A2226" t="s">
        <v>1866</v>
      </c>
      <c r="B2226" t="s">
        <v>156</v>
      </c>
      <c r="C2226" t="s">
        <v>14</v>
      </c>
      <c r="D2226" t="str">
        <f t="shared" si="34"/>
        <v>SP1865</v>
      </c>
      <c r="E2226" t="s">
        <v>1868</v>
      </c>
      <c r="F2226" t="s">
        <v>18</v>
      </c>
      <c r="G2226" t="s">
        <v>18</v>
      </c>
      <c r="I2226" t="s">
        <v>19</v>
      </c>
      <c r="J2226" s="1">
        <v>44862</v>
      </c>
      <c r="K2226" s="2">
        <v>-156.55923000000001</v>
      </c>
      <c r="L2226" t="s">
        <v>46</v>
      </c>
      <c r="M2226" s="3">
        <v>1</v>
      </c>
      <c r="N2226" s="2">
        <v>1.84396</v>
      </c>
      <c r="O2226" t="s">
        <v>21</v>
      </c>
      <c r="P2226" t="s">
        <v>24</v>
      </c>
      <c r="Q2226" t="s">
        <v>23</v>
      </c>
      <c r="R2226" s="3">
        <v>288.69</v>
      </c>
      <c r="S2226" t="s">
        <v>22</v>
      </c>
      <c r="T2226" t="s">
        <v>23</v>
      </c>
      <c r="U2226" s="3">
        <v>288.69</v>
      </c>
    </row>
    <row r="2227" spans="1:21" hidden="1" x14ac:dyDescent="0.2">
      <c r="A2227" t="s">
        <v>1866</v>
      </c>
      <c r="B2227" t="s">
        <v>156</v>
      </c>
      <c r="C2227" t="s">
        <v>14</v>
      </c>
      <c r="D2227" t="str">
        <f t="shared" si="34"/>
        <v>OG1405</v>
      </c>
      <c r="E2227" t="s">
        <v>102</v>
      </c>
      <c r="F2227" t="s">
        <v>18</v>
      </c>
      <c r="G2227" t="s">
        <v>18</v>
      </c>
      <c r="I2227" t="s">
        <v>19</v>
      </c>
      <c r="J2227" s="1">
        <v>44862</v>
      </c>
      <c r="K2227" s="2">
        <v>23.648240000000001</v>
      </c>
      <c r="L2227" t="s">
        <v>46</v>
      </c>
      <c r="M2227" s="3">
        <v>1</v>
      </c>
      <c r="N2227" s="2">
        <v>2.52176</v>
      </c>
      <c r="O2227" t="s">
        <v>21</v>
      </c>
      <c r="P2227" t="s">
        <v>22</v>
      </c>
      <c r="Q2227" t="s">
        <v>23</v>
      </c>
      <c r="R2227" s="3">
        <v>59.64</v>
      </c>
      <c r="S2227" t="s">
        <v>24</v>
      </c>
      <c r="T2227" t="s">
        <v>23</v>
      </c>
      <c r="U2227" s="3">
        <v>59.64</v>
      </c>
    </row>
    <row r="2228" spans="1:21" hidden="1" x14ac:dyDescent="0.2">
      <c r="A2228" t="s">
        <v>1866</v>
      </c>
      <c r="B2228" t="s">
        <v>156</v>
      </c>
      <c r="C2228" t="s">
        <v>14</v>
      </c>
      <c r="D2228" t="str">
        <f t="shared" si="34"/>
        <v>OG1344</v>
      </c>
      <c r="E2228" t="s">
        <v>227</v>
      </c>
      <c r="F2228" t="s">
        <v>18</v>
      </c>
      <c r="G2228" t="s">
        <v>18</v>
      </c>
      <c r="I2228" t="s">
        <v>19</v>
      </c>
      <c r="J2228" s="1">
        <v>44862</v>
      </c>
      <c r="K2228" s="2">
        <v>-9.7043599999999994</v>
      </c>
      <c r="L2228" t="s">
        <v>46</v>
      </c>
      <c r="M2228" s="3">
        <v>1</v>
      </c>
      <c r="N2228" s="2">
        <v>5.05511</v>
      </c>
      <c r="O2228" t="s">
        <v>21</v>
      </c>
      <c r="P2228" t="s">
        <v>24</v>
      </c>
      <c r="Q2228" t="s">
        <v>23</v>
      </c>
      <c r="R2228" s="3">
        <v>49.06</v>
      </c>
      <c r="S2228" t="s">
        <v>22</v>
      </c>
      <c r="T2228" t="s">
        <v>23</v>
      </c>
      <c r="U2228" s="3">
        <v>49.06</v>
      </c>
    </row>
    <row r="2229" spans="1:21" hidden="1" x14ac:dyDescent="0.2">
      <c r="A2229" t="s">
        <v>1869</v>
      </c>
      <c r="B2229" t="s">
        <v>26</v>
      </c>
      <c r="C2229" t="s">
        <v>14</v>
      </c>
      <c r="D2229" t="str">
        <f t="shared" si="34"/>
        <v>GL2449</v>
      </c>
      <c r="E2229" t="s">
        <v>30</v>
      </c>
      <c r="F2229" t="s">
        <v>28</v>
      </c>
      <c r="G2229" t="s">
        <v>28</v>
      </c>
      <c r="I2229" t="s">
        <v>19</v>
      </c>
      <c r="J2229" s="1">
        <v>44861</v>
      </c>
      <c r="K2229" s="2">
        <v>2016</v>
      </c>
      <c r="L2229" t="s">
        <v>20</v>
      </c>
      <c r="M2229" s="3">
        <v>1</v>
      </c>
      <c r="N2229" s="2">
        <v>0.34673000000000004</v>
      </c>
      <c r="O2229" t="s">
        <v>21</v>
      </c>
      <c r="P2229" t="s">
        <v>22</v>
      </c>
      <c r="Q2229" t="s">
        <v>23</v>
      </c>
      <c r="R2229" s="3">
        <v>699.01</v>
      </c>
      <c r="S2229" t="s">
        <v>24</v>
      </c>
      <c r="T2229" t="s">
        <v>23</v>
      </c>
      <c r="U2229" s="3">
        <v>699.01</v>
      </c>
    </row>
    <row r="2230" spans="1:21" hidden="1" x14ac:dyDescent="0.2">
      <c r="A2230" t="s">
        <v>1869</v>
      </c>
      <c r="B2230" t="s">
        <v>26</v>
      </c>
      <c r="C2230" t="s">
        <v>14</v>
      </c>
      <c r="D2230" t="str">
        <f t="shared" si="34"/>
        <v>GL397-</v>
      </c>
      <c r="E2230" t="s">
        <v>577</v>
      </c>
      <c r="F2230" t="s">
        <v>28</v>
      </c>
      <c r="G2230" t="s">
        <v>28</v>
      </c>
      <c r="I2230" t="s">
        <v>19</v>
      </c>
      <c r="J2230" s="1">
        <v>44861</v>
      </c>
      <c r="K2230" s="2">
        <v>-4097.28</v>
      </c>
      <c r="L2230" t="s">
        <v>20</v>
      </c>
      <c r="M2230" s="3">
        <v>1</v>
      </c>
      <c r="N2230" s="2">
        <v>0.30246000000000001</v>
      </c>
      <c r="O2230" t="s">
        <v>21</v>
      </c>
      <c r="P2230" t="s">
        <v>24</v>
      </c>
      <c r="Q2230" t="s">
        <v>23</v>
      </c>
      <c r="R2230" s="3">
        <v>1239.26</v>
      </c>
      <c r="S2230" t="s">
        <v>22</v>
      </c>
      <c r="T2230" t="s">
        <v>23</v>
      </c>
      <c r="U2230" s="3">
        <v>1239.26</v>
      </c>
    </row>
    <row r="2231" spans="1:21" hidden="1" x14ac:dyDescent="0.2">
      <c r="A2231" t="s">
        <v>1869</v>
      </c>
      <c r="B2231" t="s">
        <v>26</v>
      </c>
      <c r="C2231" t="s">
        <v>14</v>
      </c>
      <c r="D2231" t="str">
        <f t="shared" si="34"/>
        <v>GL357-</v>
      </c>
      <c r="E2231" t="s">
        <v>1870</v>
      </c>
      <c r="F2231" t="s">
        <v>28</v>
      </c>
      <c r="G2231" t="s">
        <v>28</v>
      </c>
      <c r="I2231" t="s">
        <v>19</v>
      </c>
      <c r="J2231" s="1">
        <v>44861</v>
      </c>
      <c r="K2231" s="2">
        <v>4032</v>
      </c>
      <c r="L2231" t="s">
        <v>20</v>
      </c>
      <c r="M2231" s="3">
        <v>1</v>
      </c>
      <c r="N2231" s="2">
        <v>0.30114000000000002</v>
      </c>
      <c r="O2231" t="s">
        <v>21</v>
      </c>
      <c r="P2231" t="s">
        <v>22</v>
      </c>
      <c r="Q2231" t="s">
        <v>23</v>
      </c>
      <c r="R2231" s="3">
        <v>1214.2</v>
      </c>
      <c r="S2231" t="s">
        <v>24</v>
      </c>
      <c r="T2231" t="s">
        <v>23</v>
      </c>
      <c r="U2231" s="3">
        <v>1214.2</v>
      </c>
    </row>
    <row r="2232" spans="1:21" hidden="1" x14ac:dyDescent="0.2">
      <c r="A2232" t="s">
        <v>1869</v>
      </c>
      <c r="B2232" t="s">
        <v>26</v>
      </c>
      <c r="C2232" t="s">
        <v>14</v>
      </c>
      <c r="D2232" t="str">
        <f t="shared" si="34"/>
        <v>GL313-</v>
      </c>
      <c r="E2232" t="s">
        <v>401</v>
      </c>
      <c r="F2232" t="s">
        <v>28</v>
      </c>
      <c r="G2232" t="s">
        <v>28</v>
      </c>
      <c r="I2232" t="s">
        <v>19</v>
      </c>
      <c r="J2232" s="1">
        <v>44861</v>
      </c>
      <c r="K2232" s="2">
        <v>-567</v>
      </c>
      <c r="L2232" t="s">
        <v>20</v>
      </c>
      <c r="M2232" s="3">
        <v>1</v>
      </c>
      <c r="N2232" s="2">
        <v>0.28011000000000003</v>
      </c>
      <c r="O2232" t="s">
        <v>21</v>
      </c>
      <c r="P2232" t="s">
        <v>24</v>
      </c>
      <c r="Q2232" t="s">
        <v>23</v>
      </c>
      <c r="R2232" s="3">
        <v>158.82</v>
      </c>
      <c r="S2232" t="s">
        <v>22</v>
      </c>
      <c r="T2232" t="s">
        <v>23</v>
      </c>
      <c r="U2232" s="3">
        <v>158.82</v>
      </c>
    </row>
    <row r="2233" spans="1:21" hidden="1" x14ac:dyDescent="0.2">
      <c r="A2233" t="s">
        <v>1869</v>
      </c>
      <c r="B2233" t="s">
        <v>26</v>
      </c>
      <c r="C2233" t="s">
        <v>14</v>
      </c>
      <c r="D2233" t="str">
        <f t="shared" si="34"/>
        <v>GL301-</v>
      </c>
      <c r="E2233" t="s">
        <v>32</v>
      </c>
      <c r="F2233" t="s">
        <v>28</v>
      </c>
      <c r="G2233" t="s">
        <v>28</v>
      </c>
      <c r="I2233" t="s">
        <v>19</v>
      </c>
      <c r="J2233" s="1">
        <v>44861</v>
      </c>
      <c r="K2233" s="2">
        <v>-109</v>
      </c>
      <c r="L2233" t="s">
        <v>20</v>
      </c>
      <c r="M2233" s="3">
        <v>1</v>
      </c>
      <c r="N2233" s="2">
        <v>0.40794999999999992</v>
      </c>
      <c r="O2233" t="s">
        <v>21</v>
      </c>
      <c r="P2233" t="s">
        <v>24</v>
      </c>
      <c r="Q2233" t="s">
        <v>23</v>
      </c>
      <c r="R2233" s="3">
        <v>44.47</v>
      </c>
      <c r="S2233" t="s">
        <v>22</v>
      </c>
      <c r="T2233" t="s">
        <v>23</v>
      </c>
      <c r="U2233" s="3">
        <v>44.47</v>
      </c>
    </row>
    <row r="2234" spans="1:21" hidden="1" x14ac:dyDescent="0.2">
      <c r="A2234" t="s">
        <v>1869</v>
      </c>
      <c r="B2234" t="s">
        <v>26</v>
      </c>
      <c r="C2234" t="s">
        <v>14</v>
      </c>
      <c r="D2234" t="str">
        <f t="shared" si="34"/>
        <v>GL0282</v>
      </c>
      <c r="E2234" t="s">
        <v>1266</v>
      </c>
      <c r="F2234" t="s">
        <v>28</v>
      </c>
      <c r="G2234" t="s">
        <v>28</v>
      </c>
      <c r="I2234" t="s">
        <v>19</v>
      </c>
      <c r="J2234" s="1">
        <v>44861</v>
      </c>
      <c r="K2234" s="2">
        <v>-72</v>
      </c>
      <c r="L2234" t="s">
        <v>20</v>
      </c>
      <c r="M2234" s="3">
        <v>1</v>
      </c>
      <c r="N2234" s="2">
        <v>0.4824</v>
      </c>
      <c r="O2234" t="s">
        <v>21</v>
      </c>
      <c r="P2234" t="s">
        <v>24</v>
      </c>
      <c r="Q2234" t="s">
        <v>23</v>
      </c>
      <c r="R2234" s="3">
        <v>34.729999999999997</v>
      </c>
      <c r="S2234" t="s">
        <v>22</v>
      </c>
      <c r="T2234" t="s">
        <v>23</v>
      </c>
      <c r="U2234" s="3">
        <v>34.729999999999997</v>
      </c>
    </row>
    <row r="2235" spans="1:21" hidden="1" x14ac:dyDescent="0.2">
      <c r="A2235" t="s">
        <v>1869</v>
      </c>
      <c r="B2235" t="s">
        <v>26</v>
      </c>
      <c r="C2235" t="s">
        <v>14</v>
      </c>
      <c r="D2235" t="str">
        <f t="shared" si="34"/>
        <v>GL2443</v>
      </c>
      <c r="E2235" t="s">
        <v>1458</v>
      </c>
      <c r="F2235" t="s">
        <v>28</v>
      </c>
      <c r="G2235" t="s">
        <v>28</v>
      </c>
      <c r="I2235" t="s">
        <v>19</v>
      </c>
      <c r="J2235" s="1">
        <v>44861</v>
      </c>
      <c r="K2235" s="2">
        <v>-1787.5</v>
      </c>
      <c r="L2235" t="s">
        <v>20</v>
      </c>
      <c r="M2235" s="3">
        <v>1</v>
      </c>
      <c r="N2235" s="2">
        <v>0.24401999999999999</v>
      </c>
      <c r="O2235" t="s">
        <v>21</v>
      </c>
      <c r="P2235" t="s">
        <v>24</v>
      </c>
      <c r="Q2235" t="s">
        <v>23</v>
      </c>
      <c r="R2235" s="3">
        <v>436.19</v>
      </c>
      <c r="S2235" t="s">
        <v>22</v>
      </c>
      <c r="T2235" t="s">
        <v>23</v>
      </c>
      <c r="U2235" s="3">
        <v>436.19</v>
      </c>
    </row>
    <row r="2236" spans="1:21" hidden="1" x14ac:dyDescent="0.2">
      <c r="A2236" t="s">
        <v>1869</v>
      </c>
      <c r="B2236" t="s">
        <v>26</v>
      </c>
      <c r="C2236" t="s">
        <v>14</v>
      </c>
      <c r="D2236" t="str">
        <f t="shared" si="34"/>
        <v>GL367-</v>
      </c>
      <c r="E2236" t="s">
        <v>39</v>
      </c>
      <c r="F2236" t="s">
        <v>28</v>
      </c>
      <c r="G2236" t="s">
        <v>28</v>
      </c>
      <c r="I2236" t="s">
        <v>19</v>
      </c>
      <c r="J2236" s="1">
        <v>44861</v>
      </c>
      <c r="K2236" s="2">
        <v>6432.0000099999997</v>
      </c>
      <c r="L2236" t="s">
        <v>20</v>
      </c>
      <c r="M2236" s="3">
        <v>1</v>
      </c>
      <c r="N2236" s="2">
        <v>0.27612999999999999</v>
      </c>
      <c r="O2236" t="s">
        <v>21</v>
      </c>
      <c r="P2236" t="s">
        <v>22</v>
      </c>
      <c r="Q2236" t="s">
        <v>23</v>
      </c>
      <c r="R2236" s="3">
        <v>1776.07</v>
      </c>
      <c r="S2236" t="s">
        <v>24</v>
      </c>
      <c r="T2236" t="s">
        <v>23</v>
      </c>
      <c r="U2236" s="3">
        <v>1776.07</v>
      </c>
    </row>
    <row r="2237" spans="1:21" hidden="1" x14ac:dyDescent="0.2">
      <c r="A2237" t="s">
        <v>1869</v>
      </c>
      <c r="B2237" t="s">
        <v>26</v>
      </c>
      <c r="C2237" t="s">
        <v>14</v>
      </c>
      <c r="D2237" t="str">
        <f t="shared" si="34"/>
        <v>BK6025</v>
      </c>
      <c r="E2237" t="s">
        <v>1556</v>
      </c>
      <c r="F2237" t="s">
        <v>28</v>
      </c>
      <c r="G2237" t="s">
        <v>28</v>
      </c>
      <c r="I2237" t="s">
        <v>19</v>
      </c>
      <c r="J2237" s="1">
        <v>44861</v>
      </c>
      <c r="K2237" s="2">
        <v>15946</v>
      </c>
      <c r="L2237" t="s">
        <v>20</v>
      </c>
      <c r="M2237" s="3">
        <v>1</v>
      </c>
      <c r="N2237" s="2">
        <v>0.24776999999999996</v>
      </c>
      <c r="O2237" t="s">
        <v>21</v>
      </c>
      <c r="P2237" t="s">
        <v>22</v>
      </c>
      <c r="Q2237" t="s">
        <v>23</v>
      </c>
      <c r="R2237" s="3">
        <v>3950.94</v>
      </c>
      <c r="S2237" t="s">
        <v>24</v>
      </c>
      <c r="T2237" t="s">
        <v>23</v>
      </c>
      <c r="U2237" s="3">
        <v>3950.94</v>
      </c>
    </row>
    <row r="2238" spans="1:21" hidden="1" x14ac:dyDescent="0.2">
      <c r="A2238" t="s">
        <v>1869</v>
      </c>
      <c r="B2238" t="s">
        <v>26</v>
      </c>
      <c r="C2238" t="s">
        <v>14</v>
      </c>
      <c r="D2238" t="str">
        <f t="shared" si="34"/>
        <v>GL346-</v>
      </c>
      <c r="E2238" t="s">
        <v>340</v>
      </c>
      <c r="F2238" t="s">
        <v>28</v>
      </c>
      <c r="G2238" t="s">
        <v>28</v>
      </c>
      <c r="I2238" t="s">
        <v>19</v>
      </c>
      <c r="J2238" s="1">
        <v>44861</v>
      </c>
      <c r="K2238" s="2">
        <v>961</v>
      </c>
      <c r="L2238" t="s">
        <v>20</v>
      </c>
      <c r="M2238" s="3">
        <v>1</v>
      </c>
      <c r="N2238" s="2">
        <v>0.33961000000000008</v>
      </c>
      <c r="O2238" t="s">
        <v>21</v>
      </c>
      <c r="P2238" t="s">
        <v>22</v>
      </c>
      <c r="Q2238" t="s">
        <v>23</v>
      </c>
      <c r="R2238" s="3">
        <v>326.37</v>
      </c>
      <c r="S2238" t="s">
        <v>24</v>
      </c>
      <c r="T2238" t="s">
        <v>23</v>
      </c>
      <c r="U2238" s="3">
        <v>326.37</v>
      </c>
    </row>
    <row r="2239" spans="1:21" hidden="1" x14ac:dyDescent="0.2">
      <c r="A2239" t="s">
        <v>1869</v>
      </c>
      <c r="B2239" t="s">
        <v>26</v>
      </c>
      <c r="C2239" t="s">
        <v>14</v>
      </c>
      <c r="D2239" t="str">
        <f t="shared" si="34"/>
        <v>GL435-</v>
      </c>
      <c r="E2239" t="s">
        <v>41</v>
      </c>
      <c r="F2239" t="s">
        <v>28</v>
      </c>
      <c r="G2239" t="s">
        <v>28</v>
      </c>
      <c r="I2239" t="s">
        <v>19</v>
      </c>
      <c r="J2239" s="1">
        <v>44861</v>
      </c>
      <c r="K2239" s="2">
        <v>1320</v>
      </c>
      <c r="L2239" t="s">
        <v>20</v>
      </c>
      <c r="M2239" s="3">
        <v>1</v>
      </c>
      <c r="N2239" s="2">
        <v>0.32213999999999998</v>
      </c>
      <c r="O2239" t="s">
        <v>21</v>
      </c>
      <c r="P2239" t="s">
        <v>22</v>
      </c>
      <c r="Q2239" t="s">
        <v>23</v>
      </c>
      <c r="R2239" s="3">
        <v>425.22</v>
      </c>
      <c r="S2239" t="s">
        <v>24</v>
      </c>
      <c r="T2239" t="s">
        <v>23</v>
      </c>
      <c r="U2239" s="3">
        <v>425.22</v>
      </c>
    </row>
    <row r="2240" spans="1:21" hidden="1" x14ac:dyDescent="0.2">
      <c r="A2240" t="s">
        <v>1869</v>
      </c>
      <c r="B2240" t="s">
        <v>26</v>
      </c>
      <c r="C2240" t="s">
        <v>14</v>
      </c>
      <c r="D2240" t="str">
        <f t="shared" si="34"/>
        <v>GL349-</v>
      </c>
      <c r="E2240" t="s">
        <v>172</v>
      </c>
      <c r="F2240" t="s">
        <v>28</v>
      </c>
      <c r="G2240" t="s">
        <v>28</v>
      </c>
      <c r="I2240" t="s">
        <v>19</v>
      </c>
      <c r="J2240" s="1">
        <v>44861</v>
      </c>
      <c r="K2240" s="2">
        <v>297.68</v>
      </c>
      <c r="L2240" t="s">
        <v>20</v>
      </c>
      <c r="M2240" s="3">
        <v>1</v>
      </c>
      <c r="N2240" s="2">
        <v>0.34157999999999999</v>
      </c>
      <c r="O2240" t="s">
        <v>21</v>
      </c>
      <c r="P2240" t="s">
        <v>22</v>
      </c>
      <c r="Q2240" t="s">
        <v>23</v>
      </c>
      <c r="R2240" s="3">
        <v>101.68</v>
      </c>
      <c r="S2240" t="s">
        <v>24</v>
      </c>
      <c r="T2240" t="s">
        <v>23</v>
      </c>
      <c r="U2240" s="3">
        <v>101.68</v>
      </c>
    </row>
    <row r="2241" spans="1:21" hidden="1" x14ac:dyDescent="0.2">
      <c r="A2241" t="s">
        <v>1869</v>
      </c>
      <c r="B2241" t="s">
        <v>26</v>
      </c>
      <c r="C2241" t="s">
        <v>14</v>
      </c>
      <c r="D2241" t="str">
        <f t="shared" si="34"/>
        <v>GL328-</v>
      </c>
      <c r="E2241" t="s">
        <v>33</v>
      </c>
      <c r="F2241" t="s">
        <v>28</v>
      </c>
      <c r="G2241" t="s">
        <v>28</v>
      </c>
      <c r="I2241" t="s">
        <v>19</v>
      </c>
      <c r="J2241" s="1">
        <v>44861</v>
      </c>
      <c r="K2241" s="2">
        <v>-1965</v>
      </c>
      <c r="L2241" t="s">
        <v>20</v>
      </c>
      <c r="M2241" s="3">
        <v>1</v>
      </c>
      <c r="N2241" s="2">
        <v>0.33996999999999999</v>
      </c>
      <c r="O2241" t="s">
        <v>21</v>
      </c>
      <c r="P2241" t="s">
        <v>24</v>
      </c>
      <c r="Q2241" t="s">
        <v>23</v>
      </c>
      <c r="R2241" s="3">
        <v>668.04</v>
      </c>
      <c r="S2241" t="s">
        <v>22</v>
      </c>
      <c r="T2241" t="s">
        <v>23</v>
      </c>
      <c r="U2241" s="3">
        <v>668.04</v>
      </c>
    </row>
    <row r="2242" spans="1:21" hidden="1" x14ac:dyDescent="0.2">
      <c r="A2242" t="s">
        <v>1869</v>
      </c>
      <c r="B2242" t="s">
        <v>26</v>
      </c>
      <c r="C2242" t="s">
        <v>14</v>
      </c>
      <c r="D2242" t="str">
        <f t="shared" si="34"/>
        <v>GL482-</v>
      </c>
      <c r="E2242" t="s">
        <v>247</v>
      </c>
      <c r="F2242" t="s">
        <v>28</v>
      </c>
      <c r="G2242" t="s">
        <v>28</v>
      </c>
      <c r="I2242" t="s">
        <v>19</v>
      </c>
      <c r="J2242" s="1">
        <v>44861</v>
      </c>
      <c r="K2242" s="2">
        <v>-345.6</v>
      </c>
      <c r="L2242" t="s">
        <v>20</v>
      </c>
      <c r="M2242" s="3">
        <v>1</v>
      </c>
      <c r="N2242" s="2">
        <v>0.52051000000000003</v>
      </c>
      <c r="O2242" t="s">
        <v>21</v>
      </c>
      <c r="P2242" t="s">
        <v>24</v>
      </c>
      <c r="Q2242" t="s">
        <v>23</v>
      </c>
      <c r="R2242" s="3">
        <v>179.89</v>
      </c>
      <c r="S2242" t="s">
        <v>22</v>
      </c>
      <c r="T2242" t="s">
        <v>23</v>
      </c>
      <c r="U2242" s="3">
        <v>179.89</v>
      </c>
    </row>
    <row r="2243" spans="1:21" hidden="1" x14ac:dyDescent="0.2">
      <c r="A2243" t="s">
        <v>1869</v>
      </c>
      <c r="B2243" t="s">
        <v>26</v>
      </c>
      <c r="C2243" t="s">
        <v>14</v>
      </c>
      <c r="D2243" t="str">
        <f t="shared" si="34"/>
        <v>GL2444</v>
      </c>
      <c r="E2243" t="s">
        <v>1871</v>
      </c>
      <c r="F2243" t="s">
        <v>28</v>
      </c>
      <c r="G2243" t="s">
        <v>28</v>
      </c>
      <c r="I2243" t="s">
        <v>19</v>
      </c>
      <c r="J2243" s="1">
        <v>44861</v>
      </c>
      <c r="K2243" s="2">
        <v>2420</v>
      </c>
      <c r="L2243" t="s">
        <v>20</v>
      </c>
      <c r="M2243" s="3">
        <v>1</v>
      </c>
      <c r="N2243" s="2">
        <v>0.26262999999999997</v>
      </c>
      <c r="O2243" t="s">
        <v>21</v>
      </c>
      <c r="P2243" t="s">
        <v>22</v>
      </c>
      <c r="Q2243" t="s">
        <v>23</v>
      </c>
      <c r="R2243" s="3">
        <v>635.55999999999995</v>
      </c>
      <c r="S2243" t="s">
        <v>24</v>
      </c>
      <c r="T2243" t="s">
        <v>23</v>
      </c>
      <c r="U2243" s="3">
        <v>635.55999999999995</v>
      </c>
    </row>
    <row r="2244" spans="1:21" hidden="1" x14ac:dyDescent="0.2">
      <c r="A2244" t="s">
        <v>1869</v>
      </c>
      <c r="B2244" t="s">
        <v>26</v>
      </c>
      <c r="C2244" t="s">
        <v>14</v>
      </c>
      <c r="D2244" t="str">
        <f t="shared" si="34"/>
        <v>BS026B</v>
      </c>
      <c r="E2244" t="s">
        <v>1872</v>
      </c>
      <c r="F2244" t="s">
        <v>28</v>
      </c>
      <c r="G2244" t="s">
        <v>28</v>
      </c>
      <c r="I2244" t="s">
        <v>19</v>
      </c>
      <c r="J2244" s="1">
        <v>44861</v>
      </c>
      <c r="K2244" s="2">
        <v>-1440</v>
      </c>
      <c r="L2244" t="s">
        <v>20</v>
      </c>
      <c r="M2244" s="3">
        <v>1</v>
      </c>
      <c r="N2244" s="2">
        <v>0</v>
      </c>
      <c r="O2244" t="s">
        <v>21</v>
      </c>
      <c r="P2244" t="s">
        <v>24</v>
      </c>
      <c r="Q2244" t="s">
        <v>23</v>
      </c>
      <c r="R2244" s="3">
        <v>0</v>
      </c>
      <c r="S2244" t="s">
        <v>22</v>
      </c>
      <c r="T2244" t="s">
        <v>23</v>
      </c>
      <c r="U2244" s="3">
        <v>0</v>
      </c>
    </row>
    <row r="2245" spans="1:21" hidden="1" x14ac:dyDescent="0.2">
      <c r="A2245" t="s">
        <v>1869</v>
      </c>
      <c r="B2245" t="s">
        <v>26</v>
      </c>
      <c r="C2245" t="s">
        <v>14</v>
      </c>
      <c r="D2245" t="str">
        <f t="shared" ref="D2245:D2308" si="35">LEFT(E2245, 6)</f>
        <v>GL2422</v>
      </c>
      <c r="E2245" t="s">
        <v>118</v>
      </c>
      <c r="F2245" t="s">
        <v>28</v>
      </c>
      <c r="G2245" t="s">
        <v>28</v>
      </c>
      <c r="I2245" t="s">
        <v>19</v>
      </c>
      <c r="J2245" s="1">
        <v>44861</v>
      </c>
      <c r="K2245" s="2">
        <v>-164</v>
      </c>
      <c r="L2245" t="s">
        <v>20</v>
      </c>
      <c r="M2245" s="3">
        <v>1</v>
      </c>
      <c r="N2245" s="2">
        <v>0.26773999999999998</v>
      </c>
      <c r="O2245" t="s">
        <v>21</v>
      </c>
      <c r="P2245" t="s">
        <v>24</v>
      </c>
      <c r="Q2245" t="s">
        <v>23</v>
      </c>
      <c r="R2245" s="3">
        <v>43.91</v>
      </c>
      <c r="S2245" t="s">
        <v>22</v>
      </c>
      <c r="T2245" t="s">
        <v>23</v>
      </c>
      <c r="U2245" s="3">
        <v>43.91</v>
      </c>
    </row>
    <row r="2246" spans="1:21" hidden="1" x14ac:dyDescent="0.2">
      <c r="A2246" t="s">
        <v>1869</v>
      </c>
      <c r="B2246" t="s">
        <v>26</v>
      </c>
      <c r="C2246" t="s">
        <v>14</v>
      </c>
      <c r="D2246" t="str">
        <f t="shared" si="35"/>
        <v>GL435-</v>
      </c>
      <c r="E2246" t="s">
        <v>1221</v>
      </c>
      <c r="F2246" t="s">
        <v>28</v>
      </c>
      <c r="G2246" t="s">
        <v>28</v>
      </c>
      <c r="I2246" t="s">
        <v>19</v>
      </c>
      <c r="J2246" s="1">
        <v>44861</v>
      </c>
      <c r="K2246" s="2">
        <v>4950</v>
      </c>
      <c r="L2246" t="s">
        <v>20</v>
      </c>
      <c r="M2246" s="3">
        <v>1</v>
      </c>
      <c r="N2246" s="2">
        <v>0.31113000000000002</v>
      </c>
      <c r="O2246" t="s">
        <v>21</v>
      </c>
      <c r="P2246" t="s">
        <v>22</v>
      </c>
      <c r="Q2246" t="s">
        <v>23</v>
      </c>
      <c r="R2246" s="3">
        <v>1540.09</v>
      </c>
      <c r="S2246" t="s">
        <v>24</v>
      </c>
      <c r="T2246" t="s">
        <v>23</v>
      </c>
      <c r="U2246" s="3">
        <v>1540.09</v>
      </c>
    </row>
    <row r="2247" spans="1:21" hidden="1" x14ac:dyDescent="0.2">
      <c r="A2247" t="s">
        <v>1869</v>
      </c>
      <c r="B2247" t="s">
        <v>26</v>
      </c>
      <c r="C2247" t="s">
        <v>14</v>
      </c>
      <c r="D2247" t="str">
        <f t="shared" si="35"/>
        <v>GL450-</v>
      </c>
      <c r="E2247" t="s">
        <v>1873</v>
      </c>
      <c r="F2247" t="s">
        <v>28</v>
      </c>
      <c r="G2247" t="s">
        <v>28</v>
      </c>
      <c r="I2247" t="s">
        <v>19</v>
      </c>
      <c r="J2247" s="1">
        <v>44861</v>
      </c>
      <c r="K2247" s="2">
        <v>777</v>
      </c>
      <c r="L2247" t="s">
        <v>20</v>
      </c>
      <c r="M2247" s="3">
        <v>1</v>
      </c>
      <c r="N2247" s="2">
        <v>0.30834</v>
      </c>
      <c r="O2247" t="s">
        <v>21</v>
      </c>
      <c r="P2247" t="s">
        <v>22</v>
      </c>
      <c r="Q2247" t="s">
        <v>23</v>
      </c>
      <c r="R2247" s="3">
        <v>239.58</v>
      </c>
      <c r="S2247" t="s">
        <v>24</v>
      </c>
      <c r="T2247" t="s">
        <v>23</v>
      </c>
      <c r="U2247" s="3">
        <v>239.58</v>
      </c>
    </row>
    <row r="2248" spans="1:21" hidden="1" x14ac:dyDescent="0.2">
      <c r="A2248" t="s">
        <v>1869</v>
      </c>
      <c r="B2248" t="s">
        <v>26</v>
      </c>
      <c r="C2248" t="s">
        <v>14</v>
      </c>
      <c r="D2248" t="str">
        <f t="shared" si="35"/>
        <v>BK6046</v>
      </c>
      <c r="E2248" t="s">
        <v>122</v>
      </c>
      <c r="F2248" t="s">
        <v>28</v>
      </c>
      <c r="G2248" t="s">
        <v>28</v>
      </c>
      <c r="I2248" t="s">
        <v>19</v>
      </c>
      <c r="J2248" s="1">
        <v>44861</v>
      </c>
      <c r="K2248" s="2">
        <v>-150</v>
      </c>
      <c r="L2248" t="s">
        <v>20</v>
      </c>
      <c r="M2248" s="3">
        <v>1</v>
      </c>
      <c r="N2248" s="2">
        <v>0.52</v>
      </c>
      <c r="O2248" t="s">
        <v>21</v>
      </c>
      <c r="P2248" t="s">
        <v>24</v>
      </c>
      <c r="Q2248" t="s">
        <v>23</v>
      </c>
      <c r="R2248" s="3">
        <v>78</v>
      </c>
      <c r="S2248" t="s">
        <v>22</v>
      </c>
      <c r="T2248" t="s">
        <v>23</v>
      </c>
      <c r="U2248" s="3">
        <v>78</v>
      </c>
    </row>
    <row r="2249" spans="1:21" hidden="1" x14ac:dyDescent="0.2">
      <c r="A2249" t="s">
        <v>1869</v>
      </c>
      <c r="B2249" t="s">
        <v>26</v>
      </c>
      <c r="C2249" t="s">
        <v>14</v>
      </c>
      <c r="D2249" t="str">
        <f t="shared" si="35"/>
        <v>CP2292</v>
      </c>
      <c r="E2249" t="s">
        <v>674</v>
      </c>
      <c r="F2249" t="s">
        <v>28</v>
      </c>
      <c r="G2249" t="s">
        <v>28</v>
      </c>
      <c r="I2249" t="s">
        <v>19</v>
      </c>
      <c r="J2249" s="1">
        <v>44861</v>
      </c>
      <c r="K2249" s="2">
        <v>-28140</v>
      </c>
      <c r="L2249" t="s">
        <v>20</v>
      </c>
      <c r="M2249" s="3">
        <v>1</v>
      </c>
      <c r="N2249" s="2">
        <v>8.0479999999999996E-2</v>
      </c>
      <c r="O2249" t="s">
        <v>21</v>
      </c>
      <c r="P2249" t="s">
        <v>24</v>
      </c>
      <c r="Q2249" t="s">
        <v>23</v>
      </c>
      <c r="R2249" s="3">
        <v>2264.71</v>
      </c>
      <c r="S2249" t="s">
        <v>22</v>
      </c>
      <c r="T2249" t="s">
        <v>23</v>
      </c>
      <c r="U2249" s="3">
        <v>2264.71</v>
      </c>
    </row>
    <row r="2250" spans="1:21" hidden="1" x14ac:dyDescent="0.2">
      <c r="A2250" t="s">
        <v>1869</v>
      </c>
      <c r="B2250" t="s">
        <v>26</v>
      </c>
      <c r="C2250" t="s">
        <v>14</v>
      </c>
      <c r="D2250" t="str">
        <f t="shared" si="35"/>
        <v>BK1065</v>
      </c>
      <c r="E2250" t="s">
        <v>132</v>
      </c>
      <c r="F2250" t="s">
        <v>28</v>
      </c>
      <c r="G2250" t="s">
        <v>28</v>
      </c>
      <c r="I2250" t="s">
        <v>19</v>
      </c>
      <c r="J2250" s="1">
        <v>44861</v>
      </c>
      <c r="K2250" s="2">
        <v>-50</v>
      </c>
      <c r="L2250" t="s">
        <v>20</v>
      </c>
      <c r="M2250" s="3">
        <v>1</v>
      </c>
      <c r="N2250" s="2">
        <v>0.83862000000000014</v>
      </c>
      <c r="O2250" t="s">
        <v>21</v>
      </c>
      <c r="P2250" t="s">
        <v>24</v>
      </c>
      <c r="Q2250" t="s">
        <v>23</v>
      </c>
      <c r="R2250" s="3">
        <v>41.93</v>
      </c>
      <c r="S2250" t="s">
        <v>22</v>
      </c>
      <c r="T2250" t="s">
        <v>23</v>
      </c>
      <c r="U2250" s="3">
        <v>41.93</v>
      </c>
    </row>
    <row r="2251" spans="1:21" hidden="1" x14ac:dyDescent="0.2">
      <c r="A2251" t="s">
        <v>1874</v>
      </c>
      <c r="B2251" t="s">
        <v>447</v>
      </c>
      <c r="C2251" t="s">
        <v>14</v>
      </c>
      <c r="D2251" t="str">
        <f t="shared" si="35"/>
        <v>CS9941</v>
      </c>
      <c r="E2251" t="s">
        <v>1875</v>
      </c>
      <c r="F2251" t="s">
        <v>18</v>
      </c>
      <c r="G2251" t="s">
        <v>18</v>
      </c>
      <c r="I2251" t="s">
        <v>123</v>
      </c>
      <c r="J2251" s="1">
        <v>44862</v>
      </c>
      <c r="K2251" s="2">
        <v>1</v>
      </c>
      <c r="L2251" t="s">
        <v>197</v>
      </c>
      <c r="M2251" s="3">
        <v>1</v>
      </c>
      <c r="N2251" s="2">
        <v>27.55</v>
      </c>
      <c r="O2251" t="s">
        <v>21</v>
      </c>
      <c r="P2251" t="s">
        <v>445</v>
      </c>
      <c r="Q2251" t="s">
        <v>23</v>
      </c>
      <c r="R2251" s="3">
        <v>27.55</v>
      </c>
      <c r="S2251" t="s">
        <v>24</v>
      </c>
      <c r="T2251" t="s">
        <v>23</v>
      </c>
      <c r="U2251" s="3">
        <v>27.55</v>
      </c>
    </row>
    <row r="2252" spans="1:21" hidden="1" x14ac:dyDescent="0.2">
      <c r="A2252" t="s">
        <v>1874</v>
      </c>
      <c r="B2252" t="s">
        <v>447</v>
      </c>
      <c r="C2252" t="s">
        <v>14</v>
      </c>
      <c r="D2252" t="str">
        <f t="shared" si="35"/>
        <v>CS9941</v>
      </c>
      <c r="E2252" t="s">
        <v>1875</v>
      </c>
      <c r="F2252" t="s">
        <v>262</v>
      </c>
      <c r="G2252" t="s">
        <v>262</v>
      </c>
      <c r="I2252" t="s">
        <v>123</v>
      </c>
      <c r="J2252" s="1">
        <v>44862</v>
      </c>
      <c r="K2252" s="2">
        <v>1</v>
      </c>
      <c r="L2252" t="s">
        <v>197</v>
      </c>
      <c r="M2252" s="3">
        <v>1</v>
      </c>
      <c r="N2252" s="2">
        <v>27.55</v>
      </c>
      <c r="O2252" t="s">
        <v>21</v>
      </c>
      <c r="P2252" t="s">
        <v>445</v>
      </c>
      <c r="Q2252" t="s">
        <v>23</v>
      </c>
      <c r="R2252" s="3">
        <v>27.55</v>
      </c>
      <c r="S2252" t="s">
        <v>24</v>
      </c>
      <c r="T2252" t="s">
        <v>23</v>
      </c>
      <c r="U2252" s="3">
        <v>27.55</v>
      </c>
    </row>
    <row r="2253" spans="1:21" hidden="1" x14ac:dyDescent="0.2">
      <c r="A2253" t="s">
        <v>1876</v>
      </c>
      <c r="B2253" t="s">
        <v>447</v>
      </c>
      <c r="C2253" t="s">
        <v>14</v>
      </c>
      <c r="D2253" t="str">
        <f t="shared" si="35"/>
        <v>CS9941</v>
      </c>
      <c r="E2253" t="s">
        <v>1875</v>
      </c>
      <c r="F2253" t="s">
        <v>18</v>
      </c>
      <c r="G2253" t="s">
        <v>18</v>
      </c>
      <c r="I2253" t="s">
        <v>123</v>
      </c>
      <c r="J2253" s="1">
        <v>44862</v>
      </c>
      <c r="K2253" s="2">
        <v>-1</v>
      </c>
      <c r="L2253" t="s">
        <v>197</v>
      </c>
      <c r="M2253" s="3">
        <v>1</v>
      </c>
      <c r="N2253" s="2">
        <v>27.55</v>
      </c>
      <c r="O2253" t="s">
        <v>21</v>
      </c>
      <c r="P2253" t="s">
        <v>24</v>
      </c>
      <c r="Q2253" t="s">
        <v>23</v>
      </c>
      <c r="R2253" s="3">
        <v>27.55</v>
      </c>
      <c r="S2253" t="s">
        <v>445</v>
      </c>
      <c r="T2253" t="s">
        <v>23</v>
      </c>
      <c r="U2253" s="3">
        <v>27.55</v>
      </c>
    </row>
    <row r="2254" spans="1:21" hidden="1" x14ac:dyDescent="0.2">
      <c r="A2254" t="s">
        <v>1876</v>
      </c>
      <c r="B2254" t="s">
        <v>447</v>
      </c>
      <c r="C2254" t="s">
        <v>14</v>
      </c>
      <c r="D2254" t="str">
        <f t="shared" si="35"/>
        <v>CS9941</v>
      </c>
      <c r="E2254" t="s">
        <v>1875</v>
      </c>
      <c r="F2254" t="s">
        <v>262</v>
      </c>
      <c r="G2254" t="s">
        <v>262</v>
      </c>
      <c r="I2254" t="s">
        <v>123</v>
      </c>
      <c r="J2254" s="1">
        <v>44862</v>
      </c>
      <c r="K2254" s="2">
        <v>-1</v>
      </c>
      <c r="L2254" t="s">
        <v>197</v>
      </c>
      <c r="M2254" s="3">
        <v>1</v>
      </c>
      <c r="N2254" s="2">
        <v>27.55</v>
      </c>
      <c r="O2254" t="s">
        <v>21</v>
      </c>
      <c r="P2254" t="s">
        <v>24</v>
      </c>
      <c r="Q2254" t="s">
        <v>23</v>
      </c>
      <c r="R2254" s="3">
        <v>27.55</v>
      </c>
      <c r="S2254" t="s">
        <v>445</v>
      </c>
      <c r="T2254" t="s">
        <v>23</v>
      </c>
      <c r="U2254" s="3">
        <v>27.55</v>
      </c>
    </row>
    <row r="2255" spans="1:21" hidden="1" x14ac:dyDescent="0.2">
      <c r="A2255" t="s">
        <v>1877</v>
      </c>
      <c r="B2255" t="s">
        <v>447</v>
      </c>
      <c r="C2255" t="s">
        <v>14</v>
      </c>
      <c r="D2255" t="str">
        <f t="shared" si="35"/>
        <v>BK6538</v>
      </c>
      <c r="E2255" t="s">
        <v>1878</v>
      </c>
      <c r="F2255" t="s">
        <v>262</v>
      </c>
      <c r="G2255" t="s">
        <v>262</v>
      </c>
      <c r="I2255" t="s">
        <v>123</v>
      </c>
      <c r="J2255" s="1">
        <v>44862</v>
      </c>
      <c r="K2255" s="2">
        <v>1</v>
      </c>
      <c r="L2255" t="s">
        <v>20</v>
      </c>
      <c r="M2255" s="3">
        <v>1</v>
      </c>
      <c r="N2255" s="2">
        <v>1</v>
      </c>
      <c r="O2255" t="s">
        <v>21</v>
      </c>
      <c r="P2255" t="s">
        <v>22</v>
      </c>
      <c r="Q2255" t="s">
        <v>23</v>
      </c>
      <c r="R2255" s="3">
        <v>1</v>
      </c>
      <c r="S2255" t="s">
        <v>24</v>
      </c>
      <c r="T2255" t="s">
        <v>23</v>
      </c>
      <c r="U2255" s="3">
        <v>1</v>
      </c>
    </row>
    <row r="2256" spans="1:21" hidden="1" x14ac:dyDescent="0.2">
      <c r="A2256" t="s">
        <v>1879</v>
      </c>
      <c r="B2256" t="s">
        <v>447</v>
      </c>
      <c r="C2256" t="s">
        <v>14</v>
      </c>
      <c r="D2256" t="str">
        <f t="shared" si="35"/>
        <v>BK6538</v>
      </c>
      <c r="E2256" t="s">
        <v>1878</v>
      </c>
      <c r="F2256" t="s">
        <v>262</v>
      </c>
      <c r="G2256" t="s">
        <v>262</v>
      </c>
      <c r="I2256" t="s">
        <v>123</v>
      </c>
      <c r="J2256" s="1">
        <v>44862</v>
      </c>
      <c r="K2256" s="2">
        <v>-1</v>
      </c>
      <c r="L2256" t="s">
        <v>20</v>
      </c>
      <c r="M2256" s="3">
        <v>1</v>
      </c>
      <c r="N2256" s="2">
        <v>1</v>
      </c>
      <c r="O2256" t="s">
        <v>21</v>
      </c>
      <c r="P2256" t="s">
        <v>24</v>
      </c>
      <c r="Q2256" t="s">
        <v>23</v>
      </c>
      <c r="R2256" s="3">
        <v>1</v>
      </c>
      <c r="S2256" t="s">
        <v>22</v>
      </c>
      <c r="T2256" t="s">
        <v>23</v>
      </c>
      <c r="U2256" s="3">
        <v>1</v>
      </c>
    </row>
    <row r="2257" spans="1:21" hidden="1" x14ac:dyDescent="0.2">
      <c r="A2257" t="s">
        <v>1880</v>
      </c>
      <c r="B2257" t="s">
        <v>447</v>
      </c>
      <c r="C2257" t="s">
        <v>14</v>
      </c>
      <c r="D2257" t="str">
        <f t="shared" si="35"/>
        <v>610000</v>
      </c>
      <c r="E2257" t="s">
        <v>1881</v>
      </c>
      <c r="F2257" t="s">
        <v>262</v>
      </c>
      <c r="G2257" t="s">
        <v>262</v>
      </c>
      <c r="I2257" t="s">
        <v>123</v>
      </c>
      <c r="J2257" s="1">
        <v>44862</v>
      </c>
      <c r="K2257" s="2">
        <v>1</v>
      </c>
      <c r="L2257" t="s">
        <v>45</v>
      </c>
      <c r="M2257" s="3">
        <v>1</v>
      </c>
      <c r="N2257" s="2">
        <v>30.57</v>
      </c>
      <c r="O2257" t="s">
        <v>21</v>
      </c>
      <c r="P2257" t="s">
        <v>445</v>
      </c>
      <c r="Q2257" t="s">
        <v>23</v>
      </c>
      <c r="R2257" s="3">
        <v>30.57</v>
      </c>
      <c r="S2257" t="s">
        <v>24</v>
      </c>
      <c r="T2257" t="s">
        <v>23</v>
      </c>
      <c r="U2257" s="3">
        <v>30.57</v>
      </c>
    </row>
    <row r="2258" spans="1:21" hidden="1" x14ac:dyDescent="0.2">
      <c r="A2258" t="s">
        <v>1882</v>
      </c>
      <c r="B2258" t="s">
        <v>447</v>
      </c>
      <c r="C2258" t="s">
        <v>14</v>
      </c>
      <c r="D2258" t="str">
        <f t="shared" si="35"/>
        <v>610000</v>
      </c>
      <c r="E2258" t="s">
        <v>1881</v>
      </c>
      <c r="F2258" t="s">
        <v>262</v>
      </c>
      <c r="G2258" t="s">
        <v>262</v>
      </c>
      <c r="I2258" t="s">
        <v>123</v>
      </c>
      <c r="J2258" s="1">
        <v>44862</v>
      </c>
      <c r="K2258" s="2">
        <v>-1</v>
      </c>
      <c r="L2258" t="s">
        <v>45</v>
      </c>
      <c r="M2258" s="3">
        <v>1</v>
      </c>
      <c r="N2258" s="2">
        <v>30.57</v>
      </c>
      <c r="O2258" t="s">
        <v>21</v>
      </c>
      <c r="P2258" t="s">
        <v>24</v>
      </c>
      <c r="Q2258" t="s">
        <v>23</v>
      </c>
      <c r="R2258" s="3">
        <v>30.57</v>
      </c>
      <c r="S2258" t="s">
        <v>445</v>
      </c>
      <c r="T2258" t="s">
        <v>23</v>
      </c>
      <c r="U2258" s="3">
        <v>30.57</v>
      </c>
    </row>
    <row r="2259" spans="1:21" hidden="1" x14ac:dyDescent="0.2">
      <c r="A2259" t="s">
        <v>1883</v>
      </c>
      <c r="B2259" t="s">
        <v>26</v>
      </c>
      <c r="C2259" t="s">
        <v>14</v>
      </c>
      <c r="D2259" t="str">
        <f t="shared" si="35"/>
        <v>CP2289</v>
      </c>
      <c r="E2259" t="s">
        <v>286</v>
      </c>
      <c r="F2259" t="s">
        <v>18</v>
      </c>
      <c r="G2259" t="s">
        <v>18</v>
      </c>
      <c r="I2259" t="s">
        <v>19</v>
      </c>
      <c r="J2259" s="1">
        <v>44861</v>
      </c>
      <c r="K2259" s="2">
        <v>-17183.2</v>
      </c>
      <c r="L2259" t="s">
        <v>20</v>
      </c>
      <c r="M2259" s="3">
        <v>1</v>
      </c>
      <c r="N2259" s="2">
        <v>7.8630000000000005E-2</v>
      </c>
      <c r="O2259" t="s">
        <v>21</v>
      </c>
      <c r="P2259" t="s">
        <v>24</v>
      </c>
      <c r="Q2259" t="s">
        <v>23</v>
      </c>
      <c r="R2259" s="3">
        <v>1351.12</v>
      </c>
      <c r="S2259" t="s">
        <v>22</v>
      </c>
      <c r="T2259" t="s">
        <v>23</v>
      </c>
      <c r="U2259" s="3">
        <v>1351.12</v>
      </c>
    </row>
    <row r="2260" spans="1:21" hidden="1" x14ac:dyDescent="0.2">
      <c r="A2260" t="s">
        <v>1884</v>
      </c>
      <c r="B2260" t="s">
        <v>843</v>
      </c>
      <c r="C2260" t="s">
        <v>14</v>
      </c>
      <c r="D2260" t="str">
        <f t="shared" si="35"/>
        <v>OC4104</v>
      </c>
      <c r="E2260" t="s">
        <v>1885</v>
      </c>
      <c r="F2260" t="s">
        <v>782</v>
      </c>
      <c r="G2260" t="s">
        <v>782</v>
      </c>
      <c r="I2260" t="s">
        <v>845</v>
      </c>
      <c r="J2260" s="1">
        <v>44862</v>
      </c>
      <c r="K2260" s="2">
        <v>-1</v>
      </c>
      <c r="L2260" t="s">
        <v>197</v>
      </c>
      <c r="M2260" s="3">
        <v>1</v>
      </c>
      <c r="N2260" s="2">
        <v>21.428820000000002</v>
      </c>
      <c r="O2260" t="s">
        <v>21</v>
      </c>
      <c r="P2260" t="s">
        <v>445</v>
      </c>
      <c r="Q2260" t="s">
        <v>846</v>
      </c>
      <c r="R2260" s="3">
        <v>21.43</v>
      </c>
      <c r="S2260" t="s">
        <v>198</v>
      </c>
      <c r="T2260" t="s">
        <v>23</v>
      </c>
      <c r="U2260" s="3">
        <v>21.43</v>
      </c>
    </row>
    <row r="2261" spans="1:21" hidden="1" x14ac:dyDescent="0.2">
      <c r="A2261" t="s">
        <v>1884</v>
      </c>
      <c r="B2261" t="s">
        <v>843</v>
      </c>
      <c r="C2261" t="s">
        <v>14</v>
      </c>
      <c r="D2261" t="str">
        <f t="shared" si="35"/>
        <v>CN3449</v>
      </c>
      <c r="E2261" t="s">
        <v>1886</v>
      </c>
      <c r="F2261" t="s">
        <v>782</v>
      </c>
      <c r="G2261" t="s">
        <v>782</v>
      </c>
      <c r="I2261" t="s">
        <v>845</v>
      </c>
      <c r="J2261" s="1">
        <v>44862</v>
      </c>
      <c r="K2261" s="2">
        <v>-1</v>
      </c>
      <c r="L2261" t="s">
        <v>197</v>
      </c>
      <c r="M2261" s="3">
        <v>1</v>
      </c>
      <c r="N2261" s="2">
        <v>18.162330000000001</v>
      </c>
      <c r="O2261" t="s">
        <v>21</v>
      </c>
      <c r="P2261" t="s">
        <v>445</v>
      </c>
      <c r="Q2261" t="s">
        <v>846</v>
      </c>
      <c r="R2261" s="3">
        <v>18.16</v>
      </c>
      <c r="S2261" t="s">
        <v>198</v>
      </c>
      <c r="T2261" t="s">
        <v>23</v>
      </c>
      <c r="U2261" s="3">
        <v>18.16</v>
      </c>
    </row>
    <row r="2262" spans="1:21" hidden="1" x14ac:dyDescent="0.2">
      <c r="A2262" t="s">
        <v>1884</v>
      </c>
      <c r="B2262" t="s">
        <v>843</v>
      </c>
      <c r="C2262" t="s">
        <v>14</v>
      </c>
      <c r="D2262" t="str">
        <f t="shared" si="35"/>
        <v>OC4004</v>
      </c>
      <c r="E2262" t="s">
        <v>1887</v>
      </c>
      <c r="F2262" t="s">
        <v>782</v>
      </c>
      <c r="G2262" t="s">
        <v>782</v>
      </c>
      <c r="I2262" t="s">
        <v>845</v>
      </c>
      <c r="J2262" s="1">
        <v>44862</v>
      </c>
      <c r="K2262" s="2">
        <v>-1</v>
      </c>
      <c r="L2262" t="s">
        <v>197</v>
      </c>
      <c r="M2262" s="3">
        <v>1</v>
      </c>
      <c r="N2262" s="2">
        <v>15.74118</v>
      </c>
      <c r="O2262" t="s">
        <v>21</v>
      </c>
      <c r="P2262" t="s">
        <v>445</v>
      </c>
      <c r="Q2262" t="s">
        <v>846</v>
      </c>
      <c r="R2262" s="3">
        <v>15.74</v>
      </c>
      <c r="S2262" t="s">
        <v>198</v>
      </c>
      <c r="T2262" t="s">
        <v>23</v>
      </c>
      <c r="U2262" s="3">
        <v>15.74</v>
      </c>
    </row>
    <row r="2263" spans="1:21" hidden="1" x14ac:dyDescent="0.2">
      <c r="A2263" t="s">
        <v>1884</v>
      </c>
      <c r="B2263" t="s">
        <v>843</v>
      </c>
      <c r="C2263" t="s">
        <v>14</v>
      </c>
      <c r="D2263" t="str">
        <f t="shared" si="35"/>
        <v>SA2234</v>
      </c>
      <c r="E2263" t="s">
        <v>895</v>
      </c>
      <c r="F2263" t="s">
        <v>782</v>
      </c>
      <c r="G2263" t="s">
        <v>782</v>
      </c>
      <c r="I2263" t="s">
        <v>845</v>
      </c>
      <c r="J2263" s="1">
        <v>44862</v>
      </c>
      <c r="K2263" s="2">
        <v>-1</v>
      </c>
      <c r="L2263" t="s">
        <v>197</v>
      </c>
      <c r="M2263" s="3">
        <v>1</v>
      </c>
      <c r="N2263" s="2">
        <v>11.506539999999999</v>
      </c>
      <c r="O2263" t="s">
        <v>21</v>
      </c>
      <c r="P2263" t="s">
        <v>445</v>
      </c>
      <c r="Q2263" t="s">
        <v>846</v>
      </c>
      <c r="R2263" s="3">
        <v>11.51</v>
      </c>
      <c r="S2263" t="s">
        <v>198</v>
      </c>
      <c r="T2263" t="s">
        <v>23</v>
      </c>
      <c r="U2263" s="3">
        <v>11.51</v>
      </c>
    </row>
    <row r="2264" spans="1:21" hidden="1" x14ac:dyDescent="0.2">
      <c r="A2264" t="s">
        <v>1884</v>
      </c>
      <c r="B2264" t="s">
        <v>843</v>
      </c>
      <c r="C2264" t="s">
        <v>14</v>
      </c>
      <c r="D2264" t="str">
        <f t="shared" si="35"/>
        <v>OR9849</v>
      </c>
      <c r="E2264" t="s">
        <v>1888</v>
      </c>
      <c r="F2264" t="s">
        <v>782</v>
      </c>
      <c r="G2264" t="s">
        <v>782</v>
      </c>
      <c r="I2264" t="s">
        <v>845</v>
      </c>
      <c r="J2264" s="1">
        <v>44862</v>
      </c>
      <c r="K2264" s="2">
        <v>-1</v>
      </c>
      <c r="L2264" t="s">
        <v>197</v>
      </c>
      <c r="M2264" s="3">
        <v>1</v>
      </c>
      <c r="N2264" s="2">
        <v>9.6692900000000002</v>
      </c>
      <c r="O2264" t="s">
        <v>21</v>
      </c>
      <c r="P2264" t="s">
        <v>445</v>
      </c>
      <c r="Q2264" t="s">
        <v>846</v>
      </c>
      <c r="R2264" s="3">
        <v>9.67</v>
      </c>
      <c r="S2264" t="s">
        <v>198</v>
      </c>
      <c r="T2264" t="s">
        <v>23</v>
      </c>
      <c r="U2264" s="3">
        <v>9.67</v>
      </c>
    </row>
    <row r="2265" spans="1:21" hidden="1" x14ac:dyDescent="0.2">
      <c r="A2265" t="s">
        <v>1884</v>
      </c>
      <c r="B2265" t="s">
        <v>843</v>
      </c>
      <c r="C2265" t="s">
        <v>14</v>
      </c>
      <c r="D2265" t="str">
        <f t="shared" si="35"/>
        <v>OG2149</v>
      </c>
      <c r="E2265" t="s">
        <v>1889</v>
      </c>
      <c r="F2265" t="s">
        <v>782</v>
      </c>
      <c r="G2265" t="s">
        <v>782</v>
      </c>
      <c r="I2265" t="s">
        <v>845</v>
      </c>
      <c r="J2265" s="1">
        <v>44862</v>
      </c>
      <c r="K2265" s="2">
        <v>-1</v>
      </c>
      <c r="L2265" t="s">
        <v>197</v>
      </c>
      <c r="M2265" s="3">
        <v>1</v>
      </c>
      <c r="N2265" s="2">
        <v>16.079080000000001</v>
      </c>
      <c r="O2265" t="s">
        <v>21</v>
      </c>
      <c r="P2265" t="s">
        <v>445</v>
      </c>
      <c r="Q2265" t="s">
        <v>846</v>
      </c>
      <c r="R2265" s="3">
        <v>16.079999999999998</v>
      </c>
      <c r="S2265" t="s">
        <v>198</v>
      </c>
      <c r="T2265" t="s">
        <v>23</v>
      </c>
      <c r="U2265" s="3">
        <v>16.079999999999998</v>
      </c>
    </row>
    <row r="2266" spans="1:21" hidden="1" x14ac:dyDescent="0.2">
      <c r="A2266" t="s">
        <v>1884</v>
      </c>
      <c r="B2266" t="s">
        <v>843</v>
      </c>
      <c r="C2266" t="s">
        <v>14</v>
      </c>
      <c r="D2266" t="str">
        <f t="shared" si="35"/>
        <v>OC8398</v>
      </c>
      <c r="E2266" t="s">
        <v>1890</v>
      </c>
      <c r="F2266" t="s">
        <v>782</v>
      </c>
      <c r="G2266" t="s">
        <v>782</v>
      </c>
      <c r="I2266" t="s">
        <v>845</v>
      </c>
      <c r="J2266" s="1">
        <v>44862</v>
      </c>
      <c r="K2266" s="2">
        <v>-1</v>
      </c>
      <c r="L2266" t="s">
        <v>197</v>
      </c>
      <c r="M2266" s="3">
        <v>1</v>
      </c>
      <c r="N2266" s="2">
        <v>34.482599999999998</v>
      </c>
      <c r="O2266" t="s">
        <v>21</v>
      </c>
      <c r="P2266" t="s">
        <v>445</v>
      </c>
      <c r="Q2266" t="s">
        <v>846</v>
      </c>
      <c r="R2266" s="3">
        <v>34.479999999999997</v>
      </c>
      <c r="S2266" t="s">
        <v>198</v>
      </c>
      <c r="T2266" t="s">
        <v>23</v>
      </c>
      <c r="U2266" s="3">
        <v>34.479999999999997</v>
      </c>
    </row>
    <row r="2267" spans="1:21" hidden="1" x14ac:dyDescent="0.2">
      <c r="A2267" t="s">
        <v>1884</v>
      </c>
      <c r="B2267" t="s">
        <v>843</v>
      </c>
      <c r="C2267" t="s">
        <v>14</v>
      </c>
      <c r="D2267" t="str">
        <f t="shared" si="35"/>
        <v>OO5520</v>
      </c>
      <c r="E2267" t="s">
        <v>1891</v>
      </c>
      <c r="F2267" t="s">
        <v>782</v>
      </c>
      <c r="G2267" t="s">
        <v>782</v>
      </c>
      <c r="I2267" t="s">
        <v>845</v>
      </c>
      <c r="J2267" s="1">
        <v>44862</v>
      </c>
      <c r="K2267" s="2">
        <v>-1</v>
      </c>
      <c r="L2267" t="s">
        <v>197</v>
      </c>
      <c r="M2267" s="3">
        <v>1</v>
      </c>
      <c r="N2267" s="2">
        <v>19.331189999999999</v>
      </c>
      <c r="O2267" t="s">
        <v>21</v>
      </c>
      <c r="P2267" t="s">
        <v>445</v>
      </c>
      <c r="Q2267" t="s">
        <v>846</v>
      </c>
      <c r="R2267" s="3">
        <v>19.329999999999998</v>
      </c>
      <c r="S2267" t="s">
        <v>198</v>
      </c>
      <c r="T2267" t="s">
        <v>23</v>
      </c>
      <c r="U2267" s="3">
        <v>19.329999999999998</v>
      </c>
    </row>
    <row r="2268" spans="1:21" hidden="1" x14ac:dyDescent="0.2">
      <c r="A2268" t="s">
        <v>1884</v>
      </c>
      <c r="B2268" t="s">
        <v>843</v>
      </c>
      <c r="C2268" t="s">
        <v>14</v>
      </c>
      <c r="D2268" t="str">
        <f t="shared" si="35"/>
        <v>ON2241</v>
      </c>
      <c r="E2268" t="s">
        <v>1892</v>
      </c>
      <c r="F2268" t="s">
        <v>782</v>
      </c>
      <c r="G2268" t="s">
        <v>782</v>
      </c>
      <c r="I2268" t="s">
        <v>845</v>
      </c>
      <c r="J2268" s="1">
        <v>44862</v>
      </c>
      <c r="K2268" s="2">
        <v>-1</v>
      </c>
      <c r="L2268" t="s">
        <v>197</v>
      </c>
      <c r="M2268" s="3">
        <v>1</v>
      </c>
      <c r="N2268" s="2">
        <v>19.54955</v>
      </c>
      <c r="O2268" t="s">
        <v>21</v>
      </c>
      <c r="P2268" t="s">
        <v>445</v>
      </c>
      <c r="Q2268" t="s">
        <v>846</v>
      </c>
      <c r="R2268" s="3">
        <v>19.55</v>
      </c>
      <c r="S2268" t="s">
        <v>198</v>
      </c>
      <c r="T2268" t="s">
        <v>23</v>
      </c>
      <c r="U2268" s="3">
        <v>19.55</v>
      </c>
    </row>
    <row r="2269" spans="1:21" hidden="1" x14ac:dyDescent="0.2">
      <c r="A2269" t="s">
        <v>1884</v>
      </c>
      <c r="B2269" t="s">
        <v>843</v>
      </c>
      <c r="C2269" t="s">
        <v>14</v>
      </c>
      <c r="D2269" t="str">
        <f t="shared" si="35"/>
        <v>KR2119</v>
      </c>
      <c r="E2269" t="s">
        <v>259</v>
      </c>
      <c r="F2269" t="s">
        <v>782</v>
      </c>
      <c r="G2269" t="s">
        <v>782</v>
      </c>
      <c r="I2269" t="s">
        <v>845</v>
      </c>
      <c r="J2269" s="1">
        <v>44862</v>
      </c>
      <c r="K2269" s="2">
        <v>-1</v>
      </c>
      <c r="L2269" t="s">
        <v>197</v>
      </c>
      <c r="M2269" s="3">
        <v>1</v>
      </c>
      <c r="N2269" s="2">
        <v>9.9705300000000001</v>
      </c>
      <c r="O2269" t="s">
        <v>21</v>
      </c>
      <c r="P2269" t="s">
        <v>445</v>
      </c>
      <c r="Q2269" t="s">
        <v>846</v>
      </c>
      <c r="R2269" s="3">
        <v>9.9700000000000006</v>
      </c>
      <c r="S2269" t="s">
        <v>198</v>
      </c>
      <c r="T2269" t="s">
        <v>23</v>
      </c>
      <c r="U2269" s="3">
        <v>9.9700000000000006</v>
      </c>
    </row>
    <row r="2270" spans="1:21" hidden="1" x14ac:dyDescent="0.2">
      <c r="A2270" t="s">
        <v>1884</v>
      </c>
      <c r="B2270" t="s">
        <v>843</v>
      </c>
      <c r="C2270" t="s">
        <v>14</v>
      </c>
      <c r="D2270" t="str">
        <f t="shared" si="35"/>
        <v>OC7104</v>
      </c>
      <c r="E2270" t="s">
        <v>1893</v>
      </c>
      <c r="F2270" t="s">
        <v>782</v>
      </c>
      <c r="G2270" t="s">
        <v>782</v>
      </c>
      <c r="I2270" t="s">
        <v>845</v>
      </c>
      <c r="J2270" s="1">
        <v>44862</v>
      </c>
      <c r="K2270" s="2">
        <v>-1</v>
      </c>
      <c r="L2270" t="s">
        <v>197</v>
      </c>
      <c r="M2270" s="3">
        <v>1</v>
      </c>
      <c r="N2270" s="2">
        <v>23.299490000000002</v>
      </c>
      <c r="O2270" t="s">
        <v>21</v>
      </c>
      <c r="P2270" t="s">
        <v>445</v>
      </c>
      <c r="Q2270" t="s">
        <v>846</v>
      </c>
      <c r="R2270" s="3">
        <v>23.3</v>
      </c>
      <c r="S2270" t="s">
        <v>198</v>
      </c>
      <c r="T2270" t="s">
        <v>23</v>
      </c>
      <c r="U2270" s="3">
        <v>23.3</v>
      </c>
    </row>
    <row r="2271" spans="1:21" hidden="1" x14ac:dyDescent="0.2">
      <c r="A2271" t="s">
        <v>1884</v>
      </c>
      <c r="B2271" t="s">
        <v>843</v>
      </c>
      <c r="C2271" t="s">
        <v>14</v>
      </c>
      <c r="D2271" t="str">
        <f t="shared" si="35"/>
        <v>OI0720</v>
      </c>
      <c r="E2271" t="s">
        <v>1894</v>
      </c>
      <c r="F2271" t="s">
        <v>782</v>
      </c>
      <c r="G2271" t="s">
        <v>782</v>
      </c>
      <c r="I2271" t="s">
        <v>845</v>
      </c>
      <c r="J2271" s="1">
        <v>44862</v>
      </c>
      <c r="K2271" s="2">
        <v>-1</v>
      </c>
      <c r="L2271" t="s">
        <v>197</v>
      </c>
      <c r="M2271" s="3">
        <v>1</v>
      </c>
      <c r="N2271" s="2">
        <v>15.003700000000002</v>
      </c>
      <c r="O2271" t="s">
        <v>21</v>
      </c>
      <c r="P2271" t="s">
        <v>445</v>
      </c>
      <c r="Q2271" t="s">
        <v>846</v>
      </c>
      <c r="R2271" s="3">
        <v>15</v>
      </c>
      <c r="S2271" t="s">
        <v>198</v>
      </c>
      <c r="T2271" t="s">
        <v>23</v>
      </c>
      <c r="U2271" s="3">
        <v>15</v>
      </c>
    </row>
    <row r="2272" spans="1:21" hidden="1" x14ac:dyDescent="0.2">
      <c r="A2272" t="s">
        <v>1884</v>
      </c>
      <c r="B2272" t="s">
        <v>843</v>
      </c>
      <c r="C2272" t="s">
        <v>14</v>
      </c>
      <c r="D2272" t="str">
        <f t="shared" si="35"/>
        <v>ON9020</v>
      </c>
      <c r="E2272" t="s">
        <v>1895</v>
      </c>
      <c r="F2272" t="s">
        <v>782</v>
      </c>
      <c r="G2272" t="s">
        <v>782</v>
      </c>
      <c r="I2272" t="s">
        <v>845</v>
      </c>
      <c r="J2272" s="1">
        <v>44862</v>
      </c>
      <c r="K2272" s="2">
        <v>-1</v>
      </c>
      <c r="L2272" t="s">
        <v>197</v>
      </c>
      <c r="M2272" s="3">
        <v>1</v>
      </c>
      <c r="N2272" s="2">
        <v>18.76699</v>
      </c>
      <c r="O2272" t="s">
        <v>21</v>
      </c>
      <c r="P2272" t="s">
        <v>445</v>
      </c>
      <c r="Q2272" t="s">
        <v>846</v>
      </c>
      <c r="R2272" s="3">
        <v>18.77</v>
      </c>
      <c r="S2272" t="s">
        <v>198</v>
      </c>
      <c r="T2272" t="s">
        <v>23</v>
      </c>
      <c r="U2272" s="3">
        <v>18.77</v>
      </c>
    </row>
    <row r="2273" spans="1:21" hidden="1" x14ac:dyDescent="0.2">
      <c r="A2273" t="s">
        <v>1896</v>
      </c>
      <c r="B2273" t="s">
        <v>843</v>
      </c>
      <c r="C2273" t="s">
        <v>14</v>
      </c>
      <c r="D2273" t="str">
        <f t="shared" si="35"/>
        <v>CS9339</v>
      </c>
      <c r="E2273" t="s">
        <v>1897</v>
      </c>
      <c r="F2273" t="s">
        <v>262</v>
      </c>
      <c r="G2273" t="s">
        <v>262</v>
      </c>
      <c r="I2273" t="s">
        <v>845</v>
      </c>
      <c r="J2273" s="1">
        <v>44862</v>
      </c>
      <c r="K2273" s="2">
        <v>-1</v>
      </c>
      <c r="L2273" t="s">
        <v>197</v>
      </c>
      <c r="M2273" s="3">
        <v>1</v>
      </c>
      <c r="N2273" s="2">
        <v>13.99349</v>
      </c>
      <c r="O2273" t="s">
        <v>21</v>
      </c>
      <c r="P2273" t="s">
        <v>445</v>
      </c>
      <c r="Q2273" t="s">
        <v>846</v>
      </c>
      <c r="R2273" s="3">
        <v>13.99</v>
      </c>
      <c r="S2273" t="s">
        <v>198</v>
      </c>
      <c r="T2273" t="s">
        <v>23</v>
      </c>
      <c r="U2273" s="3">
        <v>13.99</v>
      </c>
    </row>
    <row r="2274" spans="1:21" hidden="1" x14ac:dyDescent="0.2">
      <c r="A2274" t="s">
        <v>1896</v>
      </c>
      <c r="B2274" t="s">
        <v>843</v>
      </c>
      <c r="C2274" t="s">
        <v>14</v>
      </c>
      <c r="D2274" t="str">
        <f t="shared" si="35"/>
        <v>CN9434</v>
      </c>
      <c r="E2274" t="s">
        <v>871</v>
      </c>
      <c r="F2274" t="s">
        <v>262</v>
      </c>
      <c r="G2274" t="s">
        <v>262</v>
      </c>
      <c r="I2274" t="s">
        <v>845</v>
      </c>
      <c r="J2274" s="1">
        <v>44862</v>
      </c>
      <c r="K2274" s="2">
        <v>-1</v>
      </c>
      <c r="L2274" t="s">
        <v>197</v>
      </c>
      <c r="M2274" s="3">
        <v>1</v>
      </c>
      <c r="N2274" s="2">
        <v>15.136710000000001</v>
      </c>
      <c r="O2274" t="s">
        <v>21</v>
      </c>
      <c r="P2274" t="s">
        <v>445</v>
      </c>
      <c r="Q2274" t="s">
        <v>846</v>
      </c>
      <c r="R2274" s="3">
        <v>15.14</v>
      </c>
      <c r="S2274" t="s">
        <v>198</v>
      </c>
      <c r="T2274" t="s">
        <v>23</v>
      </c>
      <c r="U2274" s="3">
        <v>15.14</v>
      </c>
    </row>
    <row r="2275" spans="1:21" hidden="1" x14ac:dyDescent="0.2">
      <c r="A2275" t="s">
        <v>1896</v>
      </c>
      <c r="B2275" t="s">
        <v>843</v>
      </c>
      <c r="C2275" t="s">
        <v>14</v>
      </c>
      <c r="D2275" t="str">
        <f t="shared" si="35"/>
        <v>CS68PH</v>
      </c>
      <c r="E2275" t="s">
        <v>1898</v>
      </c>
      <c r="F2275" t="s">
        <v>262</v>
      </c>
      <c r="G2275" t="s">
        <v>262</v>
      </c>
      <c r="I2275" t="s">
        <v>845</v>
      </c>
      <c r="J2275" s="1">
        <v>44862</v>
      </c>
      <c r="K2275" s="2">
        <v>-1</v>
      </c>
      <c r="L2275" t="s">
        <v>197</v>
      </c>
      <c r="M2275" s="3">
        <v>1</v>
      </c>
      <c r="N2275" s="2">
        <v>14.993740000000001</v>
      </c>
      <c r="O2275" t="s">
        <v>21</v>
      </c>
      <c r="P2275" t="s">
        <v>445</v>
      </c>
      <c r="Q2275" t="s">
        <v>846</v>
      </c>
      <c r="R2275" s="3">
        <v>14.99</v>
      </c>
      <c r="S2275" t="s">
        <v>198</v>
      </c>
      <c r="T2275" t="s">
        <v>23</v>
      </c>
      <c r="U2275" s="3">
        <v>14.99</v>
      </c>
    </row>
    <row r="2276" spans="1:21" hidden="1" x14ac:dyDescent="0.2">
      <c r="A2276" t="s">
        <v>1896</v>
      </c>
      <c r="B2276" t="s">
        <v>843</v>
      </c>
      <c r="C2276" t="s">
        <v>14</v>
      </c>
      <c r="D2276" t="str">
        <f t="shared" si="35"/>
        <v>CS8058</v>
      </c>
      <c r="E2276" t="s">
        <v>1899</v>
      </c>
      <c r="F2276" t="s">
        <v>262</v>
      </c>
      <c r="G2276" t="s">
        <v>262</v>
      </c>
      <c r="I2276" t="s">
        <v>845</v>
      </c>
      <c r="J2276" s="1">
        <v>44862</v>
      </c>
      <c r="K2276" s="2">
        <v>-1</v>
      </c>
      <c r="L2276" t="s">
        <v>197</v>
      </c>
      <c r="M2276" s="3">
        <v>1</v>
      </c>
      <c r="N2276" s="2">
        <v>17.75385</v>
      </c>
      <c r="O2276" t="s">
        <v>21</v>
      </c>
      <c r="P2276" t="s">
        <v>445</v>
      </c>
      <c r="Q2276" t="s">
        <v>846</v>
      </c>
      <c r="R2276" s="3">
        <v>17.75</v>
      </c>
      <c r="S2276" t="s">
        <v>198</v>
      </c>
      <c r="T2276" t="s">
        <v>23</v>
      </c>
      <c r="U2276" s="3">
        <v>17.75</v>
      </c>
    </row>
    <row r="2277" spans="1:21" hidden="1" x14ac:dyDescent="0.2">
      <c r="A2277" t="s">
        <v>1896</v>
      </c>
      <c r="B2277" t="s">
        <v>843</v>
      </c>
      <c r="C2277" t="s">
        <v>14</v>
      </c>
      <c r="D2277" t="str">
        <f t="shared" si="35"/>
        <v>OC7004</v>
      </c>
      <c r="E2277" t="s">
        <v>1900</v>
      </c>
      <c r="F2277" t="s">
        <v>262</v>
      </c>
      <c r="G2277" t="s">
        <v>262</v>
      </c>
      <c r="I2277" t="s">
        <v>845</v>
      </c>
      <c r="J2277" s="1">
        <v>44862</v>
      </c>
      <c r="K2277" s="2">
        <v>-2</v>
      </c>
      <c r="L2277" t="s">
        <v>197</v>
      </c>
      <c r="M2277" s="3">
        <v>1</v>
      </c>
      <c r="N2277" s="2">
        <v>15.48687</v>
      </c>
      <c r="O2277" t="s">
        <v>21</v>
      </c>
      <c r="P2277" t="s">
        <v>445</v>
      </c>
      <c r="Q2277" t="s">
        <v>846</v>
      </c>
      <c r="R2277" s="3">
        <v>30.97</v>
      </c>
      <c r="S2277" t="s">
        <v>198</v>
      </c>
      <c r="T2277" t="s">
        <v>23</v>
      </c>
      <c r="U2277" s="3">
        <v>30.97</v>
      </c>
    </row>
    <row r="2278" spans="1:21" hidden="1" x14ac:dyDescent="0.2">
      <c r="A2278" t="s">
        <v>1896</v>
      </c>
      <c r="B2278" t="s">
        <v>843</v>
      </c>
      <c r="C2278" t="s">
        <v>14</v>
      </c>
      <c r="D2278" t="str">
        <f t="shared" si="35"/>
        <v>ON91PH</v>
      </c>
      <c r="E2278" t="s">
        <v>1071</v>
      </c>
      <c r="F2278" t="s">
        <v>262</v>
      </c>
      <c r="G2278" t="s">
        <v>262</v>
      </c>
      <c r="I2278" t="s">
        <v>845</v>
      </c>
      <c r="J2278" s="1">
        <v>44862</v>
      </c>
      <c r="K2278" s="2">
        <v>-1</v>
      </c>
      <c r="L2278" t="s">
        <v>197</v>
      </c>
      <c r="M2278" s="3">
        <v>1</v>
      </c>
      <c r="N2278" s="2">
        <v>17.070720000000001</v>
      </c>
      <c r="O2278" t="s">
        <v>21</v>
      </c>
      <c r="P2278" t="s">
        <v>445</v>
      </c>
      <c r="Q2278" t="s">
        <v>846</v>
      </c>
      <c r="R2278" s="3">
        <v>17.07</v>
      </c>
      <c r="S2278" t="s">
        <v>198</v>
      </c>
      <c r="T2278" t="s">
        <v>23</v>
      </c>
      <c r="U2278" s="3">
        <v>17.07</v>
      </c>
    </row>
    <row r="2279" spans="1:21" hidden="1" x14ac:dyDescent="0.2">
      <c r="A2279" t="s">
        <v>1896</v>
      </c>
      <c r="B2279" t="s">
        <v>843</v>
      </c>
      <c r="C2279" t="s">
        <v>14</v>
      </c>
      <c r="D2279" t="str">
        <f t="shared" si="35"/>
        <v>SA3434</v>
      </c>
      <c r="E2279" t="s">
        <v>1901</v>
      </c>
      <c r="F2279" t="s">
        <v>262</v>
      </c>
      <c r="G2279" t="s">
        <v>262</v>
      </c>
      <c r="I2279" t="s">
        <v>845</v>
      </c>
      <c r="J2279" s="1">
        <v>44862</v>
      </c>
      <c r="K2279" s="2">
        <v>-1</v>
      </c>
      <c r="L2279" t="s">
        <v>197</v>
      </c>
      <c r="M2279" s="3">
        <v>1</v>
      </c>
      <c r="N2279" s="2">
        <v>12.92474</v>
      </c>
      <c r="O2279" t="s">
        <v>21</v>
      </c>
      <c r="P2279" t="s">
        <v>445</v>
      </c>
      <c r="Q2279" t="s">
        <v>846</v>
      </c>
      <c r="R2279" s="3">
        <v>12.92</v>
      </c>
      <c r="S2279" t="s">
        <v>198</v>
      </c>
      <c r="T2279" t="s">
        <v>23</v>
      </c>
      <c r="U2279" s="3">
        <v>12.92</v>
      </c>
    </row>
    <row r="2280" spans="1:21" hidden="1" x14ac:dyDescent="0.2">
      <c r="A2280" t="s">
        <v>1896</v>
      </c>
      <c r="B2280" t="s">
        <v>843</v>
      </c>
      <c r="C2280" t="s">
        <v>14</v>
      </c>
      <c r="D2280" t="str">
        <f t="shared" si="35"/>
        <v>CN70PH</v>
      </c>
      <c r="E2280" t="s">
        <v>1902</v>
      </c>
      <c r="F2280" t="s">
        <v>262</v>
      </c>
      <c r="G2280" t="s">
        <v>262</v>
      </c>
      <c r="I2280" t="s">
        <v>845</v>
      </c>
      <c r="J2280" s="1">
        <v>44862</v>
      </c>
      <c r="K2280" s="2">
        <v>-1</v>
      </c>
      <c r="L2280" t="s">
        <v>197</v>
      </c>
      <c r="M2280" s="3">
        <v>1</v>
      </c>
      <c r="N2280" s="2">
        <v>26.60342</v>
      </c>
      <c r="O2280" t="s">
        <v>21</v>
      </c>
      <c r="P2280" t="s">
        <v>445</v>
      </c>
      <c r="Q2280" t="s">
        <v>846</v>
      </c>
      <c r="R2280" s="3">
        <v>26.6</v>
      </c>
      <c r="S2280" t="s">
        <v>198</v>
      </c>
      <c r="T2280" t="s">
        <v>23</v>
      </c>
      <c r="U2280" s="3">
        <v>26.6</v>
      </c>
    </row>
    <row r="2281" spans="1:21" hidden="1" x14ac:dyDescent="0.2">
      <c r="A2281" t="s">
        <v>1896</v>
      </c>
      <c r="B2281" t="s">
        <v>843</v>
      </c>
      <c r="C2281" t="s">
        <v>14</v>
      </c>
      <c r="D2281" t="str">
        <f t="shared" si="35"/>
        <v>OO6419</v>
      </c>
      <c r="E2281" t="s">
        <v>904</v>
      </c>
      <c r="F2281" t="s">
        <v>262</v>
      </c>
      <c r="G2281" t="s">
        <v>262</v>
      </c>
      <c r="I2281" t="s">
        <v>845</v>
      </c>
      <c r="J2281" s="1">
        <v>44862</v>
      </c>
      <c r="K2281" s="2">
        <v>-1</v>
      </c>
      <c r="L2281" t="s">
        <v>197</v>
      </c>
      <c r="M2281" s="3">
        <v>1</v>
      </c>
      <c r="N2281" s="2">
        <v>9.1520399999999995</v>
      </c>
      <c r="O2281" t="s">
        <v>21</v>
      </c>
      <c r="P2281" t="s">
        <v>445</v>
      </c>
      <c r="Q2281" t="s">
        <v>846</v>
      </c>
      <c r="R2281" s="3">
        <v>9.15</v>
      </c>
      <c r="S2281" t="s">
        <v>198</v>
      </c>
      <c r="T2281" t="s">
        <v>23</v>
      </c>
      <c r="U2281" s="3">
        <v>9.15</v>
      </c>
    </row>
    <row r="2282" spans="1:21" hidden="1" x14ac:dyDescent="0.2">
      <c r="A2282" t="s">
        <v>1896</v>
      </c>
      <c r="B2282" t="s">
        <v>843</v>
      </c>
      <c r="C2282" t="s">
        <v>14</v>
      </c>
      <c r="D2282" t="str">
        <f t="shared" si="35"/>
        <v>ON9925</v>
      </c>
      <c r="E2282" t="s">
        <v>1903</v>
      </c>
      <c r="F2282" t="s">
        <v>262</v>
      </c>
      <c r="G2282" t="s">
        <v>262</v>
      </c>
      <c r="I2282" t="s">
        <v>845</v>
      </c>
      <c r="J2282" s="1">
        <v>44862</v>
      </c>
      <c r="K2282" s="2">
        <v>-0.54615000000000002</v>
      </c>
      <c r="L2282" t="s">
        <v>197</v>
      </c>
      <c r="M2282" s="3">
        <v>1</v>
      </c>
      <c r="N2282" s="2">
        <v>12.55176</v>
      </c>
      <c r="O2282" t="s">
        <v>21</v>
      </c>
      <c r="P2282" t="s">
        <v>445</v>
      </c>
      <c r="Q2282" t="s">
        <v>846</v>
      </c>
      <c r="R2282" s="3">
        <v>6.86</v>
      </c>
      <c r="S2282" t="s">
        <v>198</v>
      </c>
      <c r="T2282" t="s">
        <v>23</v>
      </c>
      <c r="U2282" s="3">
        <v>6.86</v>
      </c>
    </row>
    <row r="2283" spans="1:21" hidden="1" x14ac:dyDescent="0.2">
      <c r="A2283" t="s">
        <v>1896</v>
      </c>
      <c r="B2283" t="s">
        <v>843</v>
      </c>
      <c r="C2283" t="s">
        <v>14</v>
      </c>
      <c r="D2283" t="str">
        <f t="shared" si="35"/>
        <v>CS9239</v>
      </c>
      <c r="E2283" t="s">
        <v>1904</v>
      </c>
      <c r="F2283" t="s">
        <v>262</v>
      </c>
      <c r="G2283" t="s">
        <v>262</v>
      </c>
      <c r="I2283" t="s">
        <v>845</v>
      </c>
      <c r="J2283" s="1">
        <v>44862</v>
      </c>
      <c r="K2283" s="2">
        <v>-1</v>
      </c>
      <c r="L2283" t="s">
        <v>197</v>
      </c>
      <c r="M2283" s="3">
        <v>1</v>
      </c>
      <c r="N2283" s="2">
        <v>13.876049999999999</v>
      </c>
      <c r="O2283" t="s">
        <v>21</v>
      </c>
      <c r="P2283" t="s">
        <v>445</v>
      </c>
      <c r="Q2283" t="s">
        <v>846</v>
      </c>
      <c r="R2283" s="3">
        <v>13.88</v>
      </c>
      <c r="S2283" t="s">
        <v>198</v>
      </c>
      <c r="T2283" t="s">
        <v>23</v>
      </c>
      <c r="U2283" s="3">
        <v>13.88</v>
      </c>
    </row>
    <row r="2284" spans="1:21" hidden="1" x14ac:dyDescent="0.2">
      <c r="A2284" t="s">
        <v>1896</v>
      </c>
      <c r="B2284" t="s">
        <v>843</v>
      </c>
      <c r="C2284" t="s">
        <v>14</v>
      </c>
      <c r="D2284" t="str">
        <f t="shared" si="35"/>
        <v>OC4204</v>
      </c>
      <c r="E2284" t="s">
        <v>1905</v>
      </c>
      <c r="F2284" t="s">
        <v>262</v>
      </c>
      <c r="G2284" t="s">
        <v>262</v>
      </c>
      <c r="I2284" t="s">
        <v>845</v>
      </c>
      <c r="J2284" s="1">
        <v>44862</v>
      </c>
      <c r="K2284" s="2">
        <v>-1</v>
      </c>
      <c r="L2284" t="s">
        <v>197</v>
      </c>
      <c r="M2284" s="3">
        <v>1</v>
      </c>
      <c r="N2284" s="2">
        <v>15.03393</v>
      </c>
      <c r="O2284" t="s">
        <v>21</v>
      </c>
      <c r="P2284" t="s">
        <v>445</v>
      </c>
      <c r="Q2284" t="s">
        <v>846</v>
      </c>
      <c r="R2284" s="3">
        <v>15.03</v>
      </c>
      <c r="S2284" t="s">
        <v>198</v>
      </c>
      <c r="T2284" t="s">
        <v>23</v>
      </c>
      <c r="U2284" s="3">
        <v>15.03</v>
      </c>
    </row>
    <row r="2285" spans="1:21" hidden="1" x14ac:dyDescent="0.2">
      <c r="A2285" t="s">
        <v>1896</v>
      </c>
      <c r="B2285" t="s">
        <v>843</v>
      </c>
      <c r="C2285" t="s">
        <v>14</v>
      </c>
      <c r="D2285" t="str">
        <f t="shared" si="35"/>
        <v>CS42PH</v>
      </c>
      <c r="E2285" t="s">
        <v>893</v>
      </c>
      <c r="F2285" t="s">
        <v>262</v>
      </c>
      <c r="G2285" t="s">
        <v>262</v>
      </c>
      <c r="I2285" t="s">
        <v>845</v>
      </c>
      <c r="J2285" s="1">
        <v>44862</v>
      </c>
      <c r="K2285" s="2">
        <v>-1</v>
      </c>
      <c r="L2285" t="s">
        <v>197</v>
      </c>
      <c r="M2285" s="3">
        <v>1</v>
      </c>
      <c r="N2285" s="2">
        <v>26.26717</v>
      </c>
      <c r="O2285" t="s">
        <v>21</v>
      </c>
      <c r="P2285" t="s">
        <v>445</v>
      </c>
      <c r="Q2285" t="s">
        <v>846</v>
      </c>
      <c r="R2285" s="3">
        <v>26.27</v>
      </c>
      <c r="S2285" t="s">
        <v>198</v>
      </c>
      <c r="T2285" t="s">
        <v>23</v>
      </c>
      <c r="U2285" s="3">
        <v>26.27</v>
      </c>
    </row>
    <row r="2286" spans="1:21" hidden="1" x14ac:dyDescent="0.2">
      <c r="A2286" t="s">
        <v>1896</v>
      </c>
      <c r="B2286" t="s">
        <v>843</v>
      </c>
      <c r="C2286" t="s">
        <v>14</v>
      </c>
      <c r="D2286" t="str">
        <f t="shared" si="35"/>
        <v>CS8158</v>
      </c>
      <c r="E2286" t="s">
        <v>1906</v>
      </c>
      <c r="F2286" t="s">
        <v>262</v>
      </c>
      <c r="G2286" t="s">
        <v>262</v>
      </c>
      <c r="I2286" t="s">
        <v>845</v>
      </c>
      <c r="J2286" s="1">
        <v>44862</v>
      </c>
      <c r="K2286" s="2">
        <v>-1</v>
      </c>
      <c r="L2286" t="s">
        <v>197</v>
      </c>
      <c r="M2286" s="3">
        <v>1</v>
      </c>
      <c r="N2286" s="2">
        <v>16.650179999999999</v>
      </c>
      <c r="O2286" t="s">
        <v>21</v>
      </c>
      <c r="P2286" t="s">
        <v>445</v>
      </c>
      <c r="Q2286" t="s">
        <v>846</v>
      </c>
      <c r="R2286" s="3">
        <v>16.649999999999999</v>
      </c>
      <c r="S2286" t="s">
        <v>198</v>
      </c>
      <c r="T2286" t="s">
        <v>23</v>
      </c>
      <c r="U2286" s="3">
        <v>16.649999999999999</v>
      </c>
    </row>
    <row r="2287" spans="1:21" hidden="1" x14ac:dyDescent="0.2">
      <c r="A2287" t="s">
        <v>1896</v>
      </c>
      <c r="B2287" t="s">
        <v>843</v>
      </c>
      <c r="C2287" t="s">
        <v>14</v>
      </c>
      <c r="D2287" t="str">
        <f t="shared" si="35"/>
        <v>CS8258</v>
      </c>
      <c r="E2287" t="s">
        <v>1907</v>
      </c>
      <c r="F2287" t="s">
        <v>262</v>
      </c>
      <c r="G2287" t="s">
        <v>262</v>
      </c>
      <c r="I2287" t="s">
        <v>845</v>
      </c>
      <c r="J2287" s="1">
        <v>44862</v>
      </c>
      <c r="K2287" s="2">
        <v>-1</v>
      </c>
      <c r="L2287" t="s">
        <v>197</v>
      </c>
      <c r="M2287" s="3">
        <v>1</v>
      </c>
      <c r="N2287" s="2">
        <v>28.57282</v>
      </c>
      <c r="O2287" t="s">
        <v>21</v>
      </c>
      <c r="P2287" t="s">
        <v>445</v>
      </c>
      <c r="Q2287" t="s">
        <v>846</v>
      </c>
      <c r="R2287" s="3">
        <v>28.57</v>
      </c>
      <c r="S2287" t="s">
        <v>198</v>
      </c>
      <c r="T2287" t="s">
        <v>23</v>
      </c>
      <c r="U2287" s="3">
        <v>28.57</v>
      </c>
    </row>
    <row r="2288" spans="1:21" hidden="1" x14ac:dyDescent="0.2">
      <c r="A2288" t="s">
        <v>1896</v>
      </c>
      <c r="B2288" t="s">
        <v>843</v>
      </c>
      <c r="C2288" t="s">
        <v>14</v>
      </c>
      <c r="D2288" t="str">
        <f t="shared" si="35"/>
        <v>OO5219</v>
      </c>
      <c r="E2288" t="s">
        <v>1908</v>
      </c>
      <c r="F2288" t="s">
        <v>262</v>
      </c>
      <c r="G2288" t="s">
        <v>262</v>
      </c>
      <c r="I2288" t="s">
        <v>845</v>
      </c>
      <c r="J2288" s="1">
        <v>44862</v>
      </c>
      <c r="K2288" s="2">
        <v>-1</v>
      </c>
      <c r="L2288" t="s">
        <v>197</v>
      </c>
      <c r="M2288" s="3">
        <v>1</v>
      </c>
      <c r="N2288" s="2">
        <v>10.33728</v>
      </c>
      <c r="O2288" t="s">
        <v>21</v>
      </c>
      <c r="P2288" t="s">
        <v>445</v>
      </c>
      <c r="Q2288" t="s">
        <v>846</v>
      </c>
      <c r="R2288" s="3">
        <v>10.34</v>
      </c>
      <c r="S2288" t="s">
        <v>198</v>
      </c>
      <c r="T2288" t="s">
        <v>23</v>
      </c>
      <c r="U2288" s="3">
        <v>10.34</v>
      </c>
    </row>
    <row r="2289" spans="1:21" hidden="1" x14ac:dyDescent="0.2">
      <c r="A2289" t="s">
        <v>1896</v>
      </c>
      <c r="B2289" t="s">
        <v>843</v>
      </c>
      <c r="C2289" t="s">
        <v>14</v>
      </c>
      <c r="D2289" t="str">
        <f t="shared" si="35"/>
        <v>OO6519</v>
      </c>
      <c r="E2289" t="s">
        <v>1622</v>
      </c>
      <c r="F2289" t="s">
        <v>262</v>
      </c>
      <c r="G2289" t="s">
        <v>262</v>
      </c>
      <c r="I2289" t="s">
        <v>845</v>
      </c>
      <c r="J2289" s="1">
        <v>44862</v>
      </c>
      <c r="K2289" s="2">
        <v>-1</v>
      </c>
      <c r="L2289" t="s">
        <v>197</v>
      </c>
      <c r="M2289" s="3">
        <v>1</v>
      </c>
      <c r="N2289" s="2">
        <v>8.2081700000000009</v>
      </c>
      <c r="O2289" t="s">
        <v>21</v>
      </c>
      <c r="P2289" t="s">
        <v>445</v>
      </c>
      <c r="Q2289" t="s">
        <v>846</v>
      </c>
      <c r="R2289" s="3">
        <v>8.2100000000000009</v>
      </c>
      <c r="S2289" t="s">
        <v>198</v>
      </c>
      <c r="T2289" t="s">
        <v>23</v>
      </c>
      <c r="U2289" s="3">
        <v>8.2100000000000009</v>
      </c>
    </row>
    <row r="2290" spans="1:21" hidden="1" x14ac:dyDescent="0.2">
      <c r="A2290" t="s">
        <v>1896</v>
      </c>
      <c r="B2290" t="s">
        <v>843</v>
      </c>
      <c r="C2290" t="s">
        <v>14</v>
      </c>
      <c r="D2290" t="str">
        <f t="shared" si="35"/>
        <v>SA2034</v>
      </c>
      <c r="E2290" t="s">
        <v>1909</v>
      </c>
      <c r="F2290" t="s">
        <v>262</v>
      </c>
      <c r="G2290" t="s">
        <v>262</v>
      </c>
      <c r="I2290" t="s">
        <v>845</v>
      </c>
      <c r="J2290" s="1">
        <v>44862</v>
      </c>
      <c r="K2290" s="2">
        <v>-1</v>
      </c>
      <c r="L2290" t="s">
        <v>197</v>
      </c>
      <c r="M2290" s="3">
        <v>1</v>
      </c>
      <c r="N2290" s="2">
        <v>11.21654</v>
      </c>
      <c r="O2290" t="s">
        <v>21</v>
      </c>
      <c r="P2290" t="s">
        <v>445</v>
      </c>
      <c r="Q2290" t="s">
        <v>846</v>
      </c>
      <c r="R2290" s="3">
        <v>11.22</v>
      </c>
      <c r="S2290" t="s">
        <v>198</v>
      </c>
      <c r="T2290" t="s">
        <v>23</v>
      </c>
      <c r="U2290" s="3">
        <v>11.22</v>
      </c>
    </row>
    <row r="2291" spans="1:21" hidden="1" x14ac:dyDescent="0.2">
      <c r="A2291" t="s">
        <v>1896</v>
      </c>
      <c r="B2291" t="s">
        <v>843</v>
      </c>
      <c r="C2291" t="s">
        <v>14</v>
      </c>
      <c r="D2291" t="str">
        <f t="shared" si="35"/>
        <v>SC6404</v>
      </c>
      <c r="E2291" t="s">
        <v>1910</v>
      </c>
      <c r="F2291" t="s">
        <v>262</v>
      </c>
      <c r="G2291" t="s">
        <v>262</v>
      </c>
      <c r="I2291" t="s">
        <v>845</v>
      </c>
      <c r="J2291" s="1">
        <v>44862</v>
      </c>
      <c r="K2291" s="2">
        <v>-1</v>
      </c>
      <c r="L2291" t="s">
        <v>197</v>
      </c>
      <c r="M2291" s="3">
        <v>1</v>
      </c>
      <c r="N2291" s="2">
        <v>16.286290000000001</v>
      </c>
      <c r="O2291" t="s">
        <v>21</v>
      </c>
      <c r="P2291" t="s">
        <v>445</v>
      </c>
      <c r="Q2291" t="s">
        <v>846</v>
      </c>
      <c r="R2291" s="3">
        <v>16.29</v>
      </c>
      <c r="S2291" t="s">
        <v>198</v>
      </c>
      <c r="T2291" t="s">
        <v>23</v>
      </c>
      <c r="U2291" s="3">
        <v>16.29</v>
      </c>
    </row>
    <row r="2292" spans="1:21" hidden="1" x14ac:dyDescent="0.2">
      <c r="A2292" t="s">
        <v>1896</v>
      </c>
      <c r="B2292" t="s">
        <v>843</v>
      </c>
      <c r="C2292" t="s">
        <v>14</v>
      </c>
      <c r="D2292" t="str">
        <f t="shared" si="35"/>
        <v>SA2134</v>
      </c>
      <c r="E2292" t="s">
        <v>899</v>
      </c>
      <c r="F2292" t="s">
        <v>262</v>
      </c>
      <c r="G2292" t="s">
        <v>262</v>
      </c>
      <c r="I2292" t="s">
        <v>845</v>
      </c>
      <c r="J2292" s="1">
        <v>44862</v>
      </c>
      <c r="K2292" s="2">
        <v>-1</v>
      </c>
      <c r="L2292" t="s">
        <v>197</v>
      </c>
      <c r="M2292" s="3">
        <v>1</v>
      </c>
      <c r="N2292" s="2">
        <v>14.920219999999999</v>
      </c>
      <c r="O2292" t="s">
        <v>21</v>
      </c>
      <c r="P2292" t="s">
        <v>445</v>
      </c>
      <c r="Q2292" t="s">
        <v>846</v>
      </c>
      <c r="R2292" s="3">
        <v>14.92</v>
      </c>
      <c r="S2292" t="s">
        <v>198</v>
      </c>
      <c r="T2292" t="s">
        <v>23</v>
      </c>
      <c r="U2292" s="3">
        <v>14.92</v>
      </c>
    </row>
    <row r="2293" spans="1:21" hidden="1" x14ac:dyDescent="0.2">
      <c r="A2293" t="s">
        <v>1896</v>
      </c>
      <c r="B2293" t="s">
        <v>843</v>
      </c>
      <c r="C2293" t="s">
        <v>14</v>
      </c>
      <c r="D2293" t="str">
        <f t="shared" si="35"/>
        <v>OC4404</v>
      </c>
      <c r="E2293" t="s">
        <v>911</v>
      </c>
      <c r="F2293" t="s">
        <v>262</v>
      </c>
      <c r="G2293" t="s">
        <v>262</v>
      </c>
      <c r="I2293" t="s">
        <v>845</v>
      </c>
      <c r="J2293" s="1">
        <v>44862</v>
      </c>
      <c r="K2293" s="2">
        <v>-1</v>
      </c>
      <c r="L2293" t="s">
        <v>197</v>
      </c>
      <c r="M2293" s="3">
        <v>1</v>
      </c>
      <c r="N2293" s="2">
        <v>20.584299999999999</v>
      </c>
      <c r="O2293" t="s">
        <v>21</v>
      </c>
      <c r="P2293" t="s">
        <v>445</v>
      </c>
      <c r="Q2293" t="s">
        <v>846</v>
      </c>
      <c r="R2293" s="3">
        <v>20.58</v>
      </c>
      <c r="S2293" t="s">
        <v>198</v>
      </c>
      <c r="T2293" t="s">
        <v>23</v>
      </c>
      <c r="U2293" s="3">
        <v>20.58</v>
      </c>
    </row>
    <row r="2294" spans="1:21" hidden="1" x14ac:dyDescent="0.2">
      <c r="A2294" t="s">
        <v>1911</v>
      </c>
      <c r="B2294" t="s">
        <v>1245</v>
      </c>
      <c r="C2294" t="s">
        <v>14</v>
      </c>
      <c r="D2294" t="str">
        <f t="shared" si="35"/>
        <v>BK1675</v>
      </c>
      <c r="E2294" t="s">
        <v>307</v>
      </c>
      <c r="F2294" t="s">
        <v>18</v>
      </c>
      <c r="G2294" t="s">
        <v>18</v>
      </c>
      <c r="I2294" t="s">
        <v>19</v>
      </c>
      <c r="J2294" s="1">
        <v>44865</v>
      </c>
      <c r="K2294" s="2">
        <v>3350.0131999999999</v>
      </c>
      <c r="L2294" t="s">
        <v>46</v>
      </c>
      <c r="M2294" s="3">
        <v>1</v>
      </c>
      <c r="N2294" s="2">
        <v>0.17072999999999999</v>
      </c>
      <c r="O2294" t="s">
        <v>21</v>
      </c>
      <c r="P2294" t="s">
        <v>22</v>
      </c>
      <c r="Q2294" t="s">
        <v>23</v>
      </c>
      <c r="R2294" s="3">
        <v>571.95000000000005</v>
      </c>
      <c r="S2294" t="s">
        <v>24</v>
      </c>
      <c r="T2294" t="s">
        <v>23</v>
      </c>
      <c r="U2294" s="3">
        <v>571.95000000000005</v>
      </c>
    </row>
    <row r="2295" spans="1:21" hidden="1" x14ac:dyDescent="0.2">
      <c r="A2295" t="s">
        <v>1911</v>
      </c>
      <c r="B2295" t="s">
        <v>1245</v>
      </c>
      <c r="C2295" t="s">
        <v>14</v>
      </c>
      <c r="D2295" t="str">
        <f t="shared" si="35"/>
        <v>BK1676</v>
      </c>
      <c r="E2295" t="s">
        <v>312</v>
      </c>
      <c r="F2295" t="s">
        <v>18</v>
      </c>
      <c r="G2295" t="s">
        <v>18</v>
      </c>
      <c r="I2295" t="s">
        <v>19</v>
      </c>
      <c r="J2295" s="1">
        <v>44865</v>
      </c>
      <c r="K2295" s="2">
        <v>6310.459890000001</v>
      </c>
      <c r="L2295" t="s">
        <v>46</v>
      </c>
      <c r="M2295" s="3">
        <v>1</v>
      </c>
      <c r="N2295" s="2">
        <v>0.42953000000000002</v>
      </c>
      <c r="O2295" t="s">
        <v>21</v>
      </c>
      <c r="P2295" t="s">
        <v>22</v>
      </c>
      <c r="Q2295" t="s">
        <v>23</v>
      </c>
      <c r="R2295" s="3">
        <v>2710.53</v>
      </c>
      <c r="S2295" t="s">
        <v>24</v>
      </c>
      <c r="T2295" t="s">
        <v>23</v>
      </c>
      <c r="U2295" s="3">
        <v>2710.53</v>
      </c>
    </row>
    <row r="2296" spans="1:21" hidden="1" x14ac:dyDescent="0.2">
      <c r="A2296" t="s">
        <v>1911</v>
      </c>
      <c r="B2296" t="s">
        <v>1245</v>
      </c>
      <c r="C2296" t="s">
        <v>14</v>
      </c>
      <c r="D2296" t="str">
        <f t="shared" si="35"/>
        <v>BK1682</v>
      </c>
      <c r="E2296" t="s">
        <v>335</v>
      </c>
      <c r="F2296" t="s">
        <v>18</v>
      </c>
      <c r="G2296" t="s">
        <v>18</v>
      </c>
      <c r="I2296" t="s">
        <v>19</v>
      </c>
      <c r="J2296" s="1">
        <v>44865</v>
      </c>
      <c r="K2296" s="2">
        <v>465.66921000000002</v>
      </c>
      <c r="L2296" t="s">
        <v>46</v>
      </c>
      <c r="M2296" s="3">
        <v>1</v>
      </c>
      <c r="N2296" s="2">
        <v>0.55671000000000004</v>
      </c>
      <c r="O2296" t="s">
        <v>21</v>
      </c>
      <c r="P2296" t="s">
        <v>22</v>
      </c>
      <c r="Q2296" t="s">
        <v>23</v>
      </c>
      <c r="R2296" s="3">
        <v>259.24</v>
      </c>
      <c r="S2296" t="s">
        <v>24</v>
      </c>
      <c r="T2296" t="s">
        <v>23</v>
      </c>
      <c r="U2296" s="3">
        <v>259.24</v>
      </c>
    </row>
    <row r="2297" spans="1:21" x14ac:dyDescent="0.2">
      <c r="A2297" t="s">
        <v>1912</v>
      </c>
      <c r="B2297" t="s">
        <v>116</v>
      </c>
      <c r="C2297" t="s">
        <v>14</v>
      </c>
      <c r="D2297" t="str">
        <f t="shared" si="35"/>
        <v>GL9074</v>
      </c>
      <c r="E2297" t="s">
        <v>575</v>
      </c>
      <c r="F2297" t="s">
        <v>18</v>
      </c>
      <c r="G2297" t="s">
        <v>18</v>
      </c>
      <c r="J2297" s="1">
        <v>44865</v>
      </c>
      <c r="K2297" s="2">
        <v>3240</v>
      </c>
      <c r="L2297" t="s">
        <v>20</v>
      </c>
      <c r="M2297" s="3">
        <v>1</v>
      </c>
      <c r="N2297" s="2">
        <v>0.26479999999999998</v>
      </c>
      <c r="O2297" t="s">
        <v>21</v>
      </c>
      <c r="P2297" t="s">
        <v>22</v>
      </c>
      <c r="Q2297" t="s">
        <v>23</v>
      </c>
      <c r="R2297" s="3">
        <v>857.95</v>
      </c>
      <c r="S2297" t="s">
        <v>24</v>
      </c>
      <c r="T2297" t="s">
        <v>23</v>
      </c>
      <c r="U2297" s="3">
        <v>857.95</v>
      </c>
    </row>
    <row r="2298" spans="1:21" hidden="1" x14ac:dyDescent="0.2">
      <c r="A2298" t="s">
        <v>1912</v>
      </c>
      <c r="B2298" t="s">
        <v>116</v>
      </c>
      <c r="C2298" t="s">
        <v>14</v>
      </c>
      <c r="D2298" t="str">
        <f t="shared" si="35"/>
        <v>GL347-</v>
      </c>
      <c r="E2298" t="s">
        <v>176</v>
      </c>
      <c r="F2298" t="s">
        <v>18</v>
      </c>
      <c r="G2298" t="s">
        <v>18</v>
      </c>
      <c r="J2298" s="1">
        <v>44865</v>
      </c>
      <c r="K2298" s="2">
        <v>1407</v>
      </c>
      <c r="L2298" t="s">
        <v>20</v>
      </c>
      <c r="M2298" s="3">
        <v>1</v>
      </c>
      <c r="N2298" s="2">
        <v>0.25941999999999998</v>
      </c>
      <c r="O2298" t="s">
        <v>21</v>
      </c>
      <c r="P2298" t="s">
        <v>22</v>
      </c>
      <c r="Q2298" t="s">
        <v>23</v>
      </c>
      <c r="R2298" s="3">
        <v>365</v>
      </c>
      <c r="S2298" t="s">
        <v>24</v>
      </c>
      <c r="T2298" t="s">
        <v>23</v>
      </c>
      <c r="U2298" s="3">
        <v>365</v>
      </c>
    </row>
    <row r="2299" spans="1:21" hidden="1" x14ac:dyDescent="0.2">
      <c r="A2299" t="s">
        <v>1912</v>
      </c>
      <c r="B2299" t="s">
        <v>116</v>
      </c>
      <c r="C2299" t="s">
        <v>14</v>
      </c>
      <c r="D2299" t="str">
        <f t="shared" si="35"/>
        <v>GL2423</v>
      </c>
      <c r="E2299" t="s">
        <v>624</v>
      </c>
      <c r="F2299" t="s">
        <v>18</v>
      </c>
      <c r="G2299" t="s">
        <v>18</v>
      </c>
      <c r="J2299" s="1">
        <v>44865</v>
      </c>
      <c r="K2299" s="2">
        <v>5458</v>
      </c>
      <c r="L2299" t="s">
        <v>20</v>
      </c>
      <c r="M2299" s="3">
        <v>1</v>
      </c>
      <c r="N2299" s="2">
        <v>0.18260000000000001</v>
      </c>
      <c r="O2299" t="s">
        <v>21</v>
      </c>
      <c r="P2299" t="s">
        <v>22</v>
      </c>
      <c r="Q2299" t="s">
        <v>23</v>
      </c>
      <c r="R2299" s="3">
        <v>996.63</v>
      </c>
      <c r="S2299" t="s">
        <v>24</v>
      </c>
      <c r="T2299" t="s">
        <v>23</v>
      </c>
      <c r="U2299" s="3">
        <v>996.63</v>
      </c>
    </row>
    <row r="2300" spans="1:21" hidden="1" x14ac:dyDescent="0.2">
      <c r="A2300" t="s">
        <v>1912</v>
      </c>
      <c r="B2300" t="s">
        <v>116</v>
      </c>
      <c r="C2300" t="s">
        <v>14</v>
      </c>
      <c r="D2300" t="str">
        <f t="shared" si="35"/>
        <v>GL349-</v>
      </c>
      <c r="E2300" t="s">
        <v>814</v>
      </c>
      <c r="F2300" t="s">
        <v>18</v>
      </c>
      <c r="G2300" t="s">
        <v>18</v>
      </c>
      <c r="J2300" s="1">
        <v>44865</v>
      </c>
      <c r="K2300" s="2">
        <v>-533</v>
      </c>
      <c r="L2300" t="s">
        <v>20</v>
      </c>
      <c r="M2300" s="3">
        <v>1</v>
      </c>
      <c r="N2300" s="2">
        <v>0.27162999999999998</v>
      </c>
      <c r="O2300" t="s">
        <v>21</v>
      </c>
      <c r="P2300" t="s">
        <v>24</v>
      </c>
      <c r="Q2300" t="s">
        <v>23</v>
      </c>
      <c r="R2300" s="3">
        <v>144.78</v>
      </c>
      <c r="S2300" t="s">
        <v>22</v>
      </c>
      <c r="T2300" t="s">
        <v>23</v>
      </c>
      <c r="U2300" s="3">
        <v>144.78</v>
      </c>
    </row>
    <row r="2301" spans="1:21" hidden="1" x14ac:dyDescent="0.2">
      <c r="A2301" t="s">
        <v>1912</v>
      </c>
      <c r="B2301" t="s">
        <v>116</v>
      </c>
      <c r="C2301" t="s">
        <v>14</v>
      </c>
      <c r="D2301" t="str">
        <f t="shared" si="35"/>
        <v>GL360-</v>
      </c>
      <c r="E2301" t="s">
        <v>1218</v>
      </c>
      <c r="F2301" t="s">
        <v>18</v>
      </c>
      <c r="G2301" t="s">
        <v>18</v>
      </c>
      <c r="J2301" s="1">
        <v>44865</v>
      </c>
      <c r="K2301" s="2">
        <v>-8064</v>
      </c>
      <c r="L2301" t="s">
        <v>20</v>
      </c>
      <c r="M2301" s="3">
        <v>1</v>
      </c>
      <c r="N2301" s="2">
        <v>0.27812999999999999</v>
      </c>
      <c r="O2301" t="s">
        <v>21</v>
      </c>
      <c r="P2301" t="s">
        <v>24</v>
      </c>
      <c r="Q2301" t="s">
        <v>23</v>
      </c>
      <c r="R2301" s="3">
        <v>2242.84</v>
      </c>
      <c r="S2301" t="s">
        <v>22</v>
      </c>
      <c r="T2301" t="s">
        <v>23</v>
      </c>
      <c r="U2301" s="3">
        <v>2242.84</v>
      </c>
    </row>
    <row r="2302" spans="1:21" hidden="1" x14ac:dyDescent="0.2">
      <c r="A2302" t="s">
        <v>1912</v>
      </c>
      <c r="B2302" t="s">
        <v>116</v>
      </c>
      <c r="C2302" t="s">
        <v>14</v>
      </c>
      <c r="D2302" t="str">
        <f t="shared" si="35"/>
        <v>GL422-</v>
      </c>
      <c r="E2302" t="s">
        <v>1536</v>
      </c>
      <c r="F2302" t="s">
        <v>18</v>
      </c>
      <c r="G2302" t="s">
        <v>18</v>
      </c>
      <c r="J2302" s="1">
        <v>44865</v>
      </c>
      <c r="K2302" s="2">
        <v>-2276</v>
      </c>
      <c r="L2302" t="s">
        <v>20</v>
      </c>
      <c r="M2302" s="3">
        <v>1</v>
      </c>
      <c r="N2302" s="2">
        <v>0.28353</v>
      </c>
      <c r="O2302" t="s">
        <v>21</v>
      </c>
      <c r="P2302" t="s">
        <v>24</v>
      </c>
      <c r="Q2302" t="s">
        <v>23</v>
      </c>
      <c r="R2302" s="3">
        <v>645.30999999999995</v>
      </c>
      <c r="S2302" t="s">
        <v>22</v>
      </c>
      <c r="T2302" t="s">
        <v>23</v>
      </c>
      <c r="U2302" s="3">
        <v>645.30999999999995</v>
      </c>
    </row>
    <row r="2303" spans="1:21" hidden="1" x14ac:dyDescent="0.2">
      <c r="A2303" t="s">
        <v>1913</v>
      </c>
      <c r="B2303" t="s">
        <v>650</v>
      </c>
      <c r="C2303" t="s">
        <v>14</v>
      </c>
      <c r="D2303" t="str">
        <f t="shared" si="35"/>
        <v>LAKR04</v>
      </c>
      <c r="E2303" t="s">
        <v>1627</v>
      </c>
      <c r="F2303" t="s">
        <v>18</v>
      </c>
      <c r="G2303" t="s">
        <v>18</v>
      </c>
      <c r="I2303" t="s">
        <v>19</v>
      </c>
      <c r="J2303" s="1">
        <v>44865</v>
      </c>
      <c r="K2303" s="2">
        <v>-5274.81</v>
      </c>
      <c r="L2303" t="s">
        <v>20</v>
      </c>
      <c r="M2303" s="3">
        <v>1</v>
      </c>
      <c r="N2303" s="2">
        <v>1.095E-2</v>
      </c>
      <c r="O2303" t="s">
        <v>21</v>
      </c>
      <c r="P2303" t="s">
        <v>24</v>
      </c>
      <c r="Q2303" t="s">
        <v>23</v>
      </c>
      <c r="R2303" s="3">
        <v>57.76</v>
      </c>
      <c r="S2303" t="s">
        <v>22</v>
      </c>
      <c r="T2303" t="s">
        <v>23</v>
      </c>
      <c r="U2303" s="3">
        <v>57.76</v>
      </c>
    </row>
    <row r="2304" spans="1:21" hidden="1" x14ac:dyDescent="0.2">
      <c r="A2304" t="s">
        <v>1914</v>
      </c>
      <c r="B2304" t="s">
        <v>1915</v>
      </c>
      <c r="C2304" t="s">
        <v>14</v>
      </c>
      <c r="D2304" t="str">
        <f t="shared" si="35"/>
        <v>LASS02</v>
      </c>
      <c r="E2304" t="s">
        <v>1916</v>
      </c>
      <c r="F2304" t="s">
        <v>18</v>
      </c>
      <c r="G2304" t="s">
        <v>18</v>
      </c>
      <c r="I2304" t="s">
        <v>113</v>
      </c>
      <c r="J2304" s="1">
        <v>44865</v>
      </c>
      <c r="K2304" s="2">
        <v>5639.07</v>
      </c>
      <c r="L2304" t="s">
        <v>20</v>
      </c>
      <c r="M2304" s="3">
        <v>1</v>
      </c>
      <c r="N2304" s="2">
        <v>1.2309999999999998E-2</v>
      </c>
      <c r="O2304" t="s">
        <v>21</v>
      </c>
      <c r="P2304" t="s">
        <v>22</v>
      </c>
      <c r="Q2304" t="s">
        <v>23</v>
      </c>
      <c r="R2304" s="3">
        <v>69.42</v>
      </c>
      <c r="S2304" t="s">
        <v>24</v>
      </c>
      <c r="T2304" t="s">
        <v>23</v>
      </c>
      <c r="U2304" s="3">
        <v>69.42</v>
      </c>
    </row>
    <row r="2305" spans="1:21" hidden="1" x14ac:dyDescent="0.2">
      <c r="A2305" t="s">
        <v>1914</v>
      </c>
      <c r="B2305" t="s">
        <v>1915</v>
      </c>
      <c r="C2305" t="s">
        <v>14</v>
      </c>
      <c r="D2305" t="str">
        <f t="shared" si="35"/>
        <v>MACHIN</v>
      </c>
      <c r="E2305" t="s">
        <v>204</v>
      </c>
      <c r="F2305" t="s">
        <v>18</v>
      </c>
      <c r="G2305" t="s">
        <v>18</v>
      </c>
      <c r="I2305" t="s">
        <v>113</v>
      </c>
      <c r="J2305" s="1">
        <v>44865</v>
      </c>
      <c r="K2305" s="2">
        <v>450</v>
      </c>
      <c r="L2305" t="s">
        <v>20</v>
      </c>
      <c r="M2305" s="3">
        <v>1</v>
      </c>
      <c r="N2305" s="2">
        <v>2.5499999999999998</v>
      </c>
      <c r="O2305" t="s">
        <v>21</v>
      </c>
      <c r="P2305" t="s">
        <v>200</v>
      </c>
      <c r="Q2305" t="s">
        <v>23</v>
      </c>
      <c r="R2305" s="3">
        <v>1147.5</v>
      </c>
      <c r="S2305" t="s">
        <v>24</v>
      </c>
      <c r="T2305" t="s">
        <v>23</v>
      </c>
      <c r="U2305" s="3">
        <v>1147.5</v>
      </c>
    </row>
    <row r="2306" spans="1:21" hidden="1" x14ac:dyDescent="0.2">
      <c r="A2306" t="s">
        <v>1914</v>
      </c>
      <c r="B2306" t="s">
        <v>1915</v>
      </c>
      <c r="C2306" t="s">
        <v>14</v>
      </c>
      <c r="D2306" t="str">
        <f t="shared" si="35"/>
        <v>OO4319</v>
      </c>
      <c r="E2306" t="s">
        <v>1917</v>
      </c>
      <c r="F2306" t="s">
        <v>18</v>
      </c>
      <c r="G2306" t="s">
        <v>18</v>
      </c>
      <c r="I2306" t="s">
        <v>113</v>
      </c>
      <c r="J2306" s="1">
        <v>44865</v>
      </c>
      <c r="K2306" s="2">
        <v>-900</v>
      </c>
      <c r="L2306" t="s">
        <v>197</v>
      </c>
      <c r="M2306" s="3">
        <v>1</v>
      </c>
      <c r="N2306" s="2">
        <v>7.8779999999999992</v>
      </c>
      <c r="O2306" t="s">
        <v>21</v>
      </c>
      <c r="P2306" t="s">
        <v>24</v>
      </c>
      <c r="Q2306" t="s">
        <v>23</v>
      </c>
      <c r="R2306" s="3">
        <v>7090.2</v>
      </c>
      <c r="S2306" t="s">
        <v>198</v>
      </c>
      <c r="T2306" t="s">
        <v>23</v>
      </c>
      <c r="U2306" s="3">
        <v>7090.2</v>
      </c>
    </row>
    <row r="2307" spans="1:21" hidden="1" x14ac:dyDescent="0.2">
      <c r="A2307" t="s">
        <v>1914</v>
      </c>
      <c r="B2307" t="s">
        <v>1915</v>
      </c>
      <c r="C2307" t="s">
        <v>14</v>
      </c>
      <c r="D2307" t="str">
        <f t="shared" si="35"/>
        <v>CE3502</v>
      </c>
      <c r="E2307" t="s">
        <v>1540</v>
      </c>
      <c r="F2307" t="s">
        <v>18</v>
      </c>
      <c r="G2307" t="s">
        <v>18</v>
      </c>
      <c r="I2307" t="s">
        <v>113</v>
      </c>
      <c r="J2307" s="1">
        <v>44865</v>
      </c>
      <c r="K2307" s="2">
        <v>5793.75</v>
      </c>
      <c r="L2307" t="s">
        <v>20</v>
      </c>
      <c r="M2307" s="3">
        <v>1</v>
      </c>
      <c r="N2307" s="2">
        <v>1.0820000000000001E-2</v>
      </c>
      <c r="O2307" t="s">
        <v>21</v>
      </c>
      <c r="P2307" t="s">
        <v>22</v>
      </c>
      <c r="Q2307" t="s">
        <v>23</v>
      </c>
      <c r="R2307" s="3">
        <v>62.69</v>
      </c>
      <c r="S2307" t="s">
        <v>24</v>
      </c>
      <c r="T2307" t="s">
        <v>23</v>
      </c>
      <c r="U2307" s="3">
        <v>62.69</v>
      </c>
    </row>
    <row r="2308" spans="1:21" hidden="1" x14ac:dyDescent="0.2">
      <c r="A2308" t="s">
        <v>1914</v>
      </c>
      <c r="B2308" t="s">
        <v>1915</v>
      </c>
      <c r="C2308" t="s">
        <v>14</v>
      </c>
      <c r="D2308" t="str">
        <f t="shared" si="35"/>
        <v>FREIGH</v>
      </c>
      <c r="E2308" t="s">
        <v>199</v>
      </c>
      <c r="F2308" t="s">
        <v>18</v>
      </c>
      <c r="G2308" t="s">
        <v>18</v>
      </c>
      <c r="I2308" t="s">
        <v>113</v>
      </c>
      <c r="J2308" s="1">
        <v>44865</v>
      </c>
      <c r="K2308" s="2">
        <v>79.923999999999992</v>
      </c>
      <c r="L2308" t="s">
        <v>20</v>
      </c>
      <c r="M2308" s="3">
        <v>1</v>
      </c>
      <c r="N2308" s="2">
        <v>0.45</v>
      </c>
      <c r="O2308" t="s">
        <v>21</v>
      </c>
      <c r="P2308" t="s">
        <v>200</v>
      </c>
      <c r="Q2308" t="s">
        <v>23</v>
      </c>
      <c r="R2308" s="3">
        <v>35.97</v>
      </c>
      <c r="S2308" t="s">
        <v>24</v>
      </c>
      <c r="T2308" t="s">
        <v>23</v>
      </c>
      <c r="U2308" s="3">
        <v>35.97</v>
      </c>
    </row>
    <row r="2309" spans="1:21" hidden="1" x14ac:dyDescent="0.2">
      <c r="A2309" t="s">
        <v>1914</v>
      </c>
      <c r="B2309" t="s">
        <v>1915</v>
      </c>
      <c r="C2309" t="s">
        <v>14</v>
      </c>
      <c r="D2309" t="str">
        <f t="shared" ref="D2309:D2372" si="36">LEFT(E2309, 6)</f>
        <v>CP2241</v>
      </c>
      <c r="E2309" t="s">
        <v>490</v>
      </c>
      <c r="F2309" t="s">
        <v>18</v>
      </c>
      <c r="G2309" t="s">
        <v>18</v>
      </c>
      <c r="I2309" t="s">
        <v>113</v>
      </c>
      <c r="J2309" s="1">
        <v>44865</v>
      </c>
      <c r="K2309" s="2">
        <v>5454</v>
      </c>
      <c r="L2309" t="s">
        <v>20</v>
      </c>
      <c r="M2309" s="3">
        <v>1</v>
      </c>
      <c r="N2309" s="2">
        <v>2.53E-2</v>
      </c>
      <c r="O2309" t="s">
        <v>21</v>
      </c>
      <c r="P2309" t="s">
        <v>22</v>
      </c>
      <c r="Q2309" t="s">
        <v>23</v>
      </c>
      <c r="R2309" s="3">
        <v>137.99</v>
      </c>
      <c r="S2309" t="s">
        <v>24</v>
      </c>
      <c r="T2309" t="s">
        <v>23</v>
      </c>
      <c r="U2309" s="3">
        <v>137.99</v>
      </c>
    </row>
    <row r="2310" spans="1:21" hidden="1" x14ac:dyDescent="0.2">
      <c r="A2310" t="s">
        <v>1914</v>
      </c>
      <c r="B2310" t="s">
        <v>1915</v>
      </c>
      <c r="C2310" t="s">
        <v>14</v>
      </c>
      <c r="D2310" t="str">
        <f t="shared" si="36"/>
        <v>LABORI</v>
      </c>
      <c r="E2310" t="s">
        <v>201</v>
      </c>
      <c r="F2310" t="s">
        <v>18</v>
      </c>
      <c r="G2310" t="s">
        <v>18</v>
      </c>
      <c r="I2310" t="s">
        <v>113</v>
      </c>
      <c r="J2310" s="1">
        <v>44865</v>
      </c>
      <c r="K2310" s="2">
        <v>1210.4022</v>
      </c>
      <c r="L2310" t="s">
        <v>20</v>
      </c>
      <c r="M2310" s="3">
        <v>1</v>
      </c>
      <c r="N2310" s="2">
        <v>1.05</v>
      </c>
      <c r="O2310" t="s">
        <v>21</v>
      </c>
      <c r="P2310" t="s">
        <v>200</v>
      </c>
      <c r="Q2310" t="s">
        <v>23</v>
      </c>
      <c r="R2310" s="3">
        <v>1270.92</v>
      </c>
      <c r="S2310" t="s">
        <v>24</v>
      </c>
      <c r="T2310" t="s">
        <v>23</v>
      </c>
      <c r="U2310" s="3">
        <v>1270.92</v>
      </c>
    </row>
    <row r="2311" spans="1:21" hidden="1" x14ac:dyDescent="0.2">
      <c r="A2311" t="s">
        <v>1914</v>
      </c>
      <c r="B2311" t="s">
        <v>1915</v>
      </c>
      <c r="C2311" t="s">
        <v>14</v>
      </c>
      <c r="D2311" t="str">
        <f t="shared" si="36"/>
        <v>GL349-</v>
      </c>
      <c r="E2311" t="s">
        <v>172</v>
      </c>
      <c r="F2311" t="s">
        <v>18</v>
      </c>
      <c r="G2311" t="s">
        <v>18</v>
      </c>
      <c r="I2311" t="s">
        <v>113</v>
      </c>
      <c r="J2311" s="1">
        <v>44865</v>
      </c>
      <c r="K2311" s="2">
        <v>5454</v>
      </c>
      <c r="L2311" t="s">
        <v>20</v>
      </c>
      <c r="M2311" s="3">
        <v>1</v>
      </c>
      <c r="N2311" s="2">
        <v>0.34157999999999999</v>
      </c>
      <c r="O2311" t="s">
        <v>21</v>
      </c>
      <c r="P2311" t="s">
        <v>22</v>
      </c>
      <c r="Q2311" t="s">
        <v>23</v>
      </c>
      <c r="R2311" s="3">
        <v>1862.98</v>
      </c>
      <c r="S2311" t="s">
        <v>24</v>
      </c>
      <c r="T2311" t="s">
        <v>23</v>
      </c>
      <c r="U2311" s="3">
        <v>1862.98</v>
      </c>
    </row>
    <row r="2312" spans="1:21" hidden="1" x14ac:dyDescent="0.2">
      <c r="A2312" t="s">
        <v>1918</v>
      </c>
      <c r="B2312" t="s">
        <v>1919</v>
      </c>
      <c r="C2312" t="s">
        <v>14</v>
      </c>
      <c r="D2312" t="str">
        <f t="shared" si="36"/>
        <v>GL349-</v>
      </c>
      <c r="E2312" t="s">
        <v>172</v>
      </c>
      <c r="F2312" t="s">
        <v>18</v>
      </c>
      <c r="G2312" t="s">
        <v>18</v>
      </c>
      <c r="I2312" t="s">
        <v>113</v>
      </c>
      <c r="J2312" s="1">
        <v>44865</v>
      </c>
      <c r="K2312" s="2">
        <v>6.06</v>
      </c>
      <c r="L2312" t="s">
        <v>20</v>
      </c>
      <c r="M2312" s="3">
        <v>1</v>
      </c>
      <c r="N2312" s="2">
        <v>0.34157999999999999</v>
      </c>
      <c r="O2312" t="s">
        <v>21</v>
      </c>
      <c r="P2312" t="s">
        <v>22</v>
      </c>
      <c r="Q2312" t="s">
        <v>23</v>
      </c>
      <c r="R2312" s="3">
        <v>2.0699999999999998</v>
      </c>
      <c r="S2312" t="s">
        <v>24</v>
      </c>
      <c r="T2312" t="s">
        <v>23</v>
      </c>
      <c r="U2312" s="3">
        <v>2.0699999999999998</v>
      </c>
    </row>
    <row r="2313" spans="1:21" hidden="1" x14ac:dyDescent="0.2">
      <c r="A2313" t="s">
        <v>1920</v>
      </c>
      <c r="B2313" t="s">
        <v>926</v>
      </c>
      <c r="C2313" t="s">
        <v>14</v>
      </c>
      <c r="D2313" t="str">
        <f t="shared" si="36"/>
        <v>LATJ00</v>
      </c>
      <c r="E2313" t="s">
        <v>1127</v>
      </c>
      <c r="F2313" t="s">
        <v>18</v>
      </c>
      <c r="G2313" t="s">
        <v>18</v>
      </c>
      <c r="I2313" t="s">
        <v>19</v>
      </c>
      <c r="J2313" s="1">
        <v>44865</v>
      </c>
      <c r="K2313" s="2">
        <v>24728.73</v>
      </c>
      <c r="L2313" t="s">
        <v>20</v>
      </c>
      <c r="M2313" s="3">
        <v>1</v>
      </c>
      <c r="N2313" s="2">
        <v>1.2239999999999999E-2</v>
      </c>
      <c r="O2313" t="s">
        <v>21</v>
      </c>
      <c r="P2313" t="s">
        <v>22</v>
      </c>
      <c r="Q2313" t="s">
        <v>23</v>
      </c>
      <c r="R2313" s="3">
        <v>302.68</v>
      </c>
      <c r="S2313" t="s">
        <v>24</v>
      </c>
      <c r="T2313" t="s">
        <v>23</v>
      </c>
      <c r="U2313" s="3">
        <v>302.68</v>
      </c>
    </row>
    <row r="2314" spans="1:21" hidden="1" x14ac:dyDescent="0.2">
      <c r="A2314" t="s">
        <v>1921</v>
      </c>
      <c r="B2314" t="s">
        <v>1922</v>
      </c>
      <c r="C2314" t="s">
        <v>14</v>
      </c>
      <c r="D2314" t="str">
        <f t="shared" si="36"/>
        <v>GL349-</v>
      </c>
      <c r="E2314" t="s">
        <v>172</v>
      </c>
      <c r="F2314" t="s">
        <v>18</v>
      </c>
      <c r="G2314" t="s">
        <v>18</v>
      </c>
      <c r="I2314" t="s">
        <v>113</v>
      </c>
      <c r="J2314" s="1">
        <v>44865</v>
      </c>
      <c r="K2314" s="2">
        <v>5454</v>
      </c>
      <c r="L2314" t="s">
        <v>20</v>
      </c>
      <c r="M2314" s="3">
        <v>1</v>
      </c>
      <c r="N2314" s="2">
        <v>0.34157999999999999</v>
      </c>
      <c r="O2314" t="s">
        <v>21</v>
      </c>
      <c r="P2314" t="s">
        <v>22</v>
      </c>
      <c r="Q2314" t="s">
        <v>23</v>
      </c>
      <c r="R2314" s="3">
        <v>1862.98</v>
      </c>
      <c r="S2314" t="s">
        <v>24</v>
      </c>
      <c r="T2314" t="s">
        <v>23</v>
      </c>
      <c r="U2314" s="3">
        <v>1862.98</v>
      </c>
    </row>
    <row r="2315" spans="1:21" hidden="1" x14ac:dyDescent="0.2">
      <c r="A2315" t="s">
        <v>1921</v>
      </c>
      <c r="B2315" t="s">
        <v>1922</v>
      </c>
      <c r="C2315" t="s">
        <v>14</v>
      </c>
      <c r="D2315" t="str">
        <f t="shared" si="36"/>
        <v>BK1731</v>
      </c>
      <c r="E2315" t="s">
        <v>1923</v>
      </c>
      <c r="F2315" t="s">
        <v>18</v>
      </c>
      <c r="G2315" t="s">
        <v>18</v>
      </c>
      <c r="I2315" t="s">
        <v>113</v>
      </c>
      <c r="J2315" s="1">
        <v>44865</v>
      </c>
      <c r="K2315" s="2">
        <v>47.655200000000008</v>
      </c>
      <c r="L2315" t="s">
        <v>46</v>
      </c>
      <c r="M2315" s="3">
        <v>1</v>
      </c>
      <c r="N2315" s="2">
        <v>2.06548</v>
      </c>
      <c r="O2315" t="s">
        <v>21</v>
      </c>
      <c r="P2315" t="s">
        <v>22</v>
      </c>
      <c r="Q2315" t="s">
        <v>23</v>
      </c>
      <c r="R2315" s="3">
        <v>98.43</v>
      </c>
      <c r="S2315" t="s">
        <v>24</v>
      </c>
      <c r="T2315" t="s">
        <v>23</v>
      </c>
      <c r="U2315" s="3">
        <v>98.43</v>
      </c>
    </row>
    <row r="2316" spans="1:21" hidden="1" x14ac:dyDescent="0.2">
      <c r="A2316" t="s">
        <v>1924</v>
      </c>
      <c r="B2316" t="s">
        <v>1925</v>
      </c>
      <c r="C2316" t="s">
        <v>14</v>
      </c>
      <c r="D2316" t="str">
        <f t="shared" si="36"/>
        <v>GL313-</v>
      </c>
      <c r="E2316" t="s">
        <v>401</v>
      </c>
      <c r="F2316" t="s">
        <v>18</v>
      </c>
      <c r="G2316" t="s">
        <v>18</v>
      </c>
      <c r="I2316" t="s">
        <v>113</v>
      </c>
      <c r="J2316" s="1">
        <v>44865</v>
      </c>
      <c r="K2316" s="2">
        <v>2399.2673</v>
      </c>
      <c r="L2316" t="s">
        <v>20</v>
      </c>
      <c r="M2316" s="3">
        <v>1</v>
      </c>
      <c r="N2316" s="2">
        <v>0.26384999999999997</v>
      </c>
      <c r="O2316" t="s">
        <v>21</v>
      </c>
      <c r="P2316" t="s">
        <v>22</v>
      </c>
      <c r="Q2316" t="s">
        <v>23</v>
      </c>
      <c r="R2316" s="3">
        <v>633.04999999999995</v>
      </c>
      <c r="S2316" t="s">
        <v>24</v>
      </c>
      <c r="T2316" t="s">
        <v>23</v>
      </c>
      <c r="U2316" s="3">
        <v>633.04999999999995</v>
      </c>
    </row>
    <row r="2317" spans="1:21" hidden="1" x14ac:dyDescent="0.2">
      <c r="A2317" t="s">
        <v>1926</v>
      </c>
      <c r="B2317" t="s">
        <v>1927</v>
      </c>
      <c r="C2317" t="s">
        <v>14</v>
      </c>
      <c r="D2317" t="str">
        <f t="shared" si="36"/>
        <v>BK6504</v>
      </c>
      <c r="E2317" t="s">
        <v>826</v>
      </c>
      <c r="F2317" t="s">
        <v>18</v>
      </c>
      <c r="G2317" t="s">
        <v>18</v>
      </c>
      <c r="I2317" t="s">
        <v>113</v>
      </c>
      <c r="J2317" s="1">
        <v>44865</v>
      </c>
      <c r="K2317" s="2">
        <v>168</v>
      </c>
      <c r="L2317" t="s">
        <v>20</v>
      </c>
      <c r="M2317" s="3">
        <v>1</v>
      </c>
      <c r="N2317" s="2">
        <v>0.18751000000000001</v>
      </c>
      <c r="O2317" t="s">
        <v>21</v>
      </c>
      <c r="P2317" t="s">
        <v>22</v>
      </c>
      <c r="Q2317" t="s">
        <v>23</v>
      </c>
      <c r="R2317" s="3">
        <v>31.5</v>
      </c>
      <c r="S2317" t="s">
        <v>24</v>
      </c>
      <c r="T2317" t="s">
        <v>23</v>
      </c>
      <c r="U2317" s="3">
        <v>31.5</v>
      </c>
    </row>
    <row r="2318" spans="1:21" hidden="1" x14ac:dyDescent="0.2">
      <c r="A2318" t="s">
        <v>1926</v>
      </c>
      <c r="B2318" t="s">
        <v>1927</v>
      </c>
      <c r="C2318" t="s">
        <v>14</v>
      </c>
      <c r="D2318" t="str">
        <f t="shared" si="36"/>
        <v>FREIGH</v>
      </c>
      <c r="E2318" t="s">
        <v>199</v>
      </c>
      <c r="F2318" t="s">
        <v>18</v>
      </c>
      <c r="G2318" t="s">
        <v>18</v>
      </c>
      <c r="I2318" t="s">
        <v>113</v>
      </c>
      <c r="J2318" s="1">
        <v>44865</v>
      </c>
      <c r="K2318" s="2">
        <v>840</v>
      </c>
      <c r="L2318" t="s">
        <v>20</v>
      </c>
      <c r="M2318" s="3">
        <v>1</v>
      </c>
      <c r="N2318" s="2">
        <v>0.45</v>
      </c>
      <c r="O2318" t="s">
        <v>21</v>
      </c>
      <c r="P2318" t="s">
        <v>200</v>
      </c>
      <c r="Q2318" t="s">
        <v>23</v>
      </c>
      <c r="R2318" s="3">
        <v>378</v>
      </c>
      <c r="S2318" t="s">
        <v>24</v>
      </c>
      <c r="T2318" t="s">
        <v>23</v>
      </c>
      <c r="U2318" s="3">
        <v>378</v>
      </c>
    </row>
    <row r="2319" spans="1:21" hidden="1" x14ac:dyDescent="0.2">
      <c r="A2319" t="s">
        <v>1926</v>
      </c>
      <c r="B2319" t="s">
        <v>1927</v>
      </c>
      <c r="C2319" t="s">
        <v>14</v>
      </c>
      <c r="D2319" t="str">
        <f t="shared" si="36"/>
        <v>LABORI</v>
      </c>
      <c r="E2319" t="s">
        <v>201</v>
      </c>
      <c r="F2319" t="s">
        <v>18</v>
      </c>
      <c r="G2319" t="s">
        <v>18</v>
      </c>
      <c r="I2319" t="s">
        <v>113</v>
      </c>
      <c r="J2319" s="1">
        <v>44865</v>
      </c>
      <c r="K2319" s="2">
        <v>251.7</v>
      </c>
      <c r="L2319" t="s">
        <v>20</v>
      </c>
      <c r="M2319" s="3">
        <v>1</v>
      </c>
      <c r="N2319" s="2">
        <v>1.05</v>
      </c>
      <c r="O2319" t="s">
        <v>21</v>
      </c>
      <c r="P2319" t="s">
        <v>200</v>
      </c>
      <c r="Q2319" t="s">
        <v>23</v>
      </c>
      <c r="R2319" s="3">
        <v>264.29000000000002</v>
      </c>
      <c r="S2319" t="s">
        <v>24</v>
      </c>
      <c r="T2319" t="s">
        <v>23</v>
      </c>
      <c r="U2319" s="3">
        <v>264.29000000000002</v>
      </c>
    </row>
    <row r="2320" spans="1:21" hidden="1" x14ac:dyDescent="0.2">
      <c r="A2320" t="s">
        <v>1926</v>
      </c>
      <c r="B2320" t="s">
        <v>1927</v>
      </c>
      <c r="C2320" t="s">
        <v>14</v>
      </c>
      <c r="D2320" t="str">
        <f t="shared" si="36"/>
        <v>ON0673</v>
      </c>
      <c r="E2320" t="s">
        <v>1928</v>
      </c>
      <c r="F2320" t="s">
        <v>18</v>
      </c>
      <c r="G2320" t="s">
        <v>18</v>
      </c>
      <c r="I2320" t="s">
        <v>113</v>
      </c>
      <c r="J2320" s="1">
        <v>44865</v>
      </c>
      <c r="K2320" s="2">
        <v>-168</v>
      </c>
      <c r="L2320" t="s">
        <v>197</v>
      </c>
      <c r="M2320" s="3">
        <v>1</v>
      </c>
      <c r="N2320" s="2">
        <v>18.31804</v>
      </c>
      <c r="O2320" t="s">
        <v>21</v>
      </c>
      <c r="P2320" t="s">
        <v>24</v>
      </c>
      <c r="Q2320" t="s">
        <v>23</v>
      </c>
      <c r="R2320" s="3">
        <v>3077.43</v>
      </c>
      <c r="S2320" t="s">
        <v>198</v>
      </c>
      <c r="T2320" t="s">
        <v>23</v>
      </c>
      <c r="U2320" s="3">
        <v>3077.43</v>
      </c>
    </row>
    <row r="2321" spans="1:21" hidden="1" x14ac:dyDescent="0.2">
      <c r="A2321" t="s">
        <v>1926</v>
      </c>
      <c r="B2321" t="s">
        <v>1927</v>
      </c>
      <c r="C2321" t="s">
        <v>14</v>
      </c>
      <c r="D2321" t="str">
        <f t="shared" si="36"/>
        <v>CE3605</v>
      </c>
      <c r="E2321" t="s">
        <v>548</v>
      </c>
      <c r="F2321" t="s">
        <v>18</v>
      </c>
      <c r="G2321" t="s">
        <v>18</v>
      </c>
      <c r="I2321" t="s">
        <v>113</v>
      </c>
      <c r="J2321" s="1">
        <v>44865</v>
      </c>
      <c r="K2321" s="2">
        <v>8.4</v>
      </c>
      <c r="L2321" t="s">
        <v>20</v>
      </c>
      <c r="M2321" s="3">
        <v>1</v>
      </c>
      <c r="N2321" s="2">
        <v>1.5400199999999997</v>
      </c>
      <c r="O2321" t="s">
        <v>21</v>
      </c>
      <c r="P2321" t="s">
        <v>22</v>
      </c>
      <c r="Q2321" t="s">
        <v>23</v>
      </c>
      <c r="R2321" s="3">
        <v>12.94</v>
      </c>
      <c r="S2321" t="s">
        <v>24</v>
      </c>
      <c r="T2321" t="s">
        <v>23</v>
      </c>
      <c r="U2321" s="3">
        <v>12.94</v>
      </c>
    </row>
    <row r="2322" spans="1:21" x14ac:dyDescent="0.2">
      <c r="A2322" t="s">
        <v>1926</v>
      </c>
      <c r="B2322" t="s">
        <v>1927</v>
      </c>
      <c r="C2322" t="s">
        <v>14</v>
      </c>
      <c r="D2322" t="str">
        <f t="shared" si="36"/>
        <v>GL9074</v>
      </c>
      <c r="E2322" t="s">
        <v>575</v>
      </c>
      <c r="F2322" t="s">
        <v>18</v>
      </c>
      <c r="G2322" t="s">
        <v>18</v>
      </c>
      <c r="I2322" t="s">
        <v>113</v>
      </c>
      <c r="J2322" s="1">
        <v>44865</v>
      </c>
      <c r="K2322" s="2">
        <v>2036.16</v>
      </c>
      <c r="L2322" t="s">
        <v>20</v>
      </c>
      <c r="M2322" s="3">
        <v>1</v>
      </c>
      <c r="N2322" s="2">
        <v>0.26479999999999998</v>
      </c>
      <c r="O2322" t="s">
        <v>21</v>
      </c>
      <c r="P2322" t="s">
        <v>22</v>
      </c>
      <c r="Q2322" t="s">
        <v>23</v>
      </c>
      <c r="R2322" s="3">
        <v>539.17999999999995</v>
      </c>
      <c r="S2322" t="s">
        <v>24</v>
      </c>
      <c r="T2322" t="s">
        <v>23</v>
      </c>
      <c r="U2322" s="3">
        <v>539.17999999999995</v>
      </c>
    </row>
    <row r="2323" spans="1:21" hidden="1" x14ac:dyDescent="0.2">
      <c r="A2323" t="s">
        <v>1926</v>
      </c>
      <c r="B2323" t="s">
        <v>1927</v>
      </c>
      <c r="C2323" t="s">
        <v>14</v>
      </c>
      <c r="D2323" t="str">
        <f t="shared" si="36"/>
        <v>BK1885</v>
      </c>
      <c r="E2323" t="s">
        <v>528</v>
      </c>
      <c r="F2323" t="s">
        <v>18</v>
      </c>
      <c r="G2323" t="s">
        <v>18</v>
      </c>
      <c r="I2323" t="s">
        <v>113</v>
      </c>
      <c r="J2323" s="1">
        <v>44865</v>
      </c>
      <c r="K2323" s="2">
        <v>2.5499999999999998</v>
      </c>
      <c r="L2323" t="s">
        <v>20</v>
      </c>
      <c r="M2323" s="3">
        <v>1</v>
      </c>
      <c r="N2323" s="2">
        <v>0.70438000000000001</v>
      </c>
      <c r="O2323" t="s">
        <v>21</v>
      </c>
      <c r="P2323" t="s">
        <v>22</v>
      </c>
      <c r="Q2323" t="s">
        <v>23</v>
      </c>
      <c r="R2323" s="3">
        <v>1.8</v>
      </c>
      <c r="S2323" t="s">
        <v>24</v>
      </c>
      <c r="T2323" t="s">
        <v>23</v>
      </c>
      <c r="U2323" s="3">
        <v>1.8</v>
      </c>
    </row>
    <row r="2324" spans="1:21" hidden="1" x14ac:dyDescent="0.2">
      <c r="A2324" t="s">
        <v>1926</v>
      </c>
      <c r="B2324" t="s">
        <v>1927</v>
      </c>
      <c r="C2324" t="s">
        <v>14</v>
      </c>
      <c r="D2324" t="str">
        <f t="shared" si="36"/>
        <v>LAWM02</v>
      </c>
      <c r="E2324" t="s">
        <v>274</v>
      </c>
      <c r="F2324" t="s">
        <v>18</v>
      </c>
      <c r="G2324" t="s">
        <v>18</v>
      </c>
      <c r="I2324" t="s">
        <v>113</v>
      </c>
      <c r="J2324" s="1">
        <v>44865</v>
      </c>
      <c r="K2324" s="2">
        <v>2105.25</v>
      </c>
      <c r="L2324" t="s">
        <v>20</v>
      </c>
      <c r="M2324" s="3">
        <v>1</v>
      </c>
      <c r="N2324" s="2">
        <v>1.2540000000000001E-2</v>
      </c>
      <c r="O2324" t="s">
        <v>21</v>
      </c>
      <c r="P2324" t="s">
        <v>22</v>
      </c>
      <c r="Q2324" t="s">
        <v>23</v>
      </c>
      <c r="R2324" s="3">
        <v>26.4</v>
      </c>
      <c r="S2324" t="s">
        <v>24</v>
      </c>
      <c r="T2324" t="s">
        <v>23</v>
      </c>
      <c r="U2324" s="3">
        <v>26.4</v>
      </c>
    </row>
    <row r="2325" spans="1:21" hidden="1" x14ac:dyDescent="0.2">
      <c r="A2325" t="s">
        <v>1926</v>
      </c>
      <c r="B2325" t="s">
        <v>1927</v>
      </c>
      <c r="C2325" t="s">
        <v>14</v>
      </c>
      <c r="D2325" t="str">
        <f t="shared" si="36"/>
        <v>MACHIN</v>
      </c>
      <c r="E2325" t="s">
        <v>204</v>
      </c>
      <c r="F2325" t="s">
        <v>18</v>
      </c>
      <c r="G2325" t="s">
        <v>18</v>
      </c>
      <c r="I2325" t="s">
        <v>113</v>
      </c>
      <c r="J2325" s="1">
        <v>44865</v>
      </c>
      <c r="K2325" s="2">
        <v>168</v>
      </c>
      <c r="L2325" t="s">
        <v>20</v>
      </c>
      <c r="M2325" s="3">
        <v>1</v>
      </c>
      <c r="N2325" s="2">
        <v>2.5499999999999998</v>
      </c>
      <c r="O2325" t="s">
        <v>21</v>
      </c>
      <c r="P2325" t="s">
        <v>200</v>
      </c>
      <c r="Q2325" t="s">
        <v>23</v>
      </c>
      <c r="R2325" s="3">
        <v>428.4</v>
      </c>
      <c r="S2325" t="s">
        <v>24</v>
      </c>
      <c r="T2325" t="s">
        <v>23</v>
      </c>
      <c r="U2325" s="3">
        <v>428.4</v>
      </c>
    </row>
    <row r="2326" spans="1:21" hidden="1" x14ac:dyDescent="0.2">
      <c r="A2326" t="s">
        <v>1926</v>
      </c>
      <c r="B2326" t="s">
        <v>1927</v>
      </c>
      <c r="C2326" t="s">
        <v>14</v>
      </c>
      <c r="D2326" t="str">
        <f t="shared" si="36"/>
        <v>CP2217</v>
      </c>
      <c r="E2326" t="s">
        <v>162</v>
      </c>
      <c r="F2326" t="s">
        <v>18</v>
      </c>
      <c r="G2326" t="s">
        <v>18</v>
      </c>
      <c r="I2326" t="s">
        <v>113</v>
      </c>
      <c r="J2326" s="1">
        <v>44865</v>
      </c>
      <c r="K2326" s="2">
        <v>2036.16</v>
      </c>
      <c r="L2326" t="s">
        <v>20</v>
      </c>
      <c r="M2326" s="3">
        <v>1</v>
      </c>
      <c r="N2326" s="2">
        <v>8.0479999999999996E-2</v>
      </c>
      <c r="O2326" t="s">
        <v>21</v>
      </c>
      <c r="P2326" t="s">
        <v>22</v>
      </c>
      <c r="Q2326" t="s">
        <v>23</v>
      </c>
      <c r="R2326" s="3">
        <v>163.87</v>
      </c>
      <c r="S2326" t="s">
        <v>24</v>
      </c>
      <c r="T2326" t="s">
        <v>23</v>
      </c>
      <c r="U2326" s="3">
        <v>163.87</v>
      </c>
    </row>
    <row r="2327" spans="1:21" hidden="1" x14ac:dyDescent="0.2">
      <c r="A2327" t="s">
        <v>1929</v>
      </c>
      <c r="B2327" t="s">
        <v>794</v>
      </c>
      <c r="C2327" t="s">
        <v>14</v>
      </c>
      <c r="D2327" t="str">
        <f t="shared" si="36"/>
        <v>LATJ01</v>
      </c>
      <c r="E2327" t="s">
        <v>655</v>
      </c>
      <c r="F2327" t="s">
        <v>18</v>
      </c>
      <c r="G2327" t="s">
        <v>18</v>
      </c>
      <c r="I2327" t="s">
        <v>113</v>
      </c>
      <c r="J2327" s="1">
        <v>44865</v>
      </c>
      <c r="K2327" s="2">
        <v>1604</v>
      </c>
      <c r="L2327" t="s">
        <v>20</v>
      </c>
      <c r="M2327" s="3">
        <v>1</v>
      </c>
      <c r="N2327" s="2">
        <v>1.209E-2</v>
      </c>
      <c r="O2327" t="s">
        <v>21</v>
      </c>
      <c r="P2327" t="s">
        <v>22</v>
      </c>
      <c r="Q2327" t="s">
        <v>23</v>
      </c>
      <c r="R2327" s="3">
        <v>19.39</v>
      </c>
      <c r="S2327" t="s">
        <v>24</v>
      </c>
      <c r="T2327" t="s">
        <v>23</v>
      </c>
      <c r="U2327" s="3">
        <v>19.39</v>
      </c>
    </row>
    <row r="2328" spans="1:21" hidden="1" x14ac:dyDescent="0.2">
      <c r="A2328" t="s">
        <v>1929</v>
      </c>
      <c r="B2328" t="s">
        <v>794</v>
      </c>
      <c r="C2328" t="s">
        <v>14</v>
      </c>
      <c r="D2328" t="str">
        <f t="shared" si="36"/>
        <v>SA2818</v>
      </c>
      <c r="E2328" t="s">
        <v>700</v>
      </c>
      <c r="F2328" t="s">
        <v>18</v>
      </c>
      <c r="G2328" t="s">
        <v>18</v>
      </c>
      <c r="I2328" t="s">
        <v>113</v>
      </c>
      <c r="J2328" s="1">
        <v>44865</v>
      </c>
      <c r="K2328" s="2">
        <v>-128</v>
      </c>
      <c r="L2328" t="s">
        <v>197</v>
      </c>
      <c r="M2328" s="3">
        <v>1</v>
      </c>
      <c r="N2328" s="2">
        <v>19.192499999999999</v>
      </c>
      <c r="O2328" t="s">
        <v>21</v>
      </c>
      <c r="P2328" t="s">
        <v>24</v>
      </c>
      <c r="Q2328" t="s">
        <v>23</v>
      </c>
      <c r="R2328" s="3">
        <v>2456.64</v>
      </c>
      <c r="S2328" t="s">
        <v>198</v>
      </c>
      <c r="T2328" t="s">
        <v>23</v>
      </c>
      <c r="U2328" s="3">
        <v>2456.64</v>
      </c>
    </row>
    <row r="2329" spans="1:21" hidden="1" x14ac:dyDescent="0.2">
      <c r="A2329" t="s">
        <v>1929</v>
      </c>
      <c r="B2329" t="s">
        <v>794</v>
      </c>
      <c r="C2329" t="s">
        <v>14</v>
      </c>
      <c r="D2329" t="str">
        <f t="shared" si="36"/>
        <v>CE3258</v>
      </c>
      <c r="E2329" t="s">
        <v>698</v>
      </c>
      <c r="F2329" t="s">
        <v>18</v>
      </c>
      <c r="G2329" t="s">
        <v>18</v>
      </c>
      <c r="I2329" t="s">
        <v>113</v>
      </c>
      <c r="J2329" s="1">
        <v>44865</v>
      </c>
      <c r="K2329" s="2">
        <v>1648</v>
      </c>
      <c r="L2329" t="s">
        <v>20</v>
      </c>
      <c r="M2329" s="3">
        <v>1</v>
      </c>
      <c r="N2329" s="2">
        <v>1.261E-2</v>
      </c>
      <c r="O2329" t="s">
        <v>21</v>
      </c>
      <c r="P2329" t="s">
        <v>22</v>
      </c>
      <c r="Q2329" t="s">
        <v>23</v>
      </c>
      <c r="R2329" s="3">
        <v>20.78</v>
      </c>
      <c r="S2329" t="s">
        <v>24</v>
      </c>
      <c r="T2329" t="s">
        <v>23</v>
      </c>
      <c r="U2329" s="3">
        <v>20.78</v>
      </c>
    </row>
    <row r="2330" spans="1:21" hidden="1" x14ac:dyDescent="0.2">
      <c r="A2330" t="s">
        <v>1929</v>
      </c>
      <c r="B2330" t="s">
        <v>794</v>
      </c>
      <c r="C2330" t="s">
        <v>14</v>
      </c>
      <c r="D2330" t="str">
        <f t="shared" si="36"/>
        <v>CP2246</v>
      </c>
      <c r="E2330" t="s">
        <v>699</v>
      </c>
      <c r="F2330" t="s">
        <v>18</v>
      </c>
      <c r="G2330" t="s">
        <v>18</v>
      </c>
      <c r="I2330" t="s">
        <v>113</v>
      </c>
      <c r="J2330" s="1">
        <v>44865</v>
      </c>
      <c r="K2330" s="2">
        <v>1551.36</v>
      </c>
      <c r="L2330" t="s">
        <v>20</v>
      </c>
      <c r="M2330" s="3">
        <v>1</v>
      </c>
      <c r="N2330" s="2">
        <v>2.53E-2</v>
      </c>
      <c r="O2330" t="s">
        <v>21</v>
      </c>
      <c r="P2330" t="s">
        <v>22</v>
      </c>
      <c r="Q2330" t="s">
        <v>23</v>
      </c>
      <c r="R2330" s="3">
        <v>39.25</v>
      </c>
      <c r="S2330" t="s">
        <v>24</v>
      </c>
      <c r="T2330" t="s">
        <v>23</v>
      </c>
      <c r="U2330" s="3">
        <v>39.25</v>
      </c>
    </row>
    <row r="2331" spans="1:21" hidden="1" x14ac:dyDescent="0.2">
      <c r="A2331" t="s">
        <v>1929</v>
      </c>
      <c r="B2331" t="s">
        <v>794</v>
      </c>
      <c r="C2331" t="s">
        <v>14</v>
      </c>
      <c r="D2331" t="str">
        <f t="shared" si="36"/>
        <v>MACHIN</v>
      </c>
      <c r="E2331" t="s">
        <v>204</v>
      </c>
      <c r="F2331" t="s">
        <v>18</v>
      </c>
      <c r="G2331" t="s">
        <v>18</v>
      </c>
      <c r="I2331" t="s">
        <v>113</v>
      </c>
      <c r="J2331" s="1">
        <v>44865</v>
      </c>
      <c r="K2331" s="2">
        <v>128</v>
      </c>
      <c r="L2331" t="s">
        <v>20</v>
      </c>
      <c r="M2331" s="3">
        <v>1</v>
      </c>
      <c r="N2331" s="2">
        <v>2.5499999999999998</v>
      </c>
      <c r="O2331" t="s">
        <v>21</v>
      </c>
      <c r="P2331" t="s">
        <v>200</v>
      </c>
      <c r="Q2331" t="s">
        <v>23</v>
      </c>
      <c r="R2331" s="3">
        <v>326.39999999999998</v>
      </c>
      <c r="S2331" t="s">
        <v>24</v>
      </c>
      <c r="T2331" t="s">
        <v>23</v>
      </c>
      <c r="U2331" s="3">
        <v>326.39999999999998</v>
      </c>
    </row>
    <row r="2332" spans="1:21" hidden="1" x14ac:dyDescent="0.2">
      <c r="A2332" t="s">
        <v>1929</v>
      </c>
      <c r="B2332" t="s">
        <v>794</v>
      </c>
      <c r="C2332" t="s">
        <v>14</v>
      </c>
      <c r="D2332" t="str">
        <f t="shared" si="36"/>
        <v>FREIGH</v>
      </c>
      <c r="E2332" t="s">
        <v>199</v>
      </c>
      <c r="F2332" t="s">
        <v>18</v>
      </c>
      <c r="G2332" t="s">
        <v>18</v>
      </c>
      <c r="I2332" t="s">
        <v>113</v>
      </c>
      <c r="J2332" s="1">
        <v>44865</v>
      </c>
      <c r="K2332" s="2">
        <v>128</v>
      </c>
      <c r="L2332" t="s">
        <v>20</v>
      </c>
      <c r="M2332" s="3">
        <v>1</v>
      </c>
      <c r="N2332" s="2">
        <v>0.45</v>
      </c>
      <c r="O2332" t="s">
        <v>21</v>
      </c>
      <c r="P2332" t="s">
        <v>200</v>
      </c>
      <c r="Q2332" t="s">
        <v>23</v>
      </c>
      <c r="R2332" s="3">
        <v>57.6</v>
      </c>
      <c r="S2332" t="s">
        <v>24</v>
      </c>
      <c r="T2332" t="s">
        <v>23</v>
      </c>
      <c r="U2332" s="3">
        <v>57.6</v>
      </c>
    </row>
    <row r="2333" spans="1:21" hidden="1" x14ac:dyDescent="0.2">
      <c r="A2333" t="s">
        <v>1929</v>
      </c>
      <c r="B2333" t="s">
        <v>794</v>
      </c>
      <c r="C2333" t="s">
        <v>14</v>
      </c>
      <c r="D2333" t="str">
        <f t="shared" si="36"/>
        <v>LABORI</v>
      </c>
      <c r="E2333" t="s">
        <v>201</v>
      </c>
      <c r="F2333" t="s">
        <v>18</v>
      </c>
      <c r="G2333" t="s">
        <v>18</v>
      </c>
      <c r="I2333" t="s">
        <v>113</v>
      </c>
      <c r="J2333" s="1">
        <v>44865</v>
      </c>
      <c r="K2333" s="2">
        <v>321.99</v>
      </c>
      <c r="L2333" t="s">
        <v>20</v>
      </c>
      <c r="M2333" s="3">
        <v>1</v>
      </c>
      <c r="N2333" s="2">
        <v>1.05</v>
      </c>
      <c r="O2333" t="s">
        <v>21</v>
      </c>
      <c r="P2333" t="s">
        <v>200</v>
      </c>
      <c r="Q2333" t="s">
        <v>23</v>
      </c>
      <c r="R2333" s="3">
        <v>338.09</v>
      </c>
      <c r="S2333" t="s">
        <v>24</v>
      </c>
      <c r="T2333" t="s">
        <v>23</v>
      </c>
      <c r="U2333" s="3">
        <v>338.09</v>
      </c>
    </row>
    <row r="2334" spans="1:21" hidden="1" x14ac:dyDescent="0.2">
      <c r="A2334" t="s">
        <v>1929</v>
      </c>
      <c r="B2334" t="s">
        <v>794</v>
      </c>
      <c r="C2334" t="s">
        <v>14</v>
      </c>
      <c r="D2334" t="str">
        <f t="shared" si="36"/>
        <v>GL2458</v>
      </c>
      <c r="E2334" t="s">
        <v>576</v>
      </c>
      <c r="F2334" t="s">
        <v>18</v>
      </c>
      <c r="G2334" t="s">
        <v>18</v>
      </c>
      <c r="I2334" t="s">
        <v>113</v>
      </c>
      <c r="J2334" s="1">
        <v>44865</v>
      </c>
      <c r="K2334" s="2">
        <v>1551.36</v>
      </c>
      <c r="L2334" t="s">
        <v>20</v>
      </c>
      <c r="M2334" s="3">
        <v>1</v>
      </c>
      <c r="N2334" s="2">
        <v>0.31878000000000001</v>
      </c>
      <c r="O2334" t="s">
        <v>21</v>
      </c>
      <c r="P2334" t="s">
        <v>22</v>
      </c>
      <c r="Q2334" t="s">
        <v>23</v>
      </c>
      <c r="R2334" s="3">
        <v>494.54</v>
      </c>
      <c r="S2334" t="s">
        <v>24</v>
      </c>
      <c r="T2334" t="s">
        <v>23</v>
      </c>
      <c r="U2334" s="3">
        <v>494.54</v>
      </c>
    </row>
    <row r="2335" spans="1:21" hidden="1" x14ac:dyDescent="0.2">
      <c r="A2335" t="s">
        <v>1930</v>
      </c>
      <c r="B2335" t="s">
        <v>1931</v>
      </c>
      <c r="C2335" t="s">
        <v>14</v>
      </c>
      <c r="D2335" t="str">
        <f t="shared" si="36"/>
        <v>CN73PH</v>
      </c>
      <c r="E2335" t="s">
        <v>1034</v>
      </c>
      <c r="F2335" t="s">
        <v>18</v>
      </c>
      <c r="G2335" t="s">
        <v>18</v>
      </c>
      <c r="I2335" t="s">
        <v>113</v>
      </c>
      <c r="J2335" s="1">
        <v>44865</v>
      </c>
      <c r="K2335" s="2">
        <v>-127</v>
      </c>
      <c r="L2335" t="s">
        <v>197</v>
      </c>
      <c r="M2335" s="3">
        <v>1</v>
      </c>
      <c r="N2335" s="2">
        <v>16.168040000000001</v>
      </c>
      <c r="O2335" t="s">
        <v>21</v>
      </c>
      <c r="P2335" t="s">
        <v>24</v>
      </c>
      <c r="Q2335" t="s">
        <v>23</v>
      </c>
      <c r="R2335" s="3">
        <v>2053.34</v>
      </c>
      <c r="S2335" t="s">
        <v>198</v>
      </c>
      <c r="T2335" t="s">
        <v>23</v>
      </c>
      <c r="U2335" s="3">
        <v>2053.34</v>
      </c>
    </row>
    <row r="2336" spans="1:21" hidden="1" x14ac:dyDescent="0.2">
      <c r="A2336" t="s">
        <v>1930</v>
      </c>
      <c r="B2336" t="s">
        <v>1931</v>
      </c>
      <c r="C2336" t="s">
        <v>14</v>
      </c>
      <c r="D2336" t="str">
        <f t="shared" si="36"/>
        <v>BK3066</v>
      </c>
      <c r="E2336" t="s">
        <v>572</v>
      </c>
      <c r="F2336" t="s">
        <v>18</v>
      </c>
      <c r="G2336" t="s">
        <v>18</v>
      </c>
      <c r="I2336" t="s">
        <v>113</v>
      </c>
      <c r="J2336" s="1">
        <v>44865</v>
      </c>
      <c r="K2336" s="2">
        <v>127</v>
      </c>
      <c r="L2336" t="s">
        <v>20</v>
      </c>
      <c r="M2336" s="3">
        <v>1</v>
      </c>
      <c r="N2336" s="2">
        <v>0.69499999999999995</v>
      </c>
      <c r="O2336" t="s">
        <v>21</v>
      </c>
      <c r="P2336" t="s">
        <v>22</v>
      </c>
      <c r="Q2336" t="s">
        <v>23</v>
      </c>
      <c r="R2336" s="3">
        <v>88.27</v>
      </c>
      <c r="S2336" t="s">
        <v>24</v>
      </c>
      <c r="T2336" t="s">
        <v>23</v>
      </c>
      <c r="U2336" s="3">
        <v>88.27</v>
      </c>
    </row>
    <row r="2337" spans="1:21" hidden="1" x14ac:dyDescent="0.2">
      <c r="A2337" t="s">
        <v>1930</v>
      </c>
      <c r="B2337" t="s">
        <v>1931</v>
      </c>
      <c r="C2337" t="s">
        <v>14</v>
      </c>
      <c r="D2337" t="str">
        <f t="shared" si="36"/>
        <v>MACHIN</v>
      </c>
      <c r="E2337" t="s">
        <v>204</v>
      </c>
      <c r="F2337" t="s">
        <v>18</v>
      </c>
      <c r="G2337" t="s">
        <v>18</v>
      </c>
      <c r="I2337" t="s">
        <v>113</v>
      </c>
      <c r="J2337" s="1">
        <v>44865</v>
      </c>
      <c r="K2337" s="2">
        <v>127</v>
      </c>
      <c r="L2337" t="s">
        <v>20</v>
      </c>
      <c r="M2337" s="3">
        <v>1</v>
      </c>
      <c r="N2337" s="2">
        <v>2.5499999999999998</v>
      </c>
      <c r="O2337" t="s">
        <v>21</v>
      </c>
      <c r="P2337" t="s">
        <v>200</v>
      </c>
      <c r="Q2337" t="s">
        <v>23</v>
      </c>
      <c r="R2337" s="3">
        <v>323.85000000000002</v>
      </c>
      <c r="S2337" t="s">
        <v>24</v>
      </c>
      <c r="T2337" t="s">
        <v>23</v>
      </c>
      <c r="U2337" s="3">
        <v>323.85000000000002</v>
      </c>
    </row>
    <row r="2338" spans="1:21" hidden="1" x14ac:dyDescent="0.2">
      <c r="A2338" t="s">
        <v>1930</v>
      </c>
      <c r="B2338" t="s">
        <v>1931</v>
      </c>
      <c r="C2338" t="s">
        <v>14</v>
      </c>
      <c r="D2338" t="str">
        <f t="shared" si="36"/>
        <v>FREIGH</v>
      </c>
      <c r="E2338" t="s">
        <v>199</v>
      </c>
      <c r="F2338" t="s">
        <v>18</v>
      </c>
      <c r="G2338" t="s">
        <v>18</v>
      </c>
      <c r="I2338" t="s">
        <v>113</v>
      </c>
      <c r="J2338" s="1">
        <v>44865</v>
      </c>
      <c r="K2338" s="2">
        <v>326.12</v>
      </c>
      <c r="L2338" t="s">
        <v>20</v>
      </c>
      <c r="M2338" s="3">
        <v>1</v>
      </c>
      <c r="N2338" s="2">
        <v>0.45</v>
      </c>
      <c r="O2338" t="s">
        <v>21</v>
      </c>
      <c r="P2338" t="s">
        <v>200</v>
      </c>
      <c r="Q2338" t="s">
        <v>23</v>
      </c>
      <c r="R2338" s="3">
        <v>146.75</v>
      </c>
      <c r="S2338" t="s">
        <v>24</v>
      </c>
      <c r="T2338" t="s">
        <v>23</v>
      </c>
      <c r="U2338" s="3">
        <v>146.75</v>
      </c>
    </row>
    <row r="2339" spans="1:21" hidden="1" x14ac:dyDescent="0.2">
      <c r="A2339" t="s">
        <v>1930</v>
      </c>
      <c r="B2339" t="s">
        <v>1931</v>
      </c>
      <c r="C2339" t="s">
        <v>14</v>
      </c>
      <c r="D2339" t="str">
        <f t="shared" si="36"/>
        <v>LA5000</v>
      </c>
      <c r="E2339" t="s">
        <v>1932</v>
      </c>
      <c r="F2339" t="s">
        <v>18</v>
      </c>
      <c r="G2339" t="s">
        <v>18</v>
      </c>
      <c r="I2339" t="s">
        <v>113</v>
      </c>
      <c r="J2339" s="1">
        <v>44865</v>
      </c>
      <c r="K2339" s="2">
        <v>7112</v>
      </c>
      <c r="L2339" t="s">
        <v>1933</v>
      </c>
      <c r="M2339" s="3">
        <v>1</v>
      </c>
      <c r="N2339" s="2">
        <v>1.268E-2</v>
      </c>
      <c r="O2339" t="s">
        <v>21</v>
      </c>
      <c r="P2339" t="s">
        <v>22</v>
      </c>
      <c r="Q2339" t="s">
        <v>23</v>
      </c>
      <c r="R2339" s="3">
        <v>90.18</v>
      </c>
      <c r="S2339" t="s">
        <v>24</v>
      </c>
      <c r="T2339" t="s">
        <v>23</v>
      </c>
      <c r="U2339" s="3">
        <v>90.18</v>
      </c>
    </row>
    <row r="2340" spans="1:21" hidden="1" x14ac:dyDescent="0.2">
      <c r="A2340" t="s">
        <v>1930</v>
      </c>
      <c r="B2340" t="s">
        <v>1931</v>
      </c>
      <c r="C2340" t="s">
        <v>14</v>
      </c>
      <c r="D2340" t="str">
        <f t="shared" si="36"/>
        <v>LABORI</v>
      </c>
      <c r="E2340" t="s">
        <v>201</v>
      </c>
      <c r="F2340" t="s">
        <v>18</v>
      </c>
      <c r="G2340" t="s">
        <v>18</v>
      </c>
      <c r="I2340" t="s">
        <v>113</v>
      </c>
      <c r="J2340" s="1">
        <v>44865</v>
      </c>
      <c r="K2340" s="2">
        <v>491.97</v>
      </c>
      <c r="L2340" t="s">
        <v>20</v>
      </c>
      <c r="M2340" s="3">
        <v>1</v>
      </c>
      <c r="N2340" s="2">
        <v>1.05</v>
      </c>
      <c r="O2340" t="s">
        <v>21</v>
      </c>
      <c r="P2340" t="s">
        <v>200</v>
      </c>
      <c r="Q2340" t="s">
        <v>23</v>
      </c>
      <c r="R2340" s="3">
        <v>516.57000000000005</v>
      </c>
      <c r="S2340" t="s">
        <v>24</v>
      </c>
      <c r="T2340" t="s">
        <v>23</v>
      </c>
      <c r="U2340" s="3">
        <v>516.57000000000005</v>
      </c>
    </row>
    <row r="2341" spans="1:21" hidden="1" x14ac:dyDescent="0.2">
      <c r="A2341" t="s">
        <v>1934</v>
      </c>
      <c r="B2341" t="s">
        <v>1935</v>
      </c>
      <c r="C2341" t="s">
        <v>14</v>
      </c>
      <c r="D2341" t="str">
        <f t="shared" si="36"/>
        <v>OG4673</v>
      </c>
      <c r="E2341" t="s">
        <v>478</v>
      </c>
      <c r="F2341" t="s">
        <v>18</v>
      </c>
      <c r="G2341" t="s">
        <v>18</v>
      </c>
      <c r="I2341" t="s">
        <v>113</v>
      </c>
      <c r="J2341" s="1">
        <v>44865</v>
      </c>
      <c r="K2341" s="2">
        <v>-132</v>
      </c>
      <c r="L2341" t="s">
        <v>197</v>
      </c>
      <c r="M2341" s="3">
        <v>1</v>
      </c>
      <c r="N2341" s="2">
        <v>13.181480000000001</v>
      </c>
      <c r="O2341" t="s">
        <v>21</v>
      </c>
      <c r="P2341" t="s">
        <v>24</v>
      </c>
      <c r="Q2341" t="s">
        <v>23</v>
      </c>
      <c r="R2341" s="3">
        <v>1739.96</v>
      </c>
      <c r="S2341" t="s">
        <v>198</v>
      </c>
      <c r="T2341" t="s">
        <v>23</v>
      </c>
      <c r="U2341" s="3">
        <v>1739.96</v>
      </c>
    </row>
    <row r="2342" spans="1:21" hidden="1" x14ac:dyDescent="0.2">
      <c r="A2342" t="s">
        <v>1934</v>
      </c>
      <c r="B2342" t="s">
        <v>1935</v>
      </c>
      <c r="C2342" t="s">
        <v>14</v>
      </c>
      <c r="D2342" t="str">
        <f t="shared" si="36"/>
        <v>BK1885</v>
      </c>
      <c r="E2342" t="s">
        <v>528</v>
      </c>
      <c r="F2342" t="s">
        <v>18</v>
      </c>
      <c r="G2342" t="s">
        <v>18</v>
      </c>
      <c r="I2342" t="s">
        <v>113</v>
      </c>
      <c r="J2342" s="1">
        <v>44865</v>
      </c>
      <c r="K2342" s="2">
        <v>2</v>
      </c>
      <c r="L2342" t="s">
        <v>20</v>
      </c>
      <c r="M2342" s="3">
        <v>1</v>
      </c>
      <c r="N2342" s="2">
        <v>0.70438000000000001</v>
      </c>
      <c r="O2342" t="s">
        <v>21</v>
      </c>
      <c r="P2342" t="s">
        <v>22</v>
      </c>
      <c r="Q2342" t="s">
        <v>23</v>
      </c>
      <c r="R2342" s="3">
        <v>1.41</v>
      </c>
      <c r="S2342" t="s">
        <v>24</v>
      </c>
      <c r="T2342" t="s">
        <v>23</v>
      </c>
      <c r="U2342" s="3">
        <v>1.41</v>
      </c>
    </row>
    <row r="2343" spans="1:21" hidden="1" x14ac:dyDescent="0.2">
      <c r="A2343" t="s">
        <v>1934</v>
      </c>
      <c r="B2343" t="s">
        <v>1935</v>
      </c>
      <c r="C2343" t="s">
        <v>14</v>
      </c>
      <c r="D2343" t="str">
        <f t="shared" si="36"/>
        <v>MACHIN</v>
      </c>
      <c r="E2343" t="s">
        <v>204</v>
      </c>
      <c r="F2343" t="s">
        <v>18</v>
      </c>
      <c r="G2343" t="s">
        <v>18</v>
      </c>
      <c r="I2343" t="s">
        <v>113</v>
      </c>
      <c r="J2343" s="1">
        <v>44865</v>
      </c>
      <c r="K2343" s="2">
        <v>132</v>
      </c>
      <c r="L2343" t="s">
        <v>20</v>
      </c>
      <c r="M2343" s="3">
        <v>1</v>
      </c>
      <c r="N2343" s="2">
        <v>2.5499999999999998</v>
      </c>
      <c r="O2343" t="s">
        <v>21</v>
      </c>
      <c r="P2343" t="s">
        <v>200</v>
      </c>
      <c r="Q2343" t="s">
        <v>23</v>
      </c>
      <c r="R2343" s="3">
        <v>336.6</v>
      </c>
      <c r="S2343" t="s">
        <v>24</v>
      </c>
      <c r="T2343" t="s">
        <v>23</v>
      </c>
      <c r="U2343" s="3">
        <v>336.6</v>
      </c>
    </row>
    <row r="2344" spans="1:21" hidden="1" x14ac:dyDescent="0.2">
      <c r="A2344" t="s">
        <v>1934</v>
      </c>
      <c r="B2344" t="s">
        <v>1935</v>
      </c>
      <c r="C2344" t="s">
        <v>14</v>
      </c>
      <c r="D2344" t="str">
        <f t="shared" si="36"/>
        <v>BK6504</v>
      </c>
      <c r="E2344" t="s">
        <v>826</v>
      </c>
      <c r="F2344" t="s">
        <v>18</v>
      </c>
      <c r="G2344" t="s">
        <v>18</v>
      </c>
      <c r="I2344" t="s">
        <v>113</v>
      </c>
      <c r="J2344" s="1">
        <v>44865</v>
      </c>
      <c r="K2344" s="2">
        <v>132</v>
      </c>
      <c r="L2344" t="s">
        <v>20</v>
      </c>
      <c r="M2344" s="3">
        <v>1</v>
      </c>
      <c r="N2344" s="2">
        <v>0.18751000000000001</v>
      </c>
      <c r="O2344" t="s">
        <v>21</v>
      </c>
      <c r="P2344" t="s">
        <v>22</v>
      </c>
      <c r="Q2344" t="s">
        <v>23</v>
      </c>
      <c r="R2344" s="3">
        <v>24.75</v>
      </c>
      <c r="S2344" t="s">
        <v>24</v>
      </c>
      <c r="T2344" t="s">
        <v>23</v>
      </c>
      <c r="U2344" s="3">
        <v>24.75</v>
      </c>
    </row>
    <row r="2345" spans="1:21" hidden="1" x14ac:dyDescent="0.2">
      <c r="A2345" t="s">
        <v>1934</v>
      </c>
      <c r="B2345" t="s">
        <v>1935</v>
      </c>
      <c r="C2345" t="s">
        <v>14</v>
      </c>
      <c r="D2345" t="str">
        <f t="shared" si="36"/>
        <v>FREIGH</v>
      </c>
      <c r="E2345" t="s">
        <v>199</v>
      </c>
      <c r="F2345" t="s">
        <v>18</v>
      </c>
      <c r="G2345" t="s">
        <v>18</v>
      </c>
      <c r="I2345" t="s">
        <v>113</v>
      </c>
      <c r="J2345" s="1">
        <v>44865</v>
      </c>
      <c r="K2345" s="2">
        <v>660</v>
      </c>
      <c r="L2345" t="s">
        <v>20</v>
      </c>
      <c r="M2345" s="3">
        <v>1</v>
      </c>
      <c r="N2345" s="2">
        <v>0.45</v>
      </c>
      <c r="O2345" t="s">
        <v>21</v>
      </c>
      <c r="P2345" t="s">
        <v>200</v>
      </c>
      <c r="Q2345" t="s">
        <v>23</v>
      </c>
      <c r="R2345" s="3">
        <v>297</v>
      </c>
      <c r="S2345" t="s">
        <v>24</v>
      </c>
      <c r="T2345" t="s">
        <v>23</v>
      </c>
      <c r="U2345" s="3">
        <v>297</v>
      </c>
    </row>
    <row r="2346" spans="1:21" hidden="1" x14ac:dyDescent="0.2">
      <c r="A2346" t="s">
        <v>1934</v>
      </c>
      <c r="B2346" t="s">
        <v>1935</v>
      </c>
      <c r="C2346" t="s">
        <v>14</v>
      </c>
      <c r="D2346" t="str">
        <f t="shared" si="36"/>
        <v>LATJ00</v>
      </c>
      <c r="E2346" t="s">
        <v>1650</v>
      </c>
      <c r="F2346" t="s">
        <v>18</v>
      </c>
      <c r="G2346" t="s">
        <v>18</v>
      </c>
      <c r="I2346" t="s">
        <v>113</v>
      </c>
      <c r="J2346" s="1">
        <v>44865</v>
      </c>
      <c r="K2346" s="2">
        <v>1654.13</v>
      </c>
      <c r="L2346" t="s">
        <v>20</v>
      </c>
      <c r="M2346" s="3">
        <v>1</v>
      </c>
      <c r="N2346" s="2">
        <v>1.142E-2</v>
      </c>
      <c r="O2346" t="s">
        <v>21</v>
      </c>
      <c r="P2346" t="s">
        <v>22</v>
      </c>
      <c r="Q2346" t="s">
        <v>23</v>
      </c>
      <c r="R2346" s="3">
        <v>18.89</v>
      </c>
      <c r="S2346" t="s">
        <v>24</v>
      </c>
      <c r="T2346" t="s">
        <v>23</v>
      </c>
      <c r="U2346" s="3">
        <v>18.89</v>
      </c>
    </row>
    <row r="2347" spans="1:21" hidden="1" x14ac:dyDescent="0.2">
      <c r="A2347" t="s">
        <v>1934</v>
      </c>
      <c r="B2347" t="s">
        <v>1935</v>
      </c>
      <c r="C2347" t="s">
        <v>14</v>
      </c>
      <c r="D2347" t="str">
        <f t="shared" si="36"/>
        <v>LABORI</v>
      </c>
      <c r="E2347" t="s">
        <v>201</v>
      </c>
      <c r="F2347" t="s">
        <v>18</v>
      </c>
      <c r="G2347" t="s">
        <v>18</v>
      </c>
      <c r="I2347" t="s">
        <v>113</v>
      </c>
      <c r="J2347" s="1">
        <v>44865</v>
      </c>
      <c r="K2347" s="2">
        <v>197.76</v>
      </c>
      <c r="L2347" t="s">
        <v>20</v>
      </c>
      <c r="M2347" s="3">
        <v>1</v>
      </c>
      <c r="N2347" s="2">
        <v>1.05</v>
      </c>
      <c r="O2347" t="s">
        <v>21</v>
      </c>
      <c r="P2347" t="s">
        <v>200</v>
      </c>
      <c r="Q2347" t="s">
        <v>23</v>
      </c>
      <c r="R2347" s="3">
        <v>207.65</v>
      </c>
      <c r="S2347" t="s">
        <v>24</v>
      </c>
      <c r="T2347" t="s">
        <v>23</v>
      </c>
      <c r="U2347" s="3">
        <v>207.65</v>
      </c>
    </row>
    <row r="2348" spans="1:21" hidden="1" x14ac:dyDescent="0.2">
      <c r="A2348" t="s">
        <v>1934</v>
      </c>
      <c r="B2348" t="s">
        <v>1935</v>
      </c>
      <c r="C2348" t="s">
        <v>14</v>
      </c>
      <c r="D2348" t="str">
        <f t="shared" si="36"/>
        <v>CE3605</v>
      </c>
      <c r="E2348" t="s">
        <v>548</v>
      </c>
      <c r="F2348" t="s">
        <v>18</v>
      </c>
      <c r="G2348" t="s">
        <v>18</v>
      </c>
      <c r="I2348" t="s">
        <v>113</v>
      </c>
      <c r="J2348" s="1">
        <v>44865</v>
      </c>
      <c r="K2348" s="2">
        <v>6.6</v>
      </c>
      <c r="L2348" t="s">
        <v>20</v>
      </c>
      <c r="M2348" s="3">
        <v>1</v>
      </c>
      <c r="N2348" s="2">
        <v>1.5400199999999997</v>
      </c>
      <c r="O2348" t="s">
        <v>21</v>
      </c>
      <c r="P2348" t="s">
        <v>22</v>
      </c>
      <c r="Q2348" t="s">
        <v>23</v>
      </c>
      <c r="R2348" s="3">
        <v>10.16</v>
      </c>
      <c r="S2348" t="s">
        <v>24</v>
      </c>
      <c r="T2348" t="s">
        <v>23</v>
      </c>
      <c r="U2348" s="3">
        <v>10.16</v>
      </c>
    </row>
    <row r="2349" spans="1:21" x14ac:dyDescent="0.2">
      <c r="A2349" t="s">
        <v>1934</v>
      </c>
      <c r="B2349" t="s">
        <v>1935</v>
      </c>
      <c r="C2349" t="s">
        <v>14</v>
      </c>
      <c r="D2349" t="str">
        <f t="shared" si="36"/>
        <v>GL9074</v>
      </c>
      <c r="E2349" t="s">
        <v>575</v>
      </c>
      <c r="F2349" t="s">
        <v>18</v>
      </c>
      <c r="G2349" t="s">
        <v>18</v>
      </c>
      <c r="I2349" t="s">
        <v>113</v>
      </c>
      <c r="J2349" s="1">
        <v>44865</v>
      </c>
      <c r="K2349" s="2">
        <v>1599.84</v>
      </c>
      <c r="L2349" t="s">
        <v>20</v>
      </c>
      <c r="M2349" s="3">
        <v>1</v>
      </c>
      <c r="N2349" s="2">
        <v>0.26479999999999998</v>
      </c>
      <c r="O2349" t="s">
        <v>21</v>
      </c>
      <c r="P2349" t="s">
        <v>22</v>
      </c>
      <c r="Q2349" t="s">
        <v>23</v>
      </c>
      <c r="R2349" s="3">
        <v>423.64</v>
      </c>
      <c r="S2349" t="s">
        <v>24</v>
      </c>
      <c r="T2349" t="s">
        <v>23</v>
      </c>
      <c r="U2349" s="3">
        <v>423.64</v>
      </c>
    </row>
    <row r="2350" spans="1:21" hidden="1" x14ac:dyDescent="0.2">
      <c r="A2350" t="s">
        <v>1934</v>
      </c>
      <c r="B2350" t="s">
        <v>1935</v>
      </c>
      <c r="C2350" t="s">
        <v>14</v>
      </c>
      <c r="D2350" t="str">
        <f t="shared" si="36"/>
        <v>CP2293</v>
      </c>
      <c r="E2350" t="s">
        <v>1236</v>
      </c>
      <c r="F2350" t="s">
        <v>18</v>
      </c>
      <c r="G2350" t="s">
        <v>18</v>
      </c>
      <c r="I2350" t="s">
        <v>113</v>
      </c>
      <c r="J2350" s="1">
        <v>44865</v>
      </c>
      <c r="K2350" s="2">
        <v>1599.84</v>
      </c>
      <c r="L2350" t="s">
        <v>20</v>
      </c>
      <c r="M2350" s="3">
        <v>1</v>
      </c>
      <c r="N2350" s="2">
        <v>8.0490000000000006E-2</v>
      </c>
      <c r="O2350" t="s">
        <v>21</v>
      </c>
      <c r="P2350" t="s">
        <v>22</v>
      </c>
      <c r="Q2350" t="s">
        <v>23</v>
      </c>
      <c r="R2350" s="3">
        <v>128.77000000000001</v>
      </c>
      <c r="S2350" t="s">
        <v>24</v>
      </c>
      <c r="T2350" t="s">
        <v>23</v>
      </c>
      <c r="U2350" s="3">
        <v>128.77000000000001</v>
      </c>
    </row>
    <row r="2351" spans="1:21" hidden="1" x14ac:dyDescent="0.2">
      <c r="A2351" t="s">
        <v>1936</v>
      </c>
      <c r="B2351" t="s">
        <v>1922</v>
      </c>
      <c r="C2351" t="s">
        <v>14</v>
      </c>
      <c r="D2351" t="str">
        <f t="shared" si="36"/>
        <v>FREIGH</v>
      </c>
      <c r="E2351" t="s">
        <v>199</v>
      </c>
      <c r="F2351" t="s">
        <v>18</v>
      </c>
      <c r="G2351" t="s">
        <v>18</v>
      </c>
      <c r="I2351" t="s">
        <v>113</v>
      </c>
      <c r="J2351" s="1">
        <v>44865</v>
      </c>
      <c r="K2351" s="2">
        <v>900</v>
      </c>
      <c r="L2351" t="s">
        <v>20</v>
      </c>
      <c r="M2351" s="3">
        <v>1</v>
      </c>
      <c r="N2351" s="2">
        <v>0.45</v>
      </c>
      <c r="O2351" t="s">
        <v>21</v>
      </c>
      <c r="P2351" t="s">
        <v>200</v>
      </c>
      <c r="Q2351" t="s">
        <v>23</v>
      </c>
      <c r="R2351" s="3">
        <v>405</v>
      </c>
      <c r="S2351" t="s">
        <v>24</v>
      </c>
      <c r="T2351" t="s">
        <v>23</v>
      </c>
      <c r="U2351" s="3">
        <v>405</v>
      </c>
    </row>
    <row r="2352" spans="1:21" hidden="1" x14ac:dyDescent="0.2">
      <c r="A2352" t="s">
        <v>1936</v>
      </c>
      <c r="B2352" t="s">
        <v>1922</v>
      </c>
      <c r="C2352" t="s">
        <v>14</v>
      </c>
      <c r="D2352" t="str">
        <f t="shared" si="36"/>
        <v>CT4619</v>
      </c>
      <c r="E2352" t="s">
        <v>1937</v>
      </c>
      <c r="F2352" t="s">
        <v>18</v>
      </c>
      <c r="G2352" t="s">
        <v>18</v>
      </c>
      <c r="I2352" t="s">
        <v>113</v>
      </c>
      <c r="J2352" s="1">
        <v>44865</v>
      </c>
      <c r="K2352" s="2">
        <v>-900</v>
      </c>
      <c r="L2352" t="s">
        <v>197</v>
      </c>
      <c r="M2352" s="3">
        <v>1</v>
      </c>
      <c r="N2352" s="2">
        <v>10.624969999999998</v>
      </c>
      <c r="O2352" t="s">
        <v>21</v>
      </c>
      <c r="P2352" t="s">
        <v>24</v>
      </c>
      <c r="Q2352" t="s">
        <v>23</v>
      </c>
      <c r="R2352" s="3">
        <v>9562.4699999999993</v>
      </c>
      <c r="S2352" t="s">
        <v>198</v>
      </c>
      <c r="T2352" t="s">
        <v>23</v>
      </c>
      <c r="U2352" s="3">
        <v>9562.4699999999993</v>
      </c>
    </row>
    <row r="2353" spans="1:21" hidden="1" x14ac:dyDescent="0.2">
      <c r="A2353" t="s">
        <v>1936</v>
      </c>
      <c r="B2353" t="s">
        <v>1922</v>
      </c>
      <c r="C2353" t="s">
        <v>14</v>
      </c>
      <c r="D2353" t="str">
        <f t="shared" si="36"/>
        <v>LABORI</v>
      </c>
      <c r="E2353" t="s">
        <v>201</v>
      </c>
      <c r="F2353" t="s">
        <v>18</v>
      </c>
      <c r="G2353" t="s">
        <v>18</v>
      </c>
      <c r="I2353" t="s">
        <v>113</v>
      </c>
      <c r="J2353" s="1">
        <v>44865</v>
      </c>
      <c r="K2353" s="2">
        <v>1210.4100000000001</v>
      </c>
      <c r="L2353" t="s">
        <v>20</v>
      </c>
      <c r="M2353" s="3">
        <v>1</v>
      </c>
      <c r="N2353" s="2">
        <v>1.05</v>
      </c>
      <c r="O2353" t="s">
        <v>21</v>
      </c>
      <c r="P2353" t="s">
        <v>200</v>
      </c>
      <c r="Q2353" t="s">
        <v>23</v>
      </c>
      <c r="R2353" s="3">
        <v>1270.93</v>
      </c>
      <c r="S2353" t="s">
        <v>24</v>
      </c>
      <c r="T2353" t="s">
        <v>23</v>
      </c>
      <c r="U2353" s="3">
        <v>1270.93</v>
      </c>
    </row>
    <row r="2354" spans="1:21" hidden="1" x14ac:dyDescent="0.2">
      <c r="A2354" t="s">
        <v>1936</v>
      </c>
      <c r="B2354" t="s">
        <v>1922</v>
      </c>
      <c r="C2354" t="s">
        <v>14</v>
      </c>
      <c r="D2354" t="str">
        <f t="shared" si="36"/>
        <v>LAWM00</v>
      </c>
      <c r="E2354" t="s">
        <v>1396</v>
      </c>
      <c r="F2354" t="s">
        <v>18</v>
      </c>
      <c r="G2354" t="s">
        <v>18</v>
      </c>
      <c r="I2354" t="s">
        <v>113</v>
      </c>
      <c r="J2354" s="1">
        <v>44865</v>
      </c>
      <c r="K2354" s="2">
        <v>5639.07</v>
      </c>
      <c r="L2354" t="s">
        <v>20</v>
      </c>
      <c r="M2354" s="3">
        <v>1</v>
      </c>
      <c r="N2354" s="2">
        <v>8.8569999999999996E-2</v>
      </c>
      <c r="O2354" t="s">
        <v>21</v>
      </c>
      <c r="P2354" t="s">
        <v>22</v>
      </c>
      <c r="Q2354" t="s">
        <v>23</v>
      </c>
      <c r="R2354" s="3">
        <v>499.45</v>
      </c>
      <c r="S2354" t="s">
        <v>24</v>
      </c>
      <c r="T2354" t="s">
        <v>23</v>
      </c>
      <c r="U2354" s="3">
        <v>499.45</v>
      </c>
    </row>
    <row r="2355" spans="1:21" hidden="1" x14ac:dyDescent="0.2">
      <c r="A2355" t="s">
        <v>1936</v>
      </c>
      <c r="B2355" t="s">
        <v>1922</v>
      </c>
      <c r="C2355" t="s">
        <v>14</v>
      </c>
      <c r="D2355" t="str">
        <f t="shared" si="36"/>
        <v>CE3502</v>
      </c>
      <c r="E2355" t="s">
        <v>1540</v>
      </c>
      <c r="F2355" t="s">
        <v>18</v>
      </c>
      <c r="G2355" t="s">
        <v>18</v>
      </c>
      <c r="I2355" t="s">
        <v>113</v>
      </c>
      <c r="J2355" s="1">
        <v>44865</v>
      </c>
      <c r="K2355" s="2">
        <v>5793.75</v>
      </c>
      <c r="L2355" t="s">
        <v>20</v>
      </c>
      <c r="M2355" s="3">
        <v>1</v>
      </c>
      <c r="N2355" s="2">
        <v>1.0820000000000001E-2</v>
      </c>
      <c r="O2355" t="s">
        <v>21</v>
      </c>
      <c r="P2355" t="s">
        <v>22</v>
      </c>
      <c r="Q2355" t="s">
        <v>23</v>
      </c>
      <c r="R2355" s="3">
        <v>62.69</v>
      </c>
      <c r="S2355" t="s">
        <v>24</v>
      </c>
      <c r="T2355" t="s">
        <v>23</v>
      </c>
      <c r="U2355" s="3">
        <v>62.69</v>
      </c>
    </row>
    <row r="2356" spans="1:21" hidden="1" x14ac:dyDescent="0.2">
      <c r="A2356" t="s">
        <v>1936</v>
      </c>
      <c r="B2356" t="s">
        <v>1922</v>
      </c>
      <c r="C2356" t="s">
        <v>14</v>
      </c>
      <c r="D2356" t="str">
        <f t="shared" si="36"/>
        <v>CP2241</v>
      </c>
      <c r="E2356" t="s">
        <v>490</v>
      </c>
      <c r="F2356" t="s">
        <v>18</v>
      </c>
      <c r="G2356" t="s">
        <v>18</v>
      </c>
      <c r="I2356" t="s">
        <v>113</v>
      </c>
      <c r="J2356" s="1">
        <v>44865</v>
      </c>
      <c r="K2356" s="2">
        <v>5454</v>
      </c>
      <c r="L2356" t="s">
        <v>20</v>
      </c>
      <c r="M2356" s="3">
        <v>1</v>
      </c>
      <c r="N2356" s="2">
        <v>2.53E-2</v>
      </c>
      <c r="O2356" t="s">
        <v>21</v>
      </c>
      <c r="P2356" t="s">
        <v>22</v>
      </c>
      <c r="Q2356" t="s">
        <v>23</v>
      </c>
      <c r="R2356" s="3">
        <v>137.99</v>
      </c>
      <c r="S2356" t="s">
        <v>24</v>
      </c>
      <c r="T2356" t="s">
        <v>23</v>
      </c>
      <c r="U2356" s="3">
        <v>137.99</v>
      </c>
    </row>
    <row r="2357" spans="1:21" hidden="1" x14ac:dyDescent="0.2">
      <c r="A2357" t="s">
        <v>1936</v>
      </c>
      <c r="B2357" t="s">
        <v>1922</v>
      </c>
      <c r="C2357" t="s">
        <v>14</v>
      </c>
      <c r="D2357" t="str">
        <f t="shared" si="36"/>
        <v>MACHIN</v>
      </c>
      <c r="E2357" t="s">
        <v>204</v>
      </c>
      <c r="F2357" t="s">
        <v>18</v>
      </c>
      <c r="G2357" t="s">
        <v>18</v>
      </c>
      <c r="I2357" t="s">
        <v>113</v>
      </c>
      <c r="J2357" s="1">
        <v>44865</v>
      </c>
      <c r="K2357" s="2">
        <v>450</v>
      </c>
      <c r="L2357" t="s">
        <v>20</v>
      </c>
      <c r="M2357" s="3">
        <v>1</v>
      </c>
      <c r="N2357" s="2">
        <v>2.5499999999999998</v>
      </c>
      <c r="O2357" t="s">
        <v>21</v>
      </c>
      <c r="P2357" t="s">
        <v>200</v>
      </c>
      <c r="Q2357" t="s">
        <v>23</v>
      </c>
      <c r="R2357" s="3">
        <v>1147.5</v>
      </c>
      <c r="S2357" t="s">
        <v>24</v>
      </c>
      <c r="T2357" t="s">
        <v>23</v>
      </c>
      <c r="U2357" s="3">
        <v>1147.5</v>
      </c>
    </row>
    <row r="2358" spans="1:21" hidden="1" x14ac:dyDescent="0.2">
      <c r="A2358" t="s">
        <v>1938</v>
      </c>
      <c r="B2358" t="s">
        <v>1939</v>
      </c>
      <c r="C2358" t="s">
        <v>14</v>
      </c>
      <c r="D2358" t="str">
        <f t="shared" si="36"/>
        <v>CP2297</v>
      </c>
      <c r="E2358" t="s">
        <v>1940</v>
      </c>
      <c r="F2358" t="s">
        <v>18</v>
      </c>
      <c r="G2358" t="s">
        <v>18</v>
      </c>
      <c r="I2358" t="s">
        <v>113</v>
      </c>
      <c r="J2358" s="1">
        <v>44865</v>
      </c>
      <c r="K2358" s="2">
        <v>2399.7600000000002</v>
      </c>
      <c r="L2358" t="s">
        <v>20</v>
      </c>
      <c r="M2358" s="3">
        <v>1</v>
      </c>
      <c r="N2358" s="2">
        <v>6.7659999999999998E-2</v>
      </c>
      <c r="O2358" t="s">
        <v>21</v>
      </c>
      <c r="P2358" t="s">
        <v>22</v>
      </c>
      <c r="Q2358" t="s">
        <v>23</v>
      </c>
      <c r="R2358" s="3">
        <v>162.37</v>
      </c>
      <c r="S2358" t="s">
        <v>24</v>
      </c>
      <c r="T2358" t="s">
        <v>23</v>
      </c>
      <c r="U2358" s="3">
        <v>162.37</v>
      </c>
    </row>
    <row r="2359" spans="1:21" hidden="1" x14ac:dyDescent="0.2">
      <c r="A2359" t="s">
        <v>1938</v>
      </c>
      <c r="B2359" t="s">
        <v>1939</v>
      </c>
      <c r="C2359" t="s">
        <v>14</v>
      </c>
      <c r="D2359" t="str">
        <f t="shared" si="36"/>
        <v>LAWM07</v>
      </c>
      <c r="E2359" t="s">
        <v>1941</v>
      </c>
      <c r="F2359" t="s">
        <v>18</v>
      </c>
      <c r="G2359" t="s">
        <v>18</v>
      </c>
      <c r="I2359" t="s">
        <v>113</v>
      </c>
      <c r="J2359" s="1">
        <v>44865</v>
      </c>
      <c r="K2359" s="2">
        <v>2481.19</v>
      </c>
      <c r="L2359" t="s">
        <v>20</v>
      </c>
      <c r="M2359" s="3">
        <v>1</v>
      </c>
      <c r="N2359" s="2">
        <v>1.345E-2</v>
      </c>
      <c r="O2359" t="s">
        <v>21</v>
      </c>
      <c r="P2359" t="s">
        <v>22</v>
      </c>
      <c r="Q2359" t="s">
        <v>23</v>
      </c>
      <c r="R2359" s="3">
        <v>33.369999999999997</v>
      </c>
      <c r="S2359" t="s">
        <v>24</v>
      </c>
      <c r="T2359" t="s">
        <v>23</v>
      </c>
      <c r="U2359" s="3">
        <v>33.369999999999997</v>
      </c>
    </row>
    <row r="2360" spans="1:21" hidden="1" x14ac:dyDescent="0.2">
      <c r="A2360" t="s">
        <v>1938</v>
      </c>
      <c r="B2360" t="s">
        <v>1939</v>
      </c>
      <c r="C2360" t="s">
        <v>14</v>
      </c>
      <c r="D2360" t="str">
        <f t="shared" si="36"/>
        <v>MACHIN</v>
      </c>
      <c r="E2360" t="s">
        <v>204</v>
      </c>
      <c r="F2360" t="s">
        <v>18</v>
      </c>
      <c r="G2360" t="s">
        <v>18</v>
      </c>
      <c r="I2360" t="s">
        <v>113</v>
      </c>
      <c r="J2360" s="1">
        <v>44865</v>
      </c>
      <c r="K2360" s="2">
        <v>198</v>
      </c>
      <c r="L2360" t="s">
        <v>20</v>
      </c>
      <c r="M2360" s="3">
        <v>1</v>
      </c>
      <c r="N2360" s="2">
        <v>2.5499999999999998</v>
      </c>
      <c r="O2360" t="s">
        <v>21</v>
      </c>
      <c r="P2360" t="s">
        <v>200</v>
      </c>
      <c r="Q2360" t="s">
        <v>23</v>
      </c>
      <c r="R2360" s="3">
        <v>504.9</v>
      </c>
      <c r="S2360" t="s">
        <v>24</v>
      </c>
      <c r="T2360" t="s">
        <v>23</v>
      </c>
      <c r="U2360" s="3">
        <v>504.9</v>
      </c>
    </row>
    <row r="2361" spans="1:21" hidden="1" x14ac:dyDescent="0.2">
      <c r="A2361" t="s">
        <v>1938</v>
      </c>
      <c r="B2361" t="s">
        <v>1939</v>
      </c>
      <c r="C2361" t="s">
        <v>14</v>
      </c>
      <c r="D2361" t="str">
        <f t="shared" si="36"/>
        <v>LABORI</v>
      </c>
      <c r="E2361" t="s">
        <v>201</v>
      </c>
      <c r="F2361" t="s">
        <v>18</v>
      </c>
      <c r="G2361" t="s">
        <v>18</v>
      </c>
      <c r="I2361" t="s">
        <v>113</v>
      </c>
      <c r="J2361" s="1">
        <v>44865</v>
      </c>
      <c r="K2361" s="2">
        <v>319.47000000000003</v>
      </c>
      <c r="L2361" t="s">
        <v>20</v>
      </c>
      <c r="M2361" s="3">
        <v>1</v>
      </c>
      <c r="N2361" s="2">
        <v>1.05</v>
      </c>
      <c r="O2361" t="s">
        <v>21</v>
      </c>
      <c r="P2361" t="s">
        <v>200</v>
      </c>
      <c r="Q2361" t="s">
        <v>23</v>
      </c>
      <c r="R2361" s="3">
        <v>335.44</v>
      </c>
      <c r="S2361" t="s">
        <v>24</v>
      </c>
      <c r="T2361" t="s">
        <v>23</v>
      </c>
      <c r="U2361" s="3">
        <v>335.44</v>
      </c>
    </row>
    <row r="2362" spans="1:21" hidden="1" x14ac:dyDescent="0.2">
      <c r="A2362" t="s">
        <v>1938</v>
      </c>
      <c r="B2362" t="s">
        <v>1939</v>
      </c>
      <c r="C2362" t="s">
        <v>14</v>
      </c>
      <c r="D2362" t="str">
        <f t="shared" si="36"/>
        <v>SU3848</v>
      </c>
      <c r="E2362" t="s">
        <v>1942</v>
      </c>
      <c r="F2362" t="s">
        <v>18</v>
      </c>
      <c r="G2362" t="s">
        <v>18</v>
      </c>
      <c r="I2362" t="s">
        <v>113</v>
      </c>
      <c r="J2362" s="1">
        <v>44865</v>
      </c>
      <c r="K2362" s="2">
        <v>-198</v>
      </c>
      <c r="L2362" t="s">
        <v>197</v>
      </c>
      <c r="M2362" s="3">
        <v>1</v>
      </c>
      <c r="N2362" s="2">
        <v>16.23742</v>
      </c>
      <c r="O2362" t="s">
        <v>21</v>
      </c>
      <c r="P2362" t="s">
        <v>24</v>
      </c>
      <c r="Q2362" t="s">
        <v>23</v>
      </c>
      <c r="R2362" s="3">
        <v>3215.01</v>
      </c>
      <c r="S2362" t="s">
        <v>198</v>
      </c>
      <c r="T2362" t="s">
        <v>23</v>
      </c>
      <c r="U2362" s="3">
        <v>3215.01</v>
      </c>
    </row>
    <row r="2363" spans="1:21" hidden="1" x14ac:dyDescent="0.2">
      <c r="A2363" t="s">
        <v>1938</v>
      </c>
      <c r="B2363" t="s">
        <v>1939</v>
      </c>
      <c r="C2363" t="s">
        <v>14</v>
      </c>
      <c r="D2363" t="str">
        <f t="shared" si="36"/>
        <v>FREIGH</v>
      </c>
      <c r="E2363" t="s">
        <v>199</v>
      </c>
      <c r="F2363" t="s">
        <v>18</v>
      </c>
      <c r="G2363" t="s">
        <v>18</v>
      </c>
      <c r="I2363" t="s">
        <v>113</v>
      </c>
      <c r="J2363" s="1">
        <v>44865</v>
      </c>
      <c r="K2363" s="2">
        <v>990</v>
      </c>
      <c r="L2363" t="s">
        <v>20</v>
      </c>
      <c r="M2363" s="3">
        <v>1</v>
      </c>
      <c r="N2363" s="2">
        <v>0.45</v>
      </c>
      <c r="O2363" t="s">
        <v>21</v>
      </c>
      <c r="P2363" t="s">
        <v>200</v>
      </c>
      <c r="Q2363" t="s">
        <v>23</v>
      </c>
      <c r="R2363" s="3">
        <v>445.5</v>
      </c>
      <c r="S2363" t="s">
        <v>24</v>
      </c>
      <c r="T2363" t="s">
        <v>23</v>
      </c>
      <c r="U2363" s="3">
        <v>445.5</v>
      </c>
    </row>
    <row r="2364" spans="1:21" hidden="1" x14ac:dyDescent="0.2">
      <c r="A2364" t="s">
        <v>1943</v>
      </c>
      <c r="B2364" t="s">
        <v>26</v>
      </c>
      <c r="C2364" t="s">
        <v>14</v>
      </c>
      <c r="D2364" t="str">
        <f t="shared" si="36"/>
        <v>OG1275</v>
      </c>
      <c r="E2364" t="s">
        <v>1944</v>
      </c>
      <c r="F2364" t="s">
        <v>18</v>
      </c>
      <c r="G2364" t="s">
        <v>18</v>
      </c>
      <c r="I2364" t="s">
        <v>19</v>
      </c>
      <c r="J2364" s="1">
        <v>44865</v>
      </c>
      <c r="K2364" s="2">
        <v>-491.44379000000004</v>
      </c>
      <c r="L2364" t="s">
        <v>46</v>
      </c>
      <c r="M2364" s="3">
        <v>1</v>
      </c>
      <c r="N2364" s="2">
        <v>1.4</v>
      </c>
      <c r="O2364" t="s">
        <v>21</v>
      </c>
      <c r="P2364" t="s">
        <v>24</v>
      </c>
      <c r="Q2364" t="s">
        <v>23</v>
      </c>
      <c r="R2364" s="3">
        <v>688.02</v>
      </c>
      <c r="S2364" t="s">
        <v>22</v>
      </c>
      <c r="T2364" t="s">
        <v>23</v>
      </c>
      <c r="U2364" s="3">
        <v>688.02</v>
      </c>
    </row>
    <row r="2365" spans="1:21" hidden="1" x14ac:dyDescent="0.2">
      <c r="A2365" t="s">
        <v>1945</v>
      </c>
      <c r="B2365" t="s">
        <v>1608</v>
      </c>
      <c r="C2365" t="s">
        <v>14</v>
      </c>
      <c r="D2365" t="str">
        <f t="shared" si="36"/>
        <v>MZ0080</v>
      </c>
      <c r="E2365" t="s">
        <v>579</v>
      </c>
      <c r="F2365" t="s">
        <v>18</v>
      </c>
      <c r="G2365" t="s">
        <v>18</v>
      </c>
      <c r="I2365" t="s">
        <v>19</v>
      </c>
      <c r="J2365" s="1">
        <v>44865</v>
      </c>
      <c r="K2365" s="2">
        <v>-100.2</v>
      </c>
      <c r="L2365" t="s">
        <v>46</v>
      </c>
      <c r="M2365" s="3">
        <v>1</v>
      </c>
      <c r="N2365" s="2">
        <v>9.3772900000000003</v>
      </c>
      <c r="O2365" t="s">
        <v>21</v>
      </c>
      <c r="P2365" t="s">
        <v>24</v>
      </c>
      <c r="Q2365" t="s">
        <v>23</v>
      </c>
      <c r="R2365" s="3">
        <v>939.6</v>
      </c>
      <c r="S2365" t="s">
        <v>22</v>
      </c>
      <c r="T2365" t="s">
        <v>23</v>
      </c>
      <c r="U2365" s="3">
        <v>939.6</v>
      </c>
    </row>
    <row r="2366" spans="1:21" hidden="1" x14ac:dyDescent="0.2">
      <c r="A2366" t="s">
        <v>1946</v>
      </c>
      <c r="B2366" t="s">
        <v>26</v>
      </c>
      <c r="C2366" t="s">
        <v>14</v>
      </c>
      <c r="D2366" t="str">
        <f t="shared" si="36"/>
        <v>BK1080</v>
      </c>
      <c r="E2366" t="s">
        <v>1947</v>
      </c>
      <c r="F2366" t="s">
        <v>18</v>
      </c>
      <c r="G2366" t="s">
        <v>18</v>
      </c>
      <c r="I2366" t="s">
        <v>19</v>
      </c>
      <c r="J2366" s="1">
        <v>44865</v>
      </c>
      <c r="K2366" s="2">
        <v>-3</v>
      </c>
      <c r="L2366" t="s">
        <v>20</v>
      </c>
      <c r="M2366" s="3">
        <v>1</v>
      </c>
      <c r="N2366" s="2">
        <v>0.29332999999999998</v>
      </c>
      <c r="O2366" t="s">
        <v>21</v>
      </c>
      <c r="P2366" t="s">
        <v>24</v>
      </c>
      <c r="Q2366" t="s">
        <v>23</v>
      </c>
      <c r="R2366" s="3">
        <v>0.88</v>
      </c>
      <c r="S2366" t="s">
        <v>22</v>
      </c>
      <c r="T2366" t="s">
        <v>23</v>
      </c>
      <c r="U2366" s="3">
        <v>0.88</v>
      </c>
    </row>
    <row r="2367" spans="1:21" hidden="1" x14ac:dyDescent="0.2">
      <c r="A2367" t="s">
        <v>1948</v>
      </c>
      <c r="B2367" t="s">
        <v>26</v>
      </c>
      <c r="C2367" t="s">
        <v>14</v>
      </c>
      <c r="D2367" t="str">
        <f t="shared" si="36"/>
        <v>BK6027</v>
      </c>
      <c r="E2367" t="s">
        <v>1949</v>
      </c>
      <c r="F2367" t="s">
        <v>262</v>
      </c>
      <c r="G2367" t="s">
        <v>262</v>
      </c>
      <c r="I2367" t="s">
        <v>19</v>
      </c>
      <c r="J2367" s="1">
        <v>44865</v>
      </c>
      <c r="K2367" s="2">
        <v>-1221</v>
      </c>
      <c r="L2367" t="s">
        <v>20</v>
      </c>
      <c r="M2367" s="3">
        <v>1</v>
      </c>
      <c r="N2367" s="2">
        <v>0.30947999999999998</v>
      </c>
      <c r="O2367" t="s">
        <v>21</v>
      </c>
      <c r="P2367" t="s">
        <v>24</v>
      </c>
      <c r="Q2367" t="s">
        <v>23</v>
      </c>
      <c r="R2367" s="3">
        <v>377.88</v>
      </c>
      <c r="S2367" t="s">
        <v>22</v>
      </c>
      <c r="T2367" t="s">
        <v>23</v>
      </c>
      <c r="U2367" s="3">
        <v>377.88</v>
      </c>
    </row>
    <row r="2368" spans="1:21" hidden="1" x14ac:dyDescent="0.2">
      <c r="A2368" t="s">
        <v>1950</v>
      </c>
      <c r="B2368" t="s">
        <v>26</v>
      </c>
      <c r="C2368" t="s">
        <v>14</v>
      </c>
      <c r="D2368" t="str">
        <f t="shared" si="36"/>
        <v>BK6031</v>
      </c>
      <c r="E2368" t="s">
        <v>1951</v>
      </c>
      <c r="F2368" t="s">
        <v>262</v>
      </c>
      <c r="G2368" t="s">
        <v>262</v>
      </c>
      <c r="I2368" t="s">
        <v>19</v>
      </c>
      <c r="J2368" s="1">
        <v>44865</v>
      </c>
      <c r="K2368" s="2">
        <v>-1140</v>
      </c>
      <c r="L2368" t="s">
        <v>20</v>
      </c>
      <c r="M2368" s="3">
        <v>1</v>
      </c>
      <c r="N2368" s="2">
        <v>0.29199999999999998</v>
      </c>
      <c r="O2368" t="s">
        <v>21</v>
      </c>
      <c r="P2368" t="s">
        <v>24</v>
      </c>
      <c r="Q2368" t="s">
        <v>23</v>
      </c>
      <c r="R2368" s="3">
        <v>332.88</v>
      </c>
      <c r="S2368" t="s">
        <v>22</v>
      </c>
      <c r="T2368" t="s">
        <v>23</v>
      </c>
      <c r="U2368" s="3">
        <v>332.88</v>
      </c>
    </row>
    <row r="2369" spans="1:21" hidden="1" x14ac:dyDescent="0.2">
      <c r="A2369" t="s">
        <v>1952</v>
      </c>
      <c r="B2369" t="s">
        <v>26</v>
      </c>
      <c r="C2369" t="s">
        <v>14</v>
      </c>
      <c r="D2369" t="str">
        <f t="shared" si="36"/>
        <v>BK1625</v>
      </c>
      <c r="E2369" t="s">
        <v>49</v>
      </c>
      <c r="F2369" t="s">
        <v>18</v>
      </c>
      <c r="G2369" t="s">
        <v>18</v>
      </c>
      <c r="I2369" t="s">
        <v>19</v>
      </c>
      <c r="J2369" s="1">
        <v>44865</v>
      </c>
      <c r="K2369" s="2">
        <v>-3359</v>
      </c>
      <c r="L2369" t="s">
        <v>46</v>
      </c>
      <c r="M2369" s="3">
        <v>1</v>
      </c>
      <c r="N2369" s="2">
        <v>0.24</v>
      </c>
      <c r="O2369" t="s">
        <v>21</v>
      </c>
      <c r="P2369" t="s">
        <v>24</v>
      </c>
      <c r="Q2369" t="s">
        <v>23</v>
      </c>
      <c r="R2369" s="3">
        <v>806.16</v>
      </c>
      <c r="S2369" t="s">
        <v>22</v>
      </c>
      <c r="T2369" t="s">
        <v>23</v>
      </c>
      <c r="U2369" s="3">
        <v>806.16</v>
      </c>
    </row>
    <row r="2370" spans="1:21" hidden="1" x14ac:dyDescent="0.2">
      <c r="A2370" t="s">
        <v>1953</v>
      </c>
      <c r="B2370" t="s">
        <v>656</v>
      </c>
      <c r="C2370" t="s">
        <v>14</v>
      </c>
      <c r="D2370" t="str">
        <f t="shared" si="36"/>
        <v>LAAN02</v>
      </c>
      <c r="E2370" t="s">
        <v>1177</v>
      </c>
      <c r="F2370" t="s">
        <v>18</v>
      </c>
      <c r="G2370" t="s">
        <v>18</v>
      </c>
      <c r="I2370" t="s">
        <v>19</v>
      </c>
      <c r="J2370" s="1">
        <v>44865</v>
      </c>
      <c r="K2370" s="2">
        <v>1112.6600000000001</v>
      </c>
      <c r="L2370" t="s">
        <v>20</v>
      </c>
      <c r="M2370" s="3">
        <v>1</v>
      </c>
      <c r="N2370" s="2">
        <v>2.7179999999999999E-2</v>
      </c>
      <c r="O2370" t="s">
        <v>21</v>
      </c>
      <c r="P2370" t="s">
        <v>22</v>
      </c>
      <c r="Q2370" t="s">
        <v>23</v>
      </c>
      <c r="R2370" s="3">
        <v>30.24</v>
      </c>
      <c r="S2370" t="s">
        <v>24</v>
      </c>
      <c r="T2370" t="s">
        <v>23</v>
      </c>
      <c r="U2370" s="3">
        <v>30.24</v>
      </c>
    </row>
    <row r="2371" spans="1:21" hidden="1" x14ac:dyDescent="0.2">
      <c r="A2371" t="s">
        <v>1953</v>
      </c>
      <c r="B2371" t="s">
        <v>656</v>
      </c>
      <c r="C2371" t="s">
        <v>14</v>
      </c>
      <c r="D2371" t="str">
        <f t="shared" si="36"/>
        <v>LAAN02</v>
      </c>
      <c r="E2371" t="s">
        <v>1179</v>
      </c>
      <c r="F2371" t="s">
        <v>18</v>
      </c>
      <c r="G2371" t="s">
        <v>18</v>
      </c>
      <c r="I2371" t="s">
        <v>19</v>
      </c>
      <c r="J2371" s="1">
        <v>44865</v>
      </c>
      <c r="K2371" s="2">
        <v>16612.66</v>
      </c>
      <c r="L2371" t="s">
        <v>20</v>
      </c>
      <c r="M2371" s="3">
        <v>1</v>
      </c>
      <c r="N2371" s="2">
        <v>3.3950000000000001E-2</v>
      </c>
      <c r="O2371" t="s">
        <v>21</v>
      </c>
      <c r="P2371" t="s">
        <v>22</v>
      </c>
      <c r="Q2371" t="s">
        <v>23</v>
      </c>
      <c r="R2371" s="3">
        <v>564</v>
      </c>
      <c r="S2371" t="s">
        <v>24</v>
      </c>
      <c r="T2371" t="s">
        <v>23</v>
      </c>
      <c r="U2371" s="3">
        <v>564</v>
      </c>
    </row>
    <row r="2372" spans="1:21" hidden="1" x14ac:dyDescent="0.2">
      <c r="A2372" t="s">
        <v>1953</v>
      </c>
      <c r="B2372" t="s">
        <v>924</v>
      </c>
      <c r="C2372" t="s">
        <v>14</v>
      </c>
      <c r="D2372" t="str">
        <f t="shared" si="36"/>
        <v>LAWM03</v>
      </c>
      <c r="E2372" t="s">
        <v>213</v>
      </c>
      <c r="F2372" t="s">
        <v>18</v>
      </c>
      <c r="G2372" t="s">
        <v>18</v>
      </c>
      <c r="I2372" t="s">
        <v>19</v>
      </c>
      <c r="J2372" s="1">
        <v>44865</v>
      </c>
      <c r="K2372" s="2">
        <v>2427.8069399999999</v>
      </c>
      <c r="L2372" t="s">
        <v>20</v>
      </c>
      <c r="M2372" s="3">
        <v>1</v>
      </c>
      <c r="N2372" s="2">
        <v>1.2529999999999999E-2</v>
      </c>
      <c r="O2372" t="s">
        <v>21</v>
      </c>
      <c r="P2372" t="s">
        <v>22</v>
      </c>
      <c r="Q2372" t="s">
        <v>23</v>
      </c>
      <c r="R2372" s="3">
        <v>30.42</v>
      </c>
      <c r="S2372" t="s">
        <v>24</v>
      </c>
      <c r="T2372" t="s">
        <v>23</v>
      </c>
      <c r="U2372" s="3">
        <v>30.42</v>
      </c>
    </row>
    <row r="2373" spans="1:21" hidden="1" x14ac:dyDescent="0.2">
      <c r="A2373" t="s">
        <v>1953</v>
      </c>
      <c r="B2373" t="s">
        <v>924</v>
      </c>
      <c r="C2373" t="s">
        <v>14</v>
      </c>
      <c r="D2373" t="str">
        <f t="shared" ref="D2373:D2436" si="37">LEFT(E2373, 6)</f>
        <v>LAWG02</v>
      </c>
      <c r="E2373" t="s">
        <v>1954</v>
      </c>
      <c r="F2373" t="s">
        <v>18</v>
      </c>
      <c r="G2373" t="s">
        <v>18</v>
      </c>
      <c r="I2373" t="s">
        <v>19</v>
      </c>
      <c r="J2373" s="1">
        <v>44865</v>
      </c>
      <c r="K2373" s="2">
        <v>2406.28125</v>
      </c>
      <c r="L2373" t="s">
        <v>20</v>
      </c>
      <c r="M2373" s="3">
        <v>1</v>
      </c>
      <c r="N2373" s="2">
        <v>1.119E-2</v>
      </c>
      <c r="O2373" t="s">
        <v>21</v>
      </c>
      <c r="P2373" t="s">
        <v>22</v>
      </c>
      <c r="Q2373" t="s">
        <v>23</v>
      </c>
      <c r="R2373" s="3">
        <v>26.93</v>
      </c>
      <c r="S2373" t="s">
        <v>24</v>
      </c>
      <c r="T2373" t="s">
        <v>23</v>
      </c>
      <c r="U2373" s="3">
        <v>26.93</v>
      </c>
    </row>
    <row r="2374" spans="1:21" hidden="1" x14ac:dyDescent="0.2">
      <c r="A2374" t="s">
        <v>1953</v>
      </c>
      <c r="B2374" t="s">
        <v>924</v>
      </c>
      <c r="C2374" t="s">
        <v>14</v>
      </c>
      <c r="D2374" t="str">
        <f t="shared" si="37"/>
        <v>LAWM04</v>
      </c>
      <c r="E2374" t="s">
        <v>824</v>
      </c>
      <c r="F2374" t="s">
        <v>18</v>
      </c>
      <c r="G2374" t="s">
        <v>18</v>
      </c>
      <c r="I2374" t="s">
        <v>19</v>
      </c>
      <c r="J2374" s="1">
        <v>44865</v>
      </c>
      <c r="K2374" s="2">
        <v>7543.3537500000002</v>
      </c>
      <c r="L2374" t="s">
        <v>20</v>
      </c>
      <c r="M2374" s="3">
        <v>1</v>
      </c>
      <c r="N2374" s="2">
        <v>1.5440000000000001E-2</v>
      </c>
      <c r="O2374" t="s">
        <v>21</v>
      </c>
      <c r="P2374" t="s">
        <v>22</v>
      </c>
      <c r="Q2374" t="s">
        <v>23</v>
      </c>
      <c r="R2374" s="3">
        <v>116.47</v>
      </c>
      <c r="S2374" t="s">
        <v>24</v>
      </c>
      <c r="T2374" t="s">
        <v>23</v>
      </c>
      <c r="U2374" s="3">
        <v>116.47</v>
      </c>
    </row>
    <row r="2375" spans="1:21" hidden="1" x14ac:dyDescent="0.2">
      <c r="A2375" t="s">
        <v>1953</v>
      </c>
      <c r="B2375" t="s">
        <v>924</v>
      </c>
      <c r="C2375" t="s">
        <v>14</v>
      </c>
      <c r="D2375" t="str">
        <f t="shared" si="37"/>
        <v>LAWG02</v>
      </c>
      <c r="E2375" t="s">
        <v>1392</v>
      </c>
      <c r="F2375" t="s">
        <v>18</v>
      </c>
      <c r="G2375" t="s">
        <v>18</v>
      </c>
      <c r="I2375" t="s">
        <v>19</v>
      </c>
      <c r="J2375" s="1">
        <v>44865</v>
      </c>
      <c r="K2375" s="2">
        <v>0</v>
      </c>
      <c r="L2375" t="s">
        <v>20</v>
      </c>
      <c r="M2375" s="3">
        <v>1</v>
      </c>
      <c r="N2375" s="2">
        <v>3.56E-2</v>
      </c>
      <c r="O2375" t="s">
        <v>21</v>
      </c>
      <c r="P2375" t="s">
        <v>22</v>
      </c>
      <c r="Q2375" t="s">
        <v>23</v>
      </c>
      <c r="R2375" s="3">
        <v>0</v>
      </c>
      <c r="S2375" t="s">
        <v>24</v>
      </c>
      <c r="T2375" t="s">
        <v>23</v>
      </c>
      <c r="U2375" s="3">
        <v>0</v>
      </c>
    </row>
    <row r="2376" spans="1:21" hidden="1" x14ac:dyDescent="0.2">
      <c r="A2376" t="s">
        <v>1953</v>
      </c>
      <c r="B2376" t="s">
        <v>924</v>
      </c>
      <c r="C2376" t="s">
        <v>14</v>
      </c>
      <c r="D2376" t="str">
        <f t="shared" si="37"/>
        <v>LAWG02</v>
      </c>
      <c r="E2376" t="s">
        <v>1522</v>
      </c>
      <c r="F2376" t="s">
        <v>18</v>
      </c>
      <c r="G2376" t="s">
        <v>18</v>
      </c>
      <c r="I2376" t="s">
        <v>19</v>
      </c>
      <c r="J2376" s="1">
        <v>44865</v>
      </c>
      <c r="K2376" s="2">
        <v>0</v>
      </c>
      <c r="L2376" t="s">
        <v>20</v>
      </c>
      <c r="M2376" s="3">
        <v>1</v>
      </c>
      <c r="N2376" s="2">
        <v>3.5520000000000003E-2</v>
      </c>
      <c r="O2376" t="s">
        <v>21</v>
      </c>
      <c r="P2376" t="s">
        <v>22</v>
      </c>
      <c r="Q2376" t="s">
        <v>23</v>
      </c>
      <c r="R2376" s="3">
        <v>0</v>
      </c>
      <c r="S2376" t="s">
        <v>24</v>
      </c>
      <c r="T2376" t="s">
        <v>23</v>
      </c>
      <c r="U2376" s="3">
        <v>0</v>
      </c>
    </row>
    <row r="2377" spans="1:21" hidden="1" x14ac:dyDescent="0.2">
      <c r="A2377" t="s">
        <v>1953</v>
      </c>
      <c r="B2377" t="s">
        <v>926</v>
      </c>
      <c r="C2377" t="s">
        <v>14</v>
      </c>
      <c r="D2377" t="str">
        <f t="shared" si="37"/>
        <v>LATC01</v>
      </c>
      <c r="E2377" t="s">
        <v>662</v>
      </c>
      <c r="F2377" t="s">
        <v>18</v>
      </c>
      <c r="G2377" t="s">
        <v>18</v>
      </c>
      <c r="I2377" t="s">
        <v>19</v>
      </c>
      <c r="J2377" s="1">
        <v>44865</v>
      </c>
      <c r="K2377" s="2">
        <v>0</v>
      </c>
      <c r="L2377" t="s">
        <v>20</v>
      </c>
      <c r="M2377" s="3">
        <v>1</v>
      </c>
      <c r="N2377" s="2">
        <v>1.282E-2</v>
      </c>
      <c r="O2377" t="s">
        <v>21</v>
      </c>
      <c r="P2377" t="s">
        <v>22</v>
      </c>
      <c r="Q2377" t="s">
        <v>23</v>
      </c>
      <c r="R2377" s="3">
        <v>0</v>
      </c>
      <c r="S2377" t="s">
        <v>24</v>
      </c>
      <c r="T2377" t="s">
        <v>23</v>
      </c>
      <c r="U2377" s="3">
        <v>0</v>
      </c>
    </row>
    <row r="2378" spans="1:21" hidden="1" x14ac:dyDescent="0.2">
      <c r="A2378" t="s">
        <v>1953</v>
      </c>
      <c r="B2378" t="s">
        <v>926</v>
      </c>
      <c r="C2378" t="s">
        <v>14</v>
      </c>
      <c r="D2378" t="str">
        <f t="shared" si="37"/>
        <v>MZ3355</v>
      </c>
      <c r="E2378" t="s">
        <v>919</v>
      </c>
      <c r="F2378" t="s">
        <v>18</v>
      </c>
      <c r="G2378" t="s">
        <v>18</v>
      </c>
      <c r="I2378" t="s">
        <v>19</v>
      </c>
      <c r="J2378" s="1">
        <v>44865</v>
      </c>
      <c r="K2378" s="2">
        <v>-5.0000000000000001E-4</v>
      </c>
      <c r="L2378" t="s">
        <v>46</v>
      </c>
      <c r="M2378" s="3">
        <v>1</v>
      </c>
      <c r="N2378" s="2">
        <v>1.9742900000000001</v>
      </c>
      <c r="O2378" t="s">
        <v>21</v>
      </c>
      <c r="P2378" t="s">
        <v>24</v>
      </c>
      <c r="Q2378" t="s">
        <v>23</v>
      </c>
      <c r="R2378" s="3">
        <v>0</v>
      </c>
      <c r="S2378" t="s">
        <v>22</v>
      </c>
      <c r="T2378" t="s">
        <v>23</v>
      </c>
      <c r="U2378" s="3">
        <v>0</v>
      </c>
    </row>
    <row r="2379" spans="1:21" hidden="1" x14ac:dyDescent="0.2">
      <c r="A2379" t="s">
        <v>1953</v>
      </c>
      <c r="B2379" t="s">
        <v>926</v>
      </c>
      <c r="C2379" t="s">
        <v>14</v>
      </c>
      <c r="D2379" t="str">
        <f t="shared" si="37"/>
        <v>MZ3351</v>
      </c>
      <c r="E2379" t="s">
        <v>918</v>
      </c>
      <c r="F2379" t="s">
        <v>18</v>
      </c>
      <c r="G2379" t="s">
        <v>18</v>
      </c>
      <c r="I2379" t="s">
        <v>19</v>
      </c>
      <c r="J2379" s="1">
        <v>44865</v>
      </c>
      <c r="K2379" s="2">
        <v>-0.2</v>
      </c>
      <c r="L2379" t="s">
        <v>46</v>
      </c>
      <c r="M2379" s="3">
        <v>1</v>
      </c>
      <c r="N2379" s="2">
        <v>4.8948499999999999</v>
      </c>
      <c r="O2379" t="s">
        <v>21</v>
      </c>
      <c r="P2379" t="s">
        <v>24</v>
      </c>
      <c r="Q2379" t="s">
        <v>23</v>
      </c>
      <c r="R2379" s="3">
        <v>0.98</v>
      </c>
      <c r="S2379" t="s">
        <v>22</v>
      </c>
      <c r="T2379" t="s">
        <v>23</v>
      </c>
      <c r="U2379" s="3">
        <v>0.98</v>
      </c>
    </row>
    <row r="2380" spans="1:21" hidden="1" x14ac:dyDescent="0.2">
      <c r="A2380" t="s">
        <v>1955</v>
      </c>
      <c r="B2380" t="s">
        <v>1956</v>
      </c>
      <c r="C2380" t="s">
        <v>14</v>
      </c>
      <c r="D2380" t="str">
        <f t="shared" si="37"/>
        <v>MZ0080</v>
      </c>
      <c r="E2380" t="s">
        <v>579</v>
      </c>
      <c r="F2380" t="s">
        <v>18</v>
      </c>
      <c r="G2380" t="s">
        <v>18</v>
      </c>
      <c r="I2380" t="s">
        <v>19</v>
      </c>
      <c r="J2380" s="1">
        <v>44865</v>
      </c>
      <c r="K2380" s="2">
        <v>98</v>
      </c>
      <c r="L2380" t="s">
        <v>46</v>
      </c>
      <c r="M2380" s="3">
        <v>1</v>
      </c>
      <c r="N2380" s="2">
        <v>9.3773099999999996</v>
      </c>
      <c r="O2380" t="s">
        <v>21</v>
      </c>
      <c r="P2380" t="s">
        <v>22</v>
      </c>
      <c r="Q2380" t="s">
        <v>23</v>
      </c>
      <c r="R2380" s="3">
        <v>918.98</v>
      </c>
      <c r="S2380" t="s">
        <v>24</v>
      </c>
      <c r="T2380" t="s">
        <v>23</v>
      </c>
      <c r="U2380" s="3">
        <v>918.98</v>
      </c>
    </row>
    <row r="2381" spans="1:21" hidden="1" x14ac:dyDescent="0.2">
      <c r="A2381" t="s">
        <v>1957</v>
      </c>
      <c r="B2381" t="s">
        <v>26</v>
      </c>
      <c r="C2381" t="s">
        <v>14</v>
      </c>
      <c r="D2381" t="str">
        <f t="shared" si="37"/>
        <v>CE3500</v>
      </c>
      <c r="E2381" t="s">
        <v>1502</v>
      </c>
      <c r="F2381" t="s">
        <v>18</v>
      </c>
      <c r="G2381" t="s">
        <v>18</v>
      </c>
      <c r="I2381" t="s">
        <v>19</v>
      </c>
      <c r="J2381" s="1">
        <v>44865</v>
      </c>
      <c r="K2381" s="2">
        <v>-66492.281300000002</v>
      </c>
      <c r="L2381" t="s">
        <v>20</v>
      </c>
      <c r="M2381" s="3">
        <v>1</v>
      </c>
      <c r="N2381" s="2">
        <v>1.8839999999999999E-2</v>
      </c>
      <c r="O2381" t="s">
        <v>21</v>
      </c>
      <c r="P2381" t="s">
        <v>24</v>
      </c>
      <c r="Q2381" t="s">
        <v>23</v>
      </c>
      <c r="R2381" s="3">
        <v>1252.71</v>
      </c>
      <c r="S2381" t="s">
        <v>22</v>
      </c>
      <c r="T2381" t="s">
        <v>23</v>
      </c>
      <c r="U2381" s="3">
        <v>1252.71</v>
      </c>
    </row>
    <row r="2382" spans="1:21" hidden="1" x14ac:dyDescent="0.2">
      <c r="A2382" t="s">
        <v>1958</v>
      </c>
      <c r="B2382" t="s">
        <v>1959</v>
      </c>
      <c r="C2382" t="s">
        <v>14</v>
      </c>
      <c r="D2382" t="str">
        <f t="shared" si="37"/>
        <v>CP2289</v>
      </c>
      <c r="E2382" t="s">
        <v>286</v>
      </c>
      <c r="F2382" t="s">
        <v>18</v>
      </c>
      <c r="G2382" t="s">
        <v>18</v>
      </c>
      <c r="I2382" t="s">
        <v>113</v>
      </c>
      <c r="J2382" s="1">
        <v>44866</v>
      </c>
      <c r="K2382" s="2">
        <v>217.44</v>
      </c>
      <c r="L2382" t="s">
        <v>20</v>
      </c>
      <c r="M2382" s="3">
        <v>1</v>
      </c>
      <c r="N2382" s="2">
        <v>7.8630000000000005E-2</v>
      </c>
      <c r="O2382" t="s">
        <v>21</v>
      </c>
      <c r="P2382" t="s">
        <v>22</v>
      </c>
      <c r="Q2382" t="s">
        <v>23</v>
      </c>
      <c r="R2382" s="3">
        <v>17.100000000000001</v>
      </c>
      <c r="S2382" t="s">
        <v>24</v>
      </c>
      <c r="T2382" t="s">
        <v>23</v>
      </c>
      <c r="U2382" s="3">
        <v>17.100000000000001</v>
      </c>
    </row>
    <row r="2383" spans="1:21" hidden="1" x14ac:dyDescent="0.2">
      <c r="A2383" t="s">
        <v>1960</v>
      </c>
      <c r="B2383" t="s">
        <v>116</v>
      </c>
      <c r="C2383" t="s">
        <v>14</v>
      </c>
      <c r="D2383" t="str">
        <f t="shared" si="37"/>
        <v>GL422-</v>
      </c>
      <c r="E2383" t="s">
        <v>1536</v>
      </c>
      <c r="F2383" t="s">
        <v>18</v>
      </c>
      <c r="G2383" t="s">
        <v>18</v>
      </c>
      <c r="J2383" s="1">
        <v>44865</v>
      </c>
      <c r="K2383" s="2">
        <v>3828</v>
      </c>
      <c r="L2383" t="s">
        <v>20</v>
      </c>
      <c r="M2383" s="3">
        <v>1</v>
      </c>
      <c r="N2383" s="2">
        <v>0.28353</v>
      </c>
      <c r="O2383" t="s">
        <v>21</v>
      </c>
      <c r="P2383" t="s">
        <v>22</v>
      </c>
      <c r="Q2383" t="s">
        <v>23</v>
      </c>
      <c r="R2383" s="3">
        <v>1085.3499999999999</v>
      </c>
      <c r="S2383" t="s">
        <v>24</v>
      </c>
      <c r="T2383" t="s">
        <v>23</v>
      </c>
      <c r="U2383" s="3">
        <v>1085.3499999999999</v>
      </c>
    </row>
    <row r="2384" spans="1:21" x14ac:dyDescent="0.2">
      <c r="A2384" t="s">
        <v>1960</v>
      </c>
      <c r="B2384" t="s">
        <v>116</v>
      </c>
      <c r="C2384" t="s">
        <v>14</v>
      </c>
      <c r="D2384" t="str">
        <f t="shared" si="37"/>
        <v>GL9074</v>
      </c>
      <c r="E2384" t="s">
        <v>575</v>
      </c>
      <c r="F2384" t="s">
        <v>18</v>
      </c>
      <c r="G2384" t="s">
        <v>18</v>
      </c>
      <c r="J2384" s="1">
        <v>44865</v>
      </c>
      <c r="K2384" s="2">
        <v>-522</v>
      </c>
      <c r="L2384" t="s">
        <v>20</v>
      </c>
      <c r="M2384" s="3">
        <v>1</v>
      </c>
      <c r="N2384" s="2">
        <v>0.26479999999999998</v>
      </c>
      <c r="O2384" t="s">
        <v>21</v>
      </c>
      <c r="P2384" t="s">
        <v>24</v>
      </c>
      <c r="Q2384" t="s">
        <v>23</v>
      </c>
      <c r="R2384" s="3">
        <v>138.22999999999999</v>
      </c>
      <c r="S2384" t="s">
        <v>22</v>
      </c>
      <c r="T2384" t="s">
        <v>23</v>
      </c>
      <c r="U2384" s="3">
        <v>138.22999999999999</v>
      </c>
    </row>
    <row r="2385" spans="1:21" hidden="1" x14ac:dyDescent="0.2">
      <c r="A2385" t="s">
        <v>1960</v>
      </c>
      <c r="B2385" t="s">
        <v>116</v>
      </c>
      <c r="C2385" t="s">
        <v>14</v>
      </c>
      <c r="D2385" t="str">
        <f t="shared" si="37"/>
        <v>GL360-</v>
      </c>
      <c r="E2385" t="s">
        <v>1218</v>
      </c>
      <c r="F2385" t="s">
        <v>18</v>
      </c>
      <c r="G2385" t="s">
        <v>18</v>
      </c>
      <c r="J2385" s="1">
        <v>44865</v>
      </c>
      <c r="K2385" s="2">
        <v>-1556</v>
      </c>
      <c r="L2385" t="s">
        <v>20</v>
      </c>
      <c r="M2385" s="3">
        <v>1</v>
      </c>
      <c r="N2385" s="2">
        <v>0.27806999999999998</v>
      </c>
      <c r="O2385" t="s">
        <v>21</v>
      </c>
      <c r="P2385" t="s">
        <v>24</v>
      </c>
      <c r="Q2385" t="s">
        <v>23</v>
      </c>
      <c r="R2385" s="3">
        <v>432.68</v>
      </c>
      <c r="S2385" t="s">
        <v>22</v>
      </c>
      <c r="T2385" t="s">
        <v>23</v>
      </c>
      <c r="U2385" s="3">
        <v>432.68</v>
      </c>
    </row>
    <row r="2386" spans="1:21" hidden="1" x14ac:dyDescent="0.2">
      <c r="A2386" t="s">
        <v>1961</v>
      </c>
      <c r="B2386" t="s">
        <v>1962</v>
      </c>
      <c r="C2386" t="s">
        <v>14</v>
      </c>
      <c r="D2386" t="str">
        <f t="shared" si="37"/>
        <v>CP2293</v>
      </c>
      <c r="E2386" t="s">
        <v>1236</v>
      </c>
      <c r="F2386" t="s">
        <v>18</v>
      </c>
      <c r="G2386" t="s">
        <v>18</v>
      </c>
      <c r="I2386" t="s">
        <v>113</v>
      </c>
      <c r="J2386" s="1">
        <v>44866</v>
      </c>
      <c r="K2386" s="2">
        <v>6399.36</v>
      </c>
      <c r="L2386" t="s">
        <v>20</v>
      </c>
      <c r="M2386" s="3">
        <v>1</v>
      </c>
      <c r="N2386" s="2">
        <v>8.0490000000000006E-2</v>
      </c>
      <c r="O2386" t="s">
        <v>21</v>
      </c>
      <c r="P2386" t="s">
        <v>22</v>
      </c>
      <c r="Q2386" t="s">
        <v>23</v>
      </c>
      <c r="R2386" s="3">
        <v>515.08000000000004</v>
      </c>
      <c r="S2386" t="s">
        <v>24</v>
      </c>
      <c r="T2386" t="s">
        <v>23</v>
      </c>
      <c r="U2386" s="3">
        <v>515.08000000000004</v>
      </c>
    </row>
    <row r="2387" spans="1:21" hidden="1" x14ac:dyDescent="0.2">
      <c r="A2387" t="s">
        <v>1961</v>
      </c>
      <c r="B2387" t="s">
        <v>1962</v>
      </c>
      <c r="C2387" t="s">
        <v>14</v>
      </c>
      <c r="D2387" t="str">
        <f t="shared" si="37"/>
        <v>CE3605</v>
      </c>
      <c r="E2387" t="s">
        <v>548</v>
      </c>
      <c r="F2387" t="s">
        <v>18</v>
      </c>
      <c r="G2387" t="s">
        <v>18</v>
      </c>
      <c r="I2387" t="s">
        <v>113</v>
      </c>
      <c r="J2387" s="1">
        <v>44866</v>
      </c>
      <c r="K2387" s="2">
        <v>26.4</v>
      </c>
      <c r="L2387" t="s">
        <v>20</v>
      </c>
      <c r="M2387" s="3">
        <v>1</v>
      </c>
      <c r="N2387" s="2">
        <v>1.5400100000000001</v>
      </c>
      <c r="O2387" t="s">
        <v>21</v>
      </c>
      <c r="P2387" t="s">
        <v>22</v>
      </c>
      <c r="Q2387" t="s">
        <v>23</v>
      </c>
      <c r="R2387" s="3">
        <v>40.659999999999997</v>
      </c>
      <c r="S2387" t="s">
        <v>24</v>
      </c>
      <c r="T2387" t="s">
        <v>23</v>
      </c>
      <c r="U2387" s="3">
        <v>40.659999999999997</v>
      </c>
    </row>
    <row r="2388" spans="1:21" hidden="1" x14ac:dyDescent="0.2">
      <c r="A2388" t="s">
        <v>1961</v>
      </c>
      <c r="B2388" t="s">
        <v>1962</v>
      </c>
      <c r="C2388" t="s">
        <v>14</v>
      </c>
      <c r="D2388" t="str">
        <f t="shared" si="37"/>
        <v>LATJ00</v>
      </c>
      <c r="E2388" t="s">
        <v>1615</v>
      </c>
      <c r="F2388" t="s">
        <v>18</v>
      </c>
      <c r="G2388" t="s">
        <v>18</v>
      </c>
      <c r="I2388" t="s">
        <v>113</v>
      </c>
      <c r="J2388" s="1">
        <v>44866</v>
      </c>
      <c r="K2388" s="2">
        <v>6616.5</v>
      </c>
      <c r="L2388" t="s">
        <v>20</v>
      </c>
      <c r="M2388" s="3">
        <v>1</v>
      </c>
      <c r="N2388" s="2">
        <v>1.1270000000000001E-2</v>
      </c>
      <c r="O2388" t="s">
        <v>21</v>
      </c>
      <c r="P2388" t="s">
        <v>22</v>
      </c>
      <c r="Q2388" t="s">
        <v>23</v>
      </c>
      <c r="R2388" s="3">
        <v>74.569999999999993</v>
      </c>
      <c r="S2388" t="s">
        <v>24</v>
      </c>
      <c r="T2388" t="s">
        <v>23</v>
      </c>
      <c r="U2388" s="3">
        <v>74.569999999999993</v>
      </c>
    </row>
    <row r="2389" spans="1:21" x14ac:dyDescent="0.2">
      <c r="A2389" t="s">
        <v>1961</v>
      </c>
      <c r="B2389" t="s">
        <v>1962</v>
      </c>
      <c r="C2389" t="s">
        <v>14</v>
      </c>
      <c r="D2389" t="str">
        <f t="shared" si="37"/>
        <v>GL9074</v>
      </c>
      <c r="E2389" t="s">
        <v>575</v>
      </c>
      <c r="F2389" t="s">
        <v>18</v>
      </c>
      <c r="G2389" t="s">
        <v>18</v>
      </c>
      <c r="I2389" t="s">
        <v>113</v>
      </c>
      <c r="J2389" s="1">
        <v>44866</v>
      </c>
      <c r="K2389" s="2">
        <v>6399.36</v>
      </c>
      <c r="L2389" t="s">
        <v>20</v>
      </c>
      <c r="M2389" s="3">
        <v>1</v>
      </c>
      <c r="N2389" s="2">
        <v>0.26479999999999998</v>
      </c>
      <c r="O2389" t="s">
        <v>21</v>
      </c>
      <c r="P2389" t="s">
        <v>22</v>
      </c>
      <c r="Q2389" t="s">
        <v>23</v>
      </c>
      <c r="R2389" s="3">
        <v>1694.55</v>
      </c>
      <c r="S2389" t="s">
        <v>24</v>
      </c>
      <c r="T2389" t="s">
        <v>23</v>
      </c>
      <c r="U2389" s="3">
        <v>1694.55</v>
      </c>
    </row>
    <row r="2390" spans="1:21" hidden="1" x14ac:dyDescent="0.2">
      <c r="A2390" t="s">
        <v>1961</v>
      </c>
      <c r="B2390" t="s">
        <v>1962</v>
      </c>
      <c r="C2390" t="s">
        <v>14</v>
      </c>
      <c r="D2390" t="str">
        <f t="shared" si="37"/>
        <v>BK6504</v>
      </c>
      <c r="E2390" t="s">
        <v>826</v>
      </c>
      <c r="F2390" t="s">
        <v>18</v>
      </c>
      <c r="G2390" t="s">
        <v>18</v>
      </c>
      <c r="I2390" t="s">
        <v>113</v>
      </c>
      <c r="J2390" s="1">
        <v>44866</v>
      </c>
      <c r="K2390" s="2">
        <v>528</v>
      </c>
      <c r="L2390" t="s">
        <v>20</v>
      </c>
      <c r="M2390" s="3">
        <v>1</v>
      </c>
      <c r="N2390" s="2">
        <v>0.18495</v>
      </c>
      <c r="O2390" t="s">
        <v>21</v>
      </c>
      <c r="P2390" t="s">
        <v>22</v>
      </c>
      <c r="Q2390" t="s">
        <v>23</v>
      </c>
      <c r="R2390" s="3">
        <v>97.65</v>
      </c>
      <c r="S2390" t="s">
        <v>24</v>
      </c>
      <c r="T2390" t="s">
        <v>23</v>
      </c>
      <c r="U2390" s="3">
        <v>97.65</v>
      </c>
    </row>
    <row r="2391" spans="1:21" hidden="1" x14ac:dyDescent="0.2">
      <c r="A2391" t="s">
        <v>1961</v>
      </c>
      <c r="B2391" t="s">
        <v>1962</v>
      </c>
      <c r="C2391" t="s">
        <v>14</v>
      </c>
      <c r="D2391" t="str">
        <f t="shared" si="37"/>
        <v>LABORI</v>
      </c>
      <c r="E2391" t="s">
        <v>201</v>
      </c>
      <c r="F2391" t="s">
        <v>18</v>
      </c>
      <c r="G2391" t="s">
        <v>18</v>
      </c>
      <c r="I2391" t="s">
        <v>113</v>
      </c>
      <c r="J2391" s="1">
        <v>44866</v>
      </c>
      <c r="K2391" s="2">
        <v>791.05</v>
      </c>
      <c r="L2391" t="s">
        <v>20</v>
      </c>
      <c r="M2391" s="3">
        <v>1</v>
      </c>
      <c r="N2391" s="2">
        <v>1.05</v>
      </c>
      <c r="O2391" t="s">
        <v>21</v>
      </c>
      <c r="P2391" t="s">
        <v>200</v>
      </c>
      <c r="Q2391" t="s">
        <v>23</v>
      </c>
      <c r="R2391" s="3">
        <v>830.6</v>
      </c>
      <c r="S2391" t="s">
        <v>24</v>
      </c>
      <c r="T2391" t="s">
        <v>23</v>
      </c>
      <c r="U2391" s="3">
        <v>830.6</v>
      </c>
    </row>
    <row r="2392" spans="1:21" hidden="1" x14ac:dyDescent="0.2">
      <c r="A2392" t="s">
        <v>1961</v>
      </c>
      <c r="B2392" t="s">
        <v>1962</v>
      </c>
      <c r="C2392" t="s">
        <v>14</v>
      </c>
      <c r="D2392" t="str">
        <f t="shared" si="37"/>
        <v>FREIGH</v>
      </c>
      <c r="E2392" t="s">
        <v>199</v>
      </c>
      <c r="F2392" t="s">
        <v>18</v>
      </c>
      <c r="G2392" t="s">
        <v>18</v>
      </c>
      <c r="I2392" t="s">
        <v>113</v>
      </c>
      <c r="J2392" s="1">
        <v>44866</v>
      </c>
      <c r="K2392" s="2">
        <v>2640</v>
      </c>
      <c r="L2392" t="s">
        <v>20</v>
      </c>
      <c r="M2392" s="3">
        <v>1</v>
      </c>
      <c r="N2392" s="2">
        <v>0.45</v>
      </c>
      <c r="O2392" t="s">
        <v>21</v>
      </c>
      <c r="P2392" t="s">
        <v>200</v>
      </c>
      <c r="Q2392" t="s">
        <v>23</v>
      </c>
      <c r="R2392" s="3">
        <v>1188</v>
      </c>
      <c r="S2392" t="s">
        <v>24</v>
      </c>
      <c r="T2392" t="s">
        <v>23</v>
      </c>
      <c r="U2392" s="3">
        <v>1188</v>
      </c>
    </row>
    <row r="2393" spans="1:21" hidden="1" x14ac:dyDescent="0.2">
      <c r="A2393" t="s">
        <v>1961</v>
      </c>
      <c r="B2393" t="s">
        <v>1962</v>
      </c>
      <c r="C2393" t="s">
        <v>14</v>
      </c>
      <c r="D2393" t="str">
        <f t="shared" si="37"/>
        <v>OG3073</v>
      </c>
      <c r="E2393" t="s">
        <v>1456</v>
      </c>
      <c r="F2393" t="s">
        <v>18</v>
      </c>
      <c r="G2393" t="s">
        <v>18</v>
      </c>
      <c r="I2393" t="s">
        <v>113</v>
      </c>
      <c r="J2393" s="1">
        <v>44866</v>
      </c>
      <c r="K2393" s="2">
        <v>-528</v>
      </c>
      <c r="L2393" t="s">
        <v>197</v>
      </c>
      <c r="M2393" s="3">
        <v>1</v>
      </c>
      <c r="N2393" s="2">
        <v>16.700800000000001</v>
      </c>
      <c r="O2393" t="s">
        <v>21</v>
      </c>
      <c r="P2393" t="s">
        <v>24</v>
      </c>
      <c r="Q2393" t="s">
        <v>23</v>
      </c>
      <c r="R2393" s="3">
        <v>8818.02</v>
      </c>
      <c r="S2393" t="s">
        <v>198</v>
      </c>
      <c r="T2393" t="s">
        <v>23</v>
      </c>
      <c r="U2393" s="3">
        <v>8818.02</v>
      </c>
    </row>
    <row r="2394" spans="1:21" hidden="1" x14ac:dyDescent="0.2">
      <c r="A2394" t="s">
        <v>1961</v>
      </c>
      <c r="B2394" t="s">
        <v>1962</v>
      </c>
      <c r="C2394" t="s">
        <v>14</v>
      </c>
      <c r="D2394" t="str">
        <f t="shared" si="37"/>
        <v>BK1885</v>
      </c>
      <c r="E2394" t="s">
        <v>528</v>
      </c>
      <c r="F2394" t="s">
        <v>18</v>
      </c>
      <c r="G2394" t="s">
        <v>18</v>
      </c>
      <c r="I2394" t="s">
        <v>113</v>
      </c>
      <c r="J2394" s="1">
        <v>44866</v>
      </c>
      <c r="K2394" s="2">
        <v>8</v>
      </c>
      <c r="L2394" t="s">
        <v>20</v>
      </c>
      <c r="M2394" s="3">
        <v>1</v>
      </c>
      <c r="N2394" s="2">
        <v>0.70440999999999998</v>
      </c>
      <c r="O2394" t="s">
        <v>21</v>
      </c>
      <c r="P2394" t="s">
        <v>22</v>
      </c>
      <c r="Q2394" t="s">
        <v>23</v>
      </c>
      <c r="R2394" s="3">
        <v>5.64</v>
      </c>
      <c r="S2394" t="s">
        <v>24</v>
      </c>
      <c r="T2394" t="s">
        <v>23</v>
      </c>
      <c r="U2394" s="3">
        <v>5.64</v>
      </c>
    </row>
    <row r="2395" spans="1:21" hidden="1" x14ac:dyDescent="0.2">
      <c r="A2395" t="s">
        <v>1961</v>
      </c>
      <c r="B2395" t="s">
        <v>1962</v>
      </c>
      <c r="C2395" t="s">
        <v>14</v>
      </c>
      <c r="D2395" t="str">
        <f t="shared" si="37"/>
        <v>MACHIN</v>
      </c>
      <c r="E2395" t="s">
        <v>204</v>
      </c>
      <c r="F2395" t="s">
        <v>18</v>
      </c>
      <c r="G2395" t="s">
        <v>18</v>
      </c>
      <c r="I2395" t="s">
        <v>113</v>
      </c>
      <c r="J2395" s="1">
        <v>44866</v>
      </c>
      <c r="K2395" s="2">
        <v>528</v>
      </c>
      <c r="L2395" t="s">
        <v>20</v>
      </c>
      <c r="M2395" s="3">
        <v>1</v>
      </c>
      <c r="N2395" s="2">
        <v>2.5499999999999998</v>
      </c>
      <c r="O2395" t="s">
        <v>21</v>
      </c>
      <c r="P2395" t="s">
        <v>200</v>
      </c>
      <c r="Q2395" t="s">
        <v>23</v>
      </c>
      <c r="R2395" s="3">
        <v>1346.4</v>
      </c>
      <c r="S2395" t="s">
        <v>24</v>
      </c>
      <c r="T2395" t="s">
        <v>23</v>
      </c>
      <c r="U2395" s="3">
        <v>1346.4</v>
      </c>
    </row>
    <row r="2396" spans="1:21" hidden="1" x14ac:dyDescent="0.2">
      <c r="A2396" t="s">
        <v>1963</v>
      </c>
      <c r="B2396" t="s">
        <v>1964</v>
      </c>
      <c r="C2396" t="s">
        <v>14</v>
      </c>
      <c r="D2396" t="str">
        <f t="shared" si="37"/>
        <v>AO2913</v>
      </c>
      <c r="E2396" t="s">
        <v>1965</v>
      </c>
      <c r="F2396" t="s">
        <v>1038</v>
      </c>
      <c r="G2396" t="s">
        <v>1038</v>
      </c>
      <c r="I2396" t="s">
        <v>1050</v>
      </c>
      <c r="J2396" s="1">
        <v>44866</v>
      </c>
      <c r="K2396" s="2">
        <v>-2508</v>
      </c>
      <c r="L2396" t="s">
        <v>197</v>
      </c>
      <c r="M2396" s="3">
        <v>1</v>
      </c>
      <c r="N2396" s="2">
        <v>10.96088</v>
      </c>
      <c r="O2396" t="s">
        <v>21</v>
      </c>
      <c r="P2396" t="s">
        <v>474</v>
      </c>
      <c r="Q2396" t="s">
        <v>23</v>
      </c>
      <c r="R2396" s="3">
        <v>27489.88</v>
      </c>
      <c r="S2396" t="s">
        <v>909</v>
      </c>
      <c r="T2396" t="s">
        <v>23</v>
      </c>
      <c r="U2396" s="3">
        <v>27489.88</v>
      </c>
    </row>
    <row r="2397" spans="1:21" hidden="1" x14ac:dyDescent="0.2">
      <c r="A2397" t="s">
        <v>1963</v>
      </c>
      <c r="B2397" t="s">
        <v>1964</v>
      </c>
      <c r="C2397" t="s">
        <v>14</v>
      </c>
      <c r="D2397" t="str">
        <f t="shared" si="37"/>
        <v>OO3919</v>
      </c>
      <c r="E2397" t="s">
        <v>1966</v>
      </c>
      <c r="F2397" t="s">
        <v>1038</v>
      </c>
      <c r="G2397" t="s">
        <v>1038</v>
      </c>
      <c r="I2397" t="s">
        <v>1050</v>
      </c>
      <c r="J2397" s="1">
        <v>44866</v>
      </c>
      <c r="K2397" s="2">
        <v>-1822</v>
      </c>
      <c r="L2397" t="s">
        <v>197</v>
      </c>
      <c r="M2397" s="3">
        <v>1</v>
      </c>
      <c r="N2397" s="2">
        <v>9.5189599999999999</v>
      </c>
      <c r="O2397" t="s">
        <v>21</v>
      </c>
      <c r="P2397" t="s">
        <v>474</v>
      </c>
      <c r="Q2397" t="s">
        <v>23</v>
      </c>
      <c r="R2397" s="3">
        <v>17343.54</v>
      </c>
      <c r="S2397" t="s">
        <v>198</v>
      </c>
      <c r="T2397" t="s">
        <v>23</v>
      </c>
      <c r="U2397" s="3">
        <v>17343.54</v>
      </c>
    </row>
    <row r="2398" spans="1:21" hidden="1" x14ac:dyDescent="0.2">
      <c r="A2398" t="s">
        <v>1963</v>
      </c>
      <c r="B2398" t="s">
        <v>1964</v>
      </c>
      <c r="C2398" t="s">
        <v>14</v>
      </c>
      <c r="D2398" t="str">
        <f t="shared" si="37"/>
        <v>AO0813</v>
      </c>
      <c r="E2398" t="s">
        <v>1967</v>
      </c>
      <c r="F2398" t="s">
        <v>1038</v>
      </c>
      <c r="G2398" t="s">
        <v>1038</v>
      </c>
      <c r="I2398" t="s">
        <v>1050</v>
      </c>
      <c r="J2398" s="1">
        <v>44866</v>
      </c>
      <c r="K2398" s="2">
        <v>-9478</v>
      </c>
      <c r="L2398" t="s">
        <v>197</v>
      </c>
      <c r="M2398" s="3">
        <v>1</v>
      </c>
      <c r="N2398" s="2">
        <v>6.6051700000000002</v>
      </c>
      <c r="O2398" t="s">
        <v>21</v>
      </c>
      <c r="P2398" t="s">
        <v>474</v>
      </c>
      <c r="Q2398" t="s">
        <v>23</v>
      </c>
      <c r="R2398" s="3">
        <v>62603.839999999997</v>
      </c>
      <c r="S2398" t="s">
        <v>909</v>
      </c>
      <c r="T2398" t="s">
        <v>23</v>
      </c>
      <c r="U2398" s="3">
        <v>62603.839999999997</v>
      </c>
    </row>
    <row r="2399" spans="1:21" hidden="1" x14ac:dyDescent="0.2">
      <c r="A2399" t="s">
        <v>1963</v>
      </c>
      <c r="B2399" t="s">
        <v>1964</v>
      </c>
      <c r="C2399" t="s">
        <v>14</v>
      </c>
      <c r="D2399" t="str">
        <f t="shared" si="37"/>
        <v>KR2119</v>
      </c>
      <c r="E2399" t="s">
        <v>259</v>
      </c>
      <c r="F2399" t="s">
        <v>1038</v>
      </c>
      <c r="G2399" t="s">
        <v>1038</v>
      </c>
      <c r="I2399" t="s">
        <v>1050</v>
      </c>
      <c r="J2399" s="1">
        <v>44866</v>
      </c>
      <c r="K2399" s="2">
        <v>-12129</v>
      </c>
      <c r="L2399" t="s">
        <v>197</v>
      </c>
      <c r="M2399" s="3">
        <v>1</v>
      </c>
      <c r="N2399" s="2">
        <v>8.4589999999999996</v>
      </c>
      <c r="O2399" t="s">
        <v>21</v>
      </c>
      <c r="P2399" t="s">
        <v>474</v>
      </c>
      <c r="Q2399" t="s">
        <v>23</v>
      </c>
      <c r="R2399" s="3">
        <v>102599.21</v>
      </c>
      <c r="S2399" t="s">
        <v>198</v>
      </c>
      <c r="T2399" t="s">
        <v>23</v>
      </c>
      <c r="U2399" s="3">
        <v>102599.21</v>
      </c>
    </row>
    <row r="2400" spans="1:21" hidden="1" x14ac:dyDescent="0.2">
      <c r="A2400" t="s">
        <v>1963</v>
      </c>
      <c r="B2400" t="s">
        <v>1964</v>
      </c>
      <c r="C2400" t="s">
        <v>14</v>
      </c>
      <c r="D2400" t="str">
        <f t="shared" si="37"/>
        <v>KR2219</v>
      </c>
      <c r="E2400" t="s">
        <v>1968</v>
      </c>
      <c r="F2400" t="s">
        <v>1038</v>
      </c>
      <c r="G2400" t="s">
        <v>1038</v>
      </c>
      <c r="I2400" t="s">
        <v>1050</v>
      </c>
      <c r="J2400" s="1">
        <v>44866</v>
      </c>
      <c r="K2400" s="2">
        <v>-6791</v>
      </c>
      <c r="L2400" t="s">
        <v>197</v>
      </c>
      <c r="M2400" s="3">
        <v>1</v>
      </c>
      <c r="N2400" s="2">
        <v>7.84152</v>
      </c>
      <c r="O2400" t="s">
        <v>21</v>
      </c>
      <c r="P2400" t="s">
        <v>474</v>
      </c>
      <c r="Q2400" t="s">
        <v>23</v>
      </c>
      <c r="R2400" s="3">
        <v>53251.77</v>
      </c>
      <c r="S2400" t="s">
        <v>198</v>
      </c>
      <c r="T2400" t="s">
        <v>23</v>
      </c>
      <c r="U2400" s="3">
        <v>53251.77</v>
      </c>
    </row>
    <row r="2401" spans="1:21" hidden="1" x14ac:dyDescent="0.2">
      <c r="A2401" t="s">
        <v>1963</v>
      </c>
      <c r="B2401" t="s">
        <v>1964</v>
      </c>
      <c r="C2401" t="s">
        <v>14</v>
      </c>
      <c r="D2401" t="str">
        <f t="shared" si="37"/>
        <v>OC7604</v>
      </c>
      <c r="E2401" t="s">
        <v>1969</v>
      </c>
      <c r="F2401" t="s">
        <v>1038</v>
      </c>
      <c r="G2401" t="s">
        <v>1038</v>
      </c>
      <c r="I2401" t="s">
        <v>1050</v>
      </c>
      <c r="J2401" s="1">
        <v>44866</v>
      </c>
      <c r="K2401" s="2">
        <v>-1001</v>
      </c>
      <c r="L2401" t="s">
        <v>197</v>
      </c>
      <c r="M2401" s="3">
        <v>1</v>
      </c>
      <c r="N2401" s="2">
        <v>14.703250000000001</v>
      </c>
      <c r="O2401" t="s">
        <v>21</v>
      </c>
      <c r="P2401" t="s">
        <v>474</v>
      </c>
      <c r="Q2401" t="s">
        <v>23</v>
      </c>
      <c r="R2401" s="3">
        <v>14717.95</v>
      </c>
      <c r="S2401" t="s">
        <v>198</v>
      </c>
      <c r="T2401" t="s">
        <v>23</v>
      </c>
      <c r="U2401" s="3">
        <v>14717.95</v>
      </c>
    </row>
    <row r="2402" spans="1:21" hidden="1" x14ac:dyDescent="0.2">
      <c r="A2402" t="s">
        <v>1963</v>
      </c>
      <c r="B2402" t="s">
        <v>1964</v>
      </c>
      <c r="C2402" t="s">
        <v>14</v>
      </c>
      <c r="D2402" t="str">
        <f t="shared" si="37"/>
        <v>OC7612</v>
      </c>
      <c r="E2402" t="s">
        <v>1970</v>
      </c>
      <c r="F2402" t="s">
        <v>1038</v>
      </c>
      <c r="G2402" t="s">
        <v>1038</v>
      </c>
      <c r="I2402" t="s">
        <v>1050</v>
      </c>
      <c r="J2402" s="1">
        <v>44866</v>
      </c>
      <c r="K2402" s="2">
        <v>-1451</v>
      </c>
      <c r="L2402" t="s">
        <v>197</v>
      </c>
      <c r="M2402" s="3">
        <v>1</v>
      </c>
      <c r="N2402" s="2">
        <v>14.56427</v>
      </c>
      <c r="O2402" t="s">
        <v>21</v>
      </c>
      <c r="P2402" t="s">
        <v>474</v>
      </c>
      <c r="Q2402" t="s">
        <v>23</v>
      </c>
      <c r="R2402" s="3">
        <v>21132.76</v>
      </c>
      <c r="S2402" t="s">
        <v>198</v>
      </c>
      <c r="T2402" t="s">
        <v>23</v>
      </c>
      <c r="U2402" s="3">
        <v>21132.76</v>
      </c>
    </row>
    <row r="2403" spans="1:21" hidden="1" x14ac:dyDescent="0.2">
      <c r="A2403" t="s">
        <v>1963</v>
      </c>
      <c r="B2403" t="s">
        <v>1964</v>
      </c>
      <c r="C2403" t="s">
        <v>14</v>
      </c>
      <c r="D2403" t="str">
        <f t="shared" si="37"/>
        <v>CN9620</v>
      </c>
      <c r="E2403" t="s">
        <v>1971</v>
      </c>
      <c r="F2403" t="s">
        <v>1038</v>
      </c>
      <c r="G2403" t="s">
        <v>1038</v>
      </c>
      <c r="I2403" t="s">
        <v>1050</v>
      </c>
      <c r="J2403" s="1">
        <v>44866</v>
      </c>
      <c r="K2403" s="2">
        <v>-1728</v>
      </c>
      <c r="L2403" t="s">
        <v>197</v>
      </c>
      <c r="M2403" s="3">
        <v>1</v>
      </c>
      <c r="N2403" s="2">
        <v>15.704280000000001</v>
      </c>
      <c r="O2403" t="s">
        <v>21</v>
      </c>
      <c r="P2403" t="s">
        <v>474</v>
      </c>
      <c r="Q2403" t="s">
        <v>23</v>
      </c>
      <c r="R2403" s="3">
        <v>27136.99</v>
      </c>
      <c r="S2403" t="s">
        <v>198</v>
      </c>
      <c r="T2403" t="s">
        <v>23</v>
      </c>
      <c r="U2403" s="3">
        <v>27136.99</v>
      </c>
    </row>
    <row r="2404" spans="1:21" hidden="1" x14ac:dyDescent="0.2">
      <c r="A2404" t="s">
        <v>1963</v>
      </c>
      <c r="B2404" t="s">
        <v>1964</v>
      </c>
      <c r="C2404" t="s">
        <v>14</v>
      </c>
      <c r="D2404" t="str">
        <f t="shared" si="37"/>
        <v>OO9919</v>
      </c>
      <c r="E2404" t="s">
        <v>1676</v>
      </c>
      <c r="F2404" t="s">
        <v>1038</v>
      </c>
      <c r="G2404" t="s">
        <v>1038</v>
      </c>
      <c r="I2404" t="s">
        <v>1050</v>
      </c>
      <c r="J2404" s="1">
        <v>44866</v>
      </c>
      <c r="K2404" s="2">
        <v>-1074</v>
      </c>
      <c r="L2404" t="s">
        <v>197</v>
      </c>
      <c r="M2404" s="3">
        <v>1</v>
      </c>
      <c r="N2404" s="2">
        <v>8.5031400000000001</v>
      </c>
      <c r="O2404" t="s">
        <v>21</v>
      </c>
      <c r="P2404" t="s">
        <v>474</v>
      </c>
      <c r="Q2404" t="s">
        <v>23</v>
      </c>
      <c r="R2404" s="3">
        <v>9132.3700000000008</v>
      </c>
      <c r="S2404" t="s">
        <v>198</v>
      </c>
      <c r="T2404" t="s">
        <v>23</v>
      </c>
      <c r="U2404" s="3">
        <v>9132.3700000000008</v>
      </c>
    </row>
    <row r="2405" spans="1:21" hidden="1" x14ac:dyDescent="0.2">
      <c r="A2405" t="s">
        <v>1963</v>
      </c>
      <c r="B2405" t="s">
        <v>1964</v>
      </c>
      <c r="C2405" t="s">
        <v>14</v>
      </c>
      <c r="D2405" t="str">
        <f t="shared" si="37"/>
        <v>AO0213</v>
      </c>
      <c r="E2405" t="s">
        <v>1064</v>
      </c>
      <c r="F2405" t="s">
        <v>1038</v>
      </c>
      <c r="G2405" t="s">
        <v>1038</v>
      </c>
      <c r="I2405" t="s">
        <v>1050</v>
      </c>
      <c r="J2405" s="1">
        <v>44866</v>
      </c>
      <c r="K2405" s="2">
        <v>-2788</v>
      </c>
      <c r="L2405" t="s">
        <v>197</v>
      </c>
      <c r="M2405" s="3">
        <v>1</v>
      </c>
      <c r="N2405" s="2">
        <v>8.9325399999999995</v>
      </c>
      <c r="O2405" t="s">
        <v>21</v>
      </c>
      <c r="P2405" t="s">
        <v>474</v>
      </c>
      <c r="Q2405" t="s">
        <v>23</v>
      </c>
      <c r="R2405" s="3">
        <v>24903.93</v>
      </c>
      <c r="S2405" t="s">
        <v>909</v>
      </c>
      <c r="T2405" t="s">
        <v>23</v>
      </c>
      <c r="U2405" s="3">
        <v>24903.93</v>
      </c>
    </row>
    <row r="2406" spans="1:21" hidden="1" x14ac:dyDescent="0.2">
      <c r="A2406" t="s">
        <v>1963</v>
      </c>
      <c r="B2406" t="s">
        <v>1964</v>
      </c>
      <c r="C2406" t="s">
        <v>14</v>
      </c>
      <c r="D2406" t="str">
        <f t="shared" si="37"/>
        <v>OC8119</v>
      </c>
      <c r="E2406" t="s">
        <v>1972</v>
      </c>
      <c r="F2406" t="s">
        <v>1038</v>
      </c>
      <c r="G2406" t="s">
        <v>1038</v>
      </c>
      <c r="I2406" t="s">
        <v>1050</v>
      </c>
      <c r="J2406" s="1">
        <v>44866</v>
      </c>
      <c r="K2406" s="2">
        <v>-113</v>
      </c>
      <c r="L2406" t="s">
        <v>197</v>
      </c>
      <c r="M2406" s="3">
        <v>1</v>
      </c>
      <c r="N2406" s="2">
        <v>9.1558399999999995</v>
      </c>
      <c r="O2406" t="s">
        <v>21</v>
      </c>
      <c r="P2406" t="s">
        <v>474</v>
      </c>
      <c r="Q2406" t="s">
        <v>23</v>
      </c>
      <c r="R2406" s="3">
        <v>1034.6099999999999</v>
      </c>
      <c r="S2406" t="s">
        <v>198</v>
      </c>
      <c r="T2406" t="s">
        <v>23</v>
      </c>
      <c r="U2406" s="3">
        <v>1034.6099999999999</v>
      </c>
    </row>
    <row r="2407" spans="1:21" hidden="1" x14ac:dyDescent="0.2">
      <c r="A2407" t="s">
        <v>1963</v>
      </c>
      <c r="B2407" t="s">
        <v>1964</v>
      </c>
      <c r="C2407" t="s">
        <v>14</v>
      </c>
      <c r="D2407" t="str">
        <f t="shared" si="37"/>
        <v>AA0113</v>
      </c>
      <c r="E2407" t="s">
        <v>1973</v>
      </c>
      <c r="F2407" t="s">
        <v>1038</v>
      </c>
      <c r="G2407" t="s">
        <v>1038</v>
      </c>
      <c r="I2407" t="s">
        <v>1050</v>
      </c>
      <c r="J2407" s="1">
        <v>44866</v>
      </c>
      <c r="K2407" s="2">
        <v>-8487</v>
      </c>
      <c r="L2407" t="s">
        <v>197</v>
      </c>
      <c r="M2407" s="3">
        <v>1</v>
      </c>
      <c r="N2407" s="2">
        <v>7.7046400000000004</v>
      </c>
      <c r="O2407" t="s">
        <v>21</v>
      </c>
      <c r="P2407" t="s">
        <v>474</v>
      </c>
      <c r="Q2407" t="s">
        <v>23</v>
      </c>
      <c r="R2407" s="3">
        <v>65389.29</v>
      </c>
      <c r="S2407" t="s">
        <v>909</v>
      </c>
      <c r="T2407" t="s">
        <v>23</v>
      </c>
      <c r="U2407" s="3">
        <v>65389.29</v>
      </c>
    </row>
    <row r="2408" spans="1:21" hidden="1" x14ac:dyDescent="0.2">
      <c r="A2408" t="s">
        <v>1963</v>
      </c>
      <c r="B2408" t="s">
        <v>1964</v>
      </c>
      <c r="C2408" t="s">
        <v>14</v>
      </c>
      <c r="D2408" t="str">
        <f t="shared" si="37"/>
        <v>AO1813</v>
      </c>
      <c r="E2408" t="s">
        <v>1974</v>
      </c>
      <c r="F2408" t="s">
        <v>1038</v>
      </c>
      <c r="G2408" t="s">
        <v>1038</v>
      </c>
      <c r="I2408" t="s">
        <v>1050</v>
      </c>
      <c r="J2408" s="1">
        <v>44866</v>
      </c>
      <c r="K2408" s="2">
        <v>-1227</v>
      </c>
      <c r="L2408" t="s">
        <v>197</v>
      </c>
      <c r="M2408" s="3">
        <v>1</v>
      </c>
      <c r="N2408" s="2">
        <v>7.0687899999999999</v>
      </c>
      <c r="O2408" t="s">
        <v>21</v>
      </c>
      <c r="P2408" t="s">
        <v>474</v>
      </c>
      <c r="Q2408" t="s">
        <v>23</v>
      </c>
      <c r="R2408" s="3">
        <v>8673.41</v>
      </c>
      <c r="S2408" t="s">
        <v>909</v>
      </c>
      <c r="T2408" t="s">
        <v>23</v>
      </c>
      <c r="U2408" s="3">
        <v>8673.41</v>
      </c>
    </row>
    <row r="2409" spans="1:21" hidden="1" x14ac:dyDescent="0.2">
      <c r="A2409" t="s">
        <v>1963</v>
      </c>
      <c r="B2409" t="s">
        <v>1964</v>
      </c>
      <c r="C2409" t="s">
        <v>14</v>
      </c>
      <c r="D2409" t="str">
        <f t="shared" si="37"/>
        <v>CT1720</v>
      </c>
      <c r="E2409" t="s">
        <v>1975</v>
      </c>
      <c r="F2409" t="s">
        <v>1038</v>
      </c>
      <c r="G2409" t="s">
        <v>1038</v>
      </c>
      <c r="I2409" t="s">
        <v>1050</v>
      </c>
      <c r="J2409" s="1">
        <v>44866</v>
      </c>
      <c r="K2409" s="2">
        <v>-1474</v>
      </c>
      <c r="L2409" t="s">
        <v>197</v>
      </c>
      <c r="M2409" s="3">
        <v>1</v>
      </c>
      <c r="N2409" s="2">
        <v>12.2883</v>
      </c>
      <c r="O2409" t="s">
        <v>21</v>
      </c>
      <c r="P2409" t="s">
        <v>474</v>
      </c>
      <c r="Q2409" t="s">
        <v>23</v>
      </c>
      <c r="R2409" s="3">
        <v>18112.95</v>
      </c>
      <c r="S2409" t="s">
        <v>198</v>
      </c>
      <c r="T2409" t="s">
        <v>23</v>
      </c>
      <c r="U2409" s="3">
        <v>18112.95</v>
      </c>
    </row>
    <row r="2410" spans="1:21" hidden="1" x14ac:dyDescent="0.2">
      <c r="A2410" t="s">
        <v>1976</v>
      </c>
      <c r="B2410" t="s">
        <v>1977</v>
      </c>
      <c r="C2410" t="s">
        <v>14</v>
      </c>
      <c r="D2410" t="str">
        <f t="shared" si="37"/>
        <v>KR2219</v>
      </c>
      <c r="E2410" t="s">
        <v>1968</v>
      </c>
      <c r="F2410" t="s">
        <v>782</v>
      </c>
      <c r="G2410" t="s">
        <v>782</v>
      </c>
      <c r="I2410" t="s">
        <v>19</v>
      </c>
      <c r="J2410" s="1">
        <v>44866</v>
      </c>
      <c r="K2410" s="2">
        <v>132</v>
      </c>
      <c r="L2410" t="s">
        <v>197</v>
      </c>
      <c r="M2410" s="3">
        <v>1</v>
      </c>
      <c r="N2410" s="2">
        <v>6.62</v>
      </c>
      <c r="O2410" t="s">
        <v>21</v>
      </c>
      <c r="P2410" t="s">
        <v>198</v>
      </c>
      <c r="Q2410" t="s">
        <v>23</v>
      </c>
      <c r="R2410" s="3">
        <v>873.84</v>
      </c>
      <c r="S2410" t="s">
        <v>24</v>
      </c>
      <c r="T2410" t="s">
        <v>23</v>
      </c>
      <c r="U2410" s="3">
        <v>873.84</v>
      </c>
    </row>
    <row r="2411" spans="1:21" hidden="1" x14ac:dyDescent="0.2">
      <c r="A2411" t="s">
        <v>1978</v>
      </c>
      <c r="B2411" t="s">
        <v>1979</v>
      </c>
      <c r="C2411" t="s">
        <v>14</v>
      </c>
      <c r="D2411" t="str">
        <f t="shared" si="37"/>
        <v>607600</v>
      </c>
      <c r="E2411" t="s">
        <v>1980</v>
      </c>
      <c r="F2411" t="s">
        <v>262</v>
      </c>
      <c r="G2411" t="s">
        <v>262</v>
      </c>
      <c r="I2411" t="s">
        <v>472</v>
      </c>
      <c r="J2411" s="1">
        <v>44865</v>
      </c>
      <c r="K2411" s="2">
        <v>1700</v>
      </c>
      <c r="L2411" t="s">
        <v>197</v>
      </c>
      <c r="M2411" s="3">
        <v>1</v>
      </c>
      <c r="N2411" s="2">
        <v>22.338999999999995</v>
      </c>
      <c r="O2411" t="s">
        <v>21</v>
      </c>
      <c r="P2411" t="s">
        <v>445</v>
      </c>
      <c r="Q2411" t="s">
        <v>23</v>
      </c>
      <c r="R2411" s="3">
        <v>37976.300000000003</v>
      </c>
      <c r="S2411" t="s">
        <v>474</v>
      </c>
      <c r="T2411" t="s">
        <v>23</v>
      </c>
      <c r="U2411" s="3">
        <v>37976.300000000003</v>
      </c>
    </row>
    <row r="2412" spans="1:21" hidden="1" x14ac:dyDescent="0.2">
      <c r="A2412" t="s">
        <v>1981</v>
      </c>
      <c r="B2412" t="s">
        <v>1979</v>
      </c>
      <c r="C2412" t="s">
        <v>14</v>
      </c>
      <c r="D2412" t="str">
        <f t="shared" si="37"/>
        <v>ON6041</v>
      </c>
      <c r="E2412" t="s">
        <v>1982</v>
      </c>
      <c r="F2412" t="s">
        <v>782</v>
      </c>
      <c r="G2412" t="s">
        <v>782</v>
      </c>
      <c r="I2412" t="s">
        <v>472</v>
      </c>
      <c r="J2412" s="1">
        <v>44865</v>
      </c>
      <c r="K2412" s="2">
        <v>-252</v>
      </c>
      <c r="L2412" t="s">
        <v>197</v>
      </c>
      <c r="M2412" s="3">
        <v>1</v>
      </c>
      <c r="N2412" s="2">
        <v>19.517420000000001</v>
      </c>
      <c r="O2412" t="s">
        <v>21</v>
      </c>
      <c r="P2412" t="s">
        <v>474</v>
      </c>
      <c r="Q2412" t="s">
        <v>23</v>
      </c>
      <c r="R2412" s="3">
        <v>4918.3900000000003</v>
      </c>
      <c r="S2412" t="s">
        <v>445</v>
      </c>
      <c r="T2412" t="s">
        <v>23</v>
      </c>
      <c r="U2412" s="3">
        <v>4918.3900000000003</v>
      </c>
    </row>
    <row r="2413" spans="1:21" hidden="1" x14ac:dyDescent="0.2">
      <c r="A2413" t="s">
        <v>1981</v>
      </c>
      <c r="B2413" t="s">
        <v>1979</v>
      </c>
      <c r="C2413" t="s">
        <v>14</v>
      </c>
      <c r="D2413" t="str">
        <f t="shared" si="37"/>
        <v>ON6041</v>
      </c>
      <c r="E2413" t="s">
        <v>1982</v>
      </c>
      <c r="F2413" t="s">
        <v>262</v>
      </c>
      <c r="G2413" t="s">
        <v>262</v>
      </c>
      <c r="I2413" t="s">
        <v>472</v>
      </c>
      <c r="J2413" s="1">
        <v>44865</v>
      </c>
      <c r="K2413" s="2">
        <v>-1142</v>
      </c>
      <c r="L2413" t="s">
        <v>197</v>
      </c>
      <c r="M2413" s="3">
        <v>1</v>
      </c>
      <c r="N2413" s="2">
        <v>19.758130000000001</v>
      </c>
      <c r="O2413" t="s">
        <v>21</v>
      </c>
      <c r="P2413" t="s">
        <v>474</v>
      </c>
      <c r="Q2413" t="s">
        <v>23</v>
      </c>
      <c r="R2413" s="3">
        <v>22563.78</v>
      </c>
      <c r="S2413" t="s">
        <v>445</v>
      </c>
      <c r="T2413" t="s">
        <v>23</v>
      </c>
      <c r="U2413" s="3">
        <v>22563.78</v>
      </c>
    </row>
    <row r="2414" spans="1:21" hidden="1" x14ac:dyDescent="0.2">
      <c r="A2414" t="s">
        <v>1981</v>
      </c>
      <c r="B2414" t="s">
        <v>1979</v>
      </c>
      <c r="C2414" t="s">
        <v>14</v>
      </c>
      <c r="D2414" t="str">
        <f t="shared" si="37"/>
        <v>ON6041</v>
      </c>
      <c r="E2414" t="s">
        <v>1982</v>
      </c>
      <c r="F2414" t="s">
        <v>18</v>
      </c>
      <c r="G2414" t="s">
        <v>18</v>
      </c>
      <c r="I2414" t="s">
        <v>472</v>
      </c>
      <c r="J2414" s="1">
        <v>44865</v>
      </c>
      <c r="K2414" s="2">
        <v>-380</v>
      </c>
      <c r="L2414" t="s">
        <v>197</v>
      </c>
      <c r="M2414" s="3">
        <v>1</v>
      </c>
      <c r="N2414" s="2">
        <v>19.760159999999999</v>
      </c>
      <c r="O2414" t="s">
        <v>21</v>
      </c>
      <c r="P2414" t="s">
        <v>474</v>
      </c>
      <c r="Q2414" t="s">
        <v>23</v>
      </c>
      <c r="R2414" s="3">
        <v>7508.86</v>
      </c>
      <c r="S2414" t="s">
        <v>445</v>
      </c>
      <c r="T2414" t="s">
        <v>23</v>
      </c>
      <c r="U2414" s="3">
        <v>7508.86</v>
      </c>
    </row>
    <row r="2415" spans="1:21" hidden="1" x14ac:dyDescent="0.2">
      <c r="A2415" t="s">
        <v>1983</v>
      </c>
      <c r="B2415" t="s">
        <v>1979</v>
      </c>
      <c r="C2415" t="s">
        <v>14</v>
      </c>
      <c r="D2415" t="str">
        <f t="shared" si="37"/>
        <v>607600</v>
      </c>
      <c r="E2415" t="s">
        <v>1980</v>
      </c>
      <c r="F2415" t="s">
        <v>262</v>
      </c>
      <c r="G2415" t="s">
        <v>262</v>
      </c>
      <c r="I2415" t="s">
        <v>472</v>
      </c>
      <c r="J2415" s="1">
        <v>44865</v>
      </c>
      <c r="K2415" s="2">
        <v>-11</v>
      </c>
      <c r="L2415" t="s">
        <v>197</v>
      </c>
      <c r="M2415" s="3">
        <v>1</v>
      </c>
      <c r="N2415" s="2">
        <v>22.242730000000002</v>
      </c>
      <c r="O2415" t="s">
        <v>21</v>
      </c>
      <c r="P2415" t="s">
        <v>474</v>
      </c>
      <c r="Q2415" t="s">
        <v>23</v>
      </c>
      <c r="R2415" s="3">
        <v>244.67</v>
      </c>
      <c r="S2415" t="s">
        <v>445</v>
      </c>
      <c r="T2415" t="s">
        <v>23</v>
      </c>
      <c r="U2415" s="3">
        <v>244.67</v>
      </c>
    </row>
    <row r="2416" spans="1:21" hidden="1" x14ac:dyDescent="0.2">
      <c r="A2416" t="s">
        <v>1984</v>
      </c>
      <c r="B2416" t="s">
        <v>1979</v>
      </c>
      <c r="C2416" t="s">
        <v>14</v>
      </c>
      <c r="D2416" t="str">
        <f t="shared" si="37"/>
        <v>ON6041</v>
      </c>
      <c r="E2416" t="s">
        <v>1982</v>
      </c>
      <c r="F2416" t="s">
        <v>262</v>
      </c>
      <c r="G2416" t="s">
        <v>18</v>
      </c>
      <c r="I2416" t="s">
        <v>472</v>
      </c>
      <c r="J2416" s="1">
        <v>44865</v>
      </c>
      <c r="K2416" s="2">
        <v>-1</v>
      </c>
      <c r="L2416" t="s">
        <v>197</v>
      </c>
      <c r="M2416" s="3">
        <v>1</v>
      </c>
      <c r="N2416" s="2">
        <v>19.760000000000002</v>
      </c>
      <c r="O2416" t="s">
        <v>21</v>
      </c>
      <c r="P2416" t="s">
        <v>474</v>
      </c>
      <c r="Q2416" t="s">
        <v>23</v>
      </c>
      <c r="R2416" s="3">
        <v>19.760000000000002</v>
      </c>
      <c r="S2416" t="s">
        <v>445</v>
      </c>
      <c r="T2416" t="s">
        <v>23</v>
      </c>
      <c r="U2416" s="3">
        <v>19.760000000000002</v>
      </c>
    </row>
    <row r="2417" spans="1:21" hidden="1" x14ac:dyDescent="0.2">
      <c r="A2417" t="s">
        <v>1985</v>
      </c>
      <c r="B2417" t="s">
        <v>98</v>
      </c>
      <c r="C2417" t="s">
        <v>14</v>
      </c>
      <c r="D2417" t="str">
        <f t="shared" si="37"/>
        <v>MZ4419</v>
      </c>
      <c r="E2417" t="s">
        <v>379</v>
      </c>
      <c r="F2417" t="s">
        <v>18</v>
      </c>
      <c r="G2417" t="s">
        <v>18</v>
      </c>
      <c r="J2417" s="1">
        <v>44866</v>
      </c>
      <c r="K2417" s="2">
        <v>0</v>
      </c>
      <c r="L2417" t="s">
        <v>46</v>
      </c>
      <c r="M2417" s="3">
        <v>1</v>
      </c>
      <c r="N2417" s="2">
        <v>2.3894799999999998</v>
      </c>
      <c r="O2417" t="s">
        <v>21</v>
      </c>
      <c r="P2417" t="s">
        <v>22</v>
      </c>
      <c r="Q2417" t="s">
        <v>23</v>
      </c>
      <c r="R2417" s="3">
        <v>0</v>
      </c>
      <c r="S2417" t="s">
        <v>24</v>
      </c>
      <c r="T2417" t="s">
        <v>23</v>
      </c>
      <c r="U2417" s="3">
        <v>0</v>
      </c>
    </row>
    <row r="2418" spans="1:21" hidden="1" x14ac:dyDescent="0.2">
      <c r="A2418" t="s">
        <v>1985</v>
      </c>
      <c r="B2418" t="s">
        <v>98</v>
      </c>
      <c r="C2418" t="s">
        <v>14</v>
      </c>
      <c r="D2418" t="str">
        <f t="shared" si="37"/>
        <v>MZ3350</v>
      </c>
      <c r="E2418" t="s">
        <v>413</v>
      </c>
      <c r="F2418" t="s">
        <v>18</v>
      </c>
      <c r="G2418" t="s">
        <v>18</v>
      </c>
      <c r="J2418" s="1">
        <v>44866</v>
      </c>
      <c r="K2418" s="2">
        <v>58</v>
      </c>
      <c r="L2418" t="s">
        <v>46</v>
      </c>
      <c r="M2418" s="3">
        <v>1</v>
      </c>
      <c r="N2418" s="2">
        <v>6.8471900000000003</v>
      </c>
      <c r="O2418" t="s">
        <v>21</v>
      </c>
      <c r="P2418" t="s">
        <v>22</v>
      </c>
      <c r="Q2418" t="s">
        <v>23</v>
      </c>
      <c r="R2418" s="3">
        <v>397.14</v>
      </c>
      <c r="S2418" t="s">
        <v>24</v>
      </c>
      <c r="T2418" t="s">
        <v>23</v>
      </c>
      <c r="U2418" s="3">
        <v>397.14</v>
      </c>
    </row>
    <row r="2419" spans="1:21" hidden="1" x14ac:dyDescent="0.2">
      <c r="A2419" t="s">
        <v>1985</v>
      </c>
      <c r="B2419" t="s">
        <v>98</v>
      </c>
      <c r="C2419" t="s">
        <v>14</v>
      </c>
      <c r="D2419" t="str">
        <f t="shared" si="37"/>
        <v>MZ0624</v>
      </c>
      <c r="E2419" t="s">
        <v>1839</v>
      </c>
      <c r="F2419" t="s">
        <v>18</v>
      </c>
      <c r="G2419" t="s">
        <v>18</v>
      </c>
      <c r="J2419" s="1">
        <v>44866</v>
      </c>
      <c r="K2419" s="2">
        <v>1</v>
      </c>
      <c r="L2419" t="s">
        <v>46</v>
      </c>
      <c r="M2419" s="3">
        <v>1</v>
      </c>
      <c r="N2419" s="2">
        <v>3.0913900000000001</v>
      </c>
      <c r="O2419" t="s">
        <v>21</v>
      </c>
      <c r="P2419" t="s">
        <v>22</v>
      </c>
      <c r="Q2419" t="s">
        <v>23</v>
      </c>
      <c r="R2419" s="3">
        <v>3.09</v>
      </c>
      <c r="S2419" t="s">
        <v>24</v>
      </c>
      <c r="T2419" t="s">
        <v>23</v>
      </c>
      <c r="U2419" s="3">
        <v>3.09</v>
      </c>
    </row>
    <row r="2420" spans="1:21" hidden="1" x14ac:dyDescent="0.2">
      <c r="A2420" t="s">
        <v>1985</v>
      </c>
      <c r="B2420" t="s">
        <v>98</v>
      </c>
      <c r="C2420" t="s">
        <v>14</v>
      </c>
      <c r="D2420" t="str">
        <f t="shared" si="37"/>
        <v>MZ4290</v>
      </c>
      <c r="E2420" t="s">
        <v>1986</v>
      </c>
      <c r="F2420" t="s">
        <v>18</v>
      </c>
      <c r="G2420" t="s">
        <v>18</v>
      </c>
      <c r="J2420" s="1">
        <v>44866</v>
      </c>
      <c r="K2420" s="2">
        <v>-11</v>
      </c>
      <c r="L2420" t="s">
        <v>46</v>
      </c>
      <c r="M2420" s="3">
        <v>1</v>
      </c>
      <c r="N2420" s="2">
        <v>38.451430000000002</v>
      </c>
      <c r="O2420" t="s">
        <v>21</v>
      </c>
      <c r="P2420" t="s">
        <v>24</v>
      </c>
      <c r="Q2420" t="s">
        <v>23</v>
      </c>
      <c r="R2420" s="3">
        <v>422.97</v>
      </c>
      <c r="S2420" t="s">
        <v>22</v>
      </c>
      <c r="T2420" t="s">
        <v>23</v>
      </c>
      <c r="U2420" s="3">
        <v>422.97</v>
      </c>
    </row>
    <row r="2421" spans="1:21" hidden="1" x14ac:dyDescent="0.2">
      <c r="A2421" t="s">
        <v>1985</v>
      </c>
      <c r="B2421" t="s">
        <v>98</v>
      </c>
      <c r="C2421" t="s">
        <v>14</v>
      </c>
      <c r="D2421" t="str">
        <f t="shared" si="37"/>
        <v>MZ1920</v>
      </c>
      <c r="E2421" t="s">
        <v>225</v>
      </c>
      <c r="F2421" t="s">
        <v>18</v>
      </c>
      <c r="G2421" t="s">
        <v>18</v>
      </c>
      <c r="J2421" s="1">
        <v>44866</v>
      </c>
      <c r="K2421" s="2">
        <v>0</v>
      </c>
      <c r="L2421" t="s">
        <v>46</v>
      </c>
      <c r="M2421" s="3">
        <v>1</v>
      </c>
      <c r="N2421" s="2">
        <v>1.1999200000000001</v>
      </c>
      <c r="O2421" t="s">
        <v>21</v>
      </c>
      <c r="P2421" t="s">
        <v>22</v>
      </c>
      <c r="Q2421" t="s">
        <v>23</v>
      </c>
      <c r="R2421" s="3">
        <v>0</v>
      </c>
      <c r="S2421" t="s">
        <v>24</v>
      </c>
      <c r="T2421" t="s">
        <v>23</v>
      </c>
      <c r="U2421" s="3">
        <v>0</v>
      </c>
    </row>
    <row r="2422" spans="1:21" hidden="1" x14ac:dyDescent="0.2">
      <c r="A2422" t="s">
        <v>1985</v>
      </c>
      <c r="B2422" t="s">
        <v>98</v>
      </c>
      <c r="C2422" t="s">
        <v>14</v>
      </c>
      <c r="D2422" t="str">
        <f t="shared" si="37"/>
        <v>BK6036</v>
      </c>
      <c r="E2422" t="s">
        <v>1987</v>
      </c>
      <c r="F2422" t="s">
        <v>18</v>
      </c>
      <c r="G2422" t="s">
        <v>18</v>
      </c>
      <c r="J2422" s="1">
        <v>44866</v>
      </c>
      <c r="K2422" s="2">
        <v>0</v>
      </c>
      <c r="L2422" t="s">
        <v>20</v>
      </c>
      <c r="M2422" s="3">
        <v>1</v>
      </c>
      <c r="N2422" s="2">
        <v>0</v>
      </c>
      <c r="O2422" t="s">
        <v>21</v>
      </c>
      <c r="P2422" t="s">
        <v>22</v>
      </c>
      <c r="Q2422" t="s">
        <v>23</v>
      </c>
      <c r="R2422" s="3">
        <v>0</v>
      </c>
      <c r="S2422" t="s">
        <v>24</v>
      </c>
      <c r="T2422" t="s">
        <v>23</v>
      </c>
      <c r="U2422" s="3">
        <v>0</v>
      </c>
    </row>
    <row r="2423" spans="1:21" hidden="1" x14ac:dyDescent="0.2">
      <c r="A2423" t="s">
        <v>1985</v>
      </c>
      <c r="B2423" t="s">
        <v>98</v>
      </c>
      <c r="C2423" t="s">
        <v>14</v>
      </c>
      <c r="D2423" t="str">
        <f t="shared" si="37"/>
        <v>BK6032</v>
      </c>
      <c r="E2423" t="s">
        <v>380</v>
      </c>
      <c r="F2423" t="s">
        <v>18</v>
      </c>
      <c r="G2423" t="s">
        <v>18</v>
      </c>
      <c r="J2423" s="1">
        <v>44866</v>
      </c>
      <c r="K2423" s="2">
        <v>0</v>
      </c>
      <c r="L2423" t="s">
        <v>20</v>
      </c>
      <c r="M2423" s="3">
        <v>1</v>
      </c>
      <c r="N2423" s="2">
        <v>0.59523000000000004</v>
      </c>
      <c r="O2423" t="s">
        <v>21</v>
      </c>
      <c r="P2423" t="s">
        <v>22</v>
      </c>
      <c r="Q2423" t="s">
        <v>23</v>
      </c>
      <c r="R2423" s="3">
        <v>0</v>
      </c>
      <c r="S2423" t="s">
        <v>24</v>
      </c>
      <c r="T2423" t="s">
        <v>23</v>
      </c>
      <c r="U2423" s="3">
        <v>0</v>
      </c>
    </row>
    <row r="2424" spans="1:21" hidden="1" x14ac:dyDescent="0.2">
      <c r="A2424" t="s">
        <v>1985</v>
      </c>
      <c r="B2424" t="s">
        <v>98</v>
      </c>
      <c r="C2424" t="s">
        <v>14</v>
      </c>
      <c r="D2424" t="str">
        <f t="shared" si="37"/>
        <v>MZ7525</v>
      </c>
      <c r="E2424" t="s">
        <v>424</v>
      </c>
      <c r="F2424" t="s">
        <v>18</v>
      </c>
      <c r="G2424" t="s">
        <v>18</v>
      </c>
      <c r="J2424" s="1">
        <v>44866</v>
      </c>
      <c r="K2424" s="2">
        <v>-354</v>
      </c>
      <c r="L2424" t="s">
        <v>46</v>
      </c>
      <c r="M2424" s="3">
        <v>1</v>
      </c>
      <c r="N2424" s="2">
        <v>6.9884199999999996</v>
      </c>
      <c r="O2424" t="s">
        <v>21</v>
      </c>
      <c r="P2424" t="s">
        <v>24</v>
      </c>
      <c r="Q2424" t="s">
        <v>23</v>
      </c>
      <c r="R2424" s="3">
        <v>2473.9</v>
      </c>
      <c r="S2424" t="s">
        <v>22</v>
      </c>
      <c r="T2424" t="s">
        <v>23</v>
      </c>
      <c r="U2424" s="3">
        <v>2473.9</v>
      </c>
    </row>
    <row r="2425" spans="1:21" hidden="1" x14ac:dyDescent="0.2">
      <c r="A2425" t="s">
        <v>1985</v>
      </c>
      <c r="B2425" t="s">
        <v>98</v>
      </c>
      <c r="C2425" t="s">
        <v>14</v>
      </c>
      <c r="D2425" t="str">
        <f t="shared" si="37"/>
        <v>MZ3355</v>
      </c>
      <c r="E2425" t="s">
        <v>919</v>
      </c>
      <c r="F2425" t="s">
        <v>18</v>
      </c>
      <c r="G2425" t="s">
        <v>18</v>
      </c>
      <c r="J2425" s="1">
        <v>44866</v>
      </c>
      <c r="K2425" s="2">
        <v>0</v>
      </c>
      <c r="L2425" t="s">
        <v>46</v>
      </c>
      <c r="M2425" s="3">
        <v>1</v>
      </c>
      <c r="N2425" s="2">
        <v>1.9743000000000002</v>
      </c>
      <c r="O2425" t="s">
        <v>21</v>
      </c>
      <c r="P2425" t="s">
        <v>22</v>
      </c>
      <c r="Q2425" t="s">
        <v>23</v>
      </c>
      <c r="R2425" s="3">
        <v>0</v>
      </c>
      <c r="S2425" t="s">
        <v>24</v>
      </c>
      <c r="T2425" t="s">
        <v>23</v>
      </c>
      <c r="U2425" s="3">
        <v>0</v>
      </c>
    </row>
    <row r="2426" spans="1:21" hidden="1" x14ac:dyDescent="0.2">
      <c r="A2426" t="s">
        <v>1985</v>
      </c>
      <c r="B2426" t="s">
        <v>98</v>
      </c>
      <c r="C2426" t="s">
        <v>14</v>
      </c>
      <c r="D2426" t="str">
        <f t="shared" si="37"/>
        <v>MZ3423</v>
      </c>
      <c r="E2426" t="s">
        <v>345</v>
      </c>
      <c r="F2426" t="s">
        <v>18</v>
      </c>
      <c r="G2426" t="s">
        <v>18</v>
      </c>
      <c r="J2426" s="1">
        <v>44866</v>
      </c>
      <c r="K2426" s="2">
        <v>-25</v>
      </c>
      <c r="L2426" t="s">
        <v>46</v>
      </c>
      <c r="M2426" s="3">
        <v>1</v>
      </c>
      <c r="N2426" s="2">
        <v>3.6048100000000001</v>
      </c>
      <c r="O2426" t="s">
        <v>21</v>
      </c>
      <c r="P2426" t="s">
        <v>24</v>
      </c>
      <c r="Q2426" t="s">
        <v>23</v>
      </c>
      <c r="R2426" s="3">
        <v>90.12</v>
      </c>
      <c r="S2426" t="s">
        <v>22</v>
      </c>
      <c r="T2426" t="s">
        <v>23</v>
      </c>
      <c r="U2426" s="3">
        <v>90.12</v>
      </c>
    </row>
    <row r="2427" spans="1:21" hidden="1" x14ac:dyDescent="0.2">
      <c r="A2427" t="s">
        <v>1985</v>
      </c>
      <c r="B2427" t="s">
        <v>98</v>
      </c>
      <c r="C2427" t="s">
        <v>14</v>
      </c>
      <c r="D2427" t="str">
        <f t="shared" si="37"/>
        <v>MZ0044</v>
      </c>
      <c r="E2427" t="s">
        <v>273</v>
      </c>
      <c r="F2427" t="s">
        <v>18</v>
      </c>
      <c r="G2427" t="s">
        <v>18</v>
      </c>
      <c r="J2427" s="1">
        <v>44866</v>
      </c>
      <c r="K2427" s="2">
        <v>160</v>
      </c>
      <c r="L2427" t="s">
        <v>46</v>
      </c>
      <c r="M2427" s="3">
        <v>1</v>
      </c>
      <c r="N2427" s="2">
        <v>1.84992</v>
      </c>
      <c r="O2427" t="s">
        <v>21</v>
      </c>
      <c r="P2427" t="s">
        <v>22</v>
      </c>
      <c r="Q2427" t="s">
        <v>23</v>
      </c>
      <c r="R2427" s="3">
        <v>295.99</v>
      </c>
      <c r="S2427" t="s">
        <v>24</v>
      </c>
      <c r="T2427" t="s">
        <v>23</v>
      </c>
      <c r="U2427" s="3">
        <v>295.99</v>
      </c>
    </row>
    <row r="2428" spans="1:21" hidden="1" x14ac:dyDescent="0.2">
      <c r="A2428" t="s">
        <v>1985</v>
      </c>
      <c r="B2428" t="s">
        <v>98</v>
      </c>
      <c r="C2428" t="s">
        <v>14</v>
      </c>
      <c r="D2428" t="str">
        <f t="shared" si="37"/>
        <v>MZ3200</v>
      </c>
      <c r="E2428" t="s">
        <v>422</v>
      </c>
      <c r="F2428" t="s">
        <v>18</v>
      </c>
      <c r="G2428" t="s">
        <v>18</v>
      </c>
      <c r="J2428" s="1">
        <v>44866</v>
      </c>
      <c r="K2428" s="2">
        <v>189</v>
      </c>
      <c r="L2428" t="s">
        <v>46</v>
      </c>
      <c r="M2428" s="3">
        <v>1</v>
      </c>
      <c r="N2428" s="2">
        <v>3.2229899999999998</v>
      </c>
      <c r="O2428" t="s">
        <v>21</v>
      </c>
      <c r="P2428" t="s">
        <v>22</v>
      </c>
      <c r="Q2428" t="s">
        <v>23</v>
      </c>
      <c r="R2428" s="3">
        <v>609.15</v>
      </c>
      <c r="S2428" t="s">
        <v>24</v>
      </c>
      <c r="T2428" t="s">
        <v>23</v>
      </c>
      <c r="U2428" s="3">
        <v>609.15</v>
      </c>
    </row>
    <row r="2429" spans="1:21" hidden="1" x14ac:dyDescent="0.2">
      <c r="A2429" t="s">
        <v>1985</v>
      </c>
      <c r="B2429" t="s">
        <v>98</v>
      </c>
      <c r="C2429" t="s">
        <v>14</v>
      </c>
      <c r="D2429" t="str">
        <f t="shared" si="37"/>
        <v>MZ1463</v>
      </c>
      <c r="E2429" t="s">
        <v>1559</v>
      </c>
      <c r="F2429" t="s">
        <v>18</v>
      </c>
      <c r="G2429" t="s">
        <v>18</v>
      </c>
      <c r="J2429" s="1">
        <v>44866</v>
      </c>
      <c r="K2429" s="2">
        <v>0</v>
      </c>
      <c r="L2429" t="s">
        <v>46</v>
      </c>
      <c r="M2429" s="3">
        <v>1</v>
      </c>
      <c r="N2429" s="2">
        <v>2.0265499999999999</v>
      </c>
      <c r="O2429" t="s">
        <v>21</v>
      </c>
      <c r="P2429" t="s">
        <v>22</v>
      </c>
      <c r="Q2429" t="s">
        <v>23</v>
      </c>
      <c r="R2429" s="3">
        <v>0</v>
      </c>
      <c r="S2429" t="s">
        <v>24</v>
      </c>
      <c r="T2429" t="s">
        <v>23</v>
      </c>
      <c r="U2429" s="3">
        <v>0</v>
      </c>
    </row>
    <row r="2430" spans="1:21" hidden="1" x14ac:dyDescent="0.2">
      <c r="A2430" t="s">
        <v>1985</v>
      </c>
      <c r="B2430" t="s">
        <v>98</v>
      </c>
      <c r="C2430" t="s">
        <v>14</v>
      </c>
      <c r="D2430" t="str">
        <f t="shared" si="37"/>
        <v>MZ1906</v>
      </c>
      <c r="E2430" t="s">
        <v>923</v>
      </c>
      <c r="F2430" t="s">
        <v>18</v>
      </c>
      <c r="G2430" t="s">
        <v>18</v>
      </c>
      <c r="J2430" s="1">
        <v>44866</v>
      </c>
      <c r="K2430" s="2">
        <v>0</v>
      </c>
      <c r="L2430" t="s">
        <v>46</v>
      </c>
      <c r="M2430" s="3">
        <v>1</v>
      </c>
      <c r="N2430" s="2">
        <v>1.88392</v>
      </c>
      <c r="O2430" t="s">
        <v>21</v>
      </c>
      <c r="P2430" t="s">
        <v>22</v>
      </c>
      <c r="Q2430" t="s">
        <v>23</v>
      </c>
      <c r="R2430" s="3">
        <v>0</v>
      </c>
      <c r="S2430" t="s">
        <v>24</v>
      </c>
      <c r="T2430" t="s">
        <v>23</v>
      </c>
      <c r="U2430" s="3">
        <v>0</v>
      </c>
    </row>
    <row r="2431" spans="1:21" hidden="1" x14ac:dyDescent="0.2">
      <c r="A2431" t="s">
        <v>1985</v>
      </c>
      <c r="B2431" t="s">
        <v>98</v>
      </c>
      <c r="C2431" t="s">
        <v>14</v>
      </c>
      <c r="D2431" t="str">
        <f t="shared" si="37"/>
        <v>MZ2270</v>
      </c>
      <c r="E2431" t="s">
        <v>426</v>
      </c>
      <c r="F2431" t="s">
        <v>18</v>
      </c>
      <c r="G2431" t="s">
        <v>18</v>
      </c>
      <c r="J2431" s="1">
        <v>44866</v>
      </c>
      <c r="K2431" s="2">
        <v>0</v>
      </c>
      <c r="L2431" t="s">
        <v>46</v>
      </c>
      <c r="M2431" s="3">
        <v>1</v>
      </c>
      <c r="N2431" s="2">
        <v>2.0221100000000001</v>
      </c>
      <c r="O2431" t="s">
        <v>21</v>
      </c>
      <c r="P2431" t="s">
        <v>22</v>
      </c>
      <c r="Q2431" t="s">
        <v>23</v>
      </c>
      <c r="R2431" s="3">
        <v>0</v>
      </c>
      <c r="S2431" t="s">
        <v>24</v>
      </c>
      <c r="T2431" t="s">
        <v>23</v>
      </c>
      <c r="U2431" s="3">
        <v>0</v>
      </c>
    </row>
    <row r="2432" spans="1:21" hidden="1" x14ac:dyDescent="0.2">
      <c r="A2432" t="s">
        <v>1985</v>
      </c>
      <c r="B2432" t="s">
        <v>98</v>
      </c>
      <c r="C2432" t="s">
        <v>14</v>
      </c>
      <c r="D2432" t="str">
        <f t="shared" si="37"/>
        <v>GL2459</v>
      </c>
      <c r="E2432" t="s">
        <v>1988</v>
      </c>
      <c r="F2432" t="s">
        <v>18</v>
      </c>
      <c r="G2432" t="s">
        <v>18</v>
      </c>
      <c r="J2432" s="1">
        <v>44866</v>
      </c>
      <c r="K2432" s="2">
        <v>-7045</v>
      </c>
      <c r="L2432" t="s">
        <v>20</v>
      </c>
      <c r="M2432" s="3">
        <v>1</v>
      </c>
      <c r="N2432" s="2">
        <v>0.19689000000000001</v>
      </c>
      <c r="O2432" t="s">
        <v>21</v>
      </c>
      <c r="P2432" t="s">
        <v>24</v>
      </c>
      <c r="Q2432" t="s">
        <v>23</v>
      </c>
      <c r="R2432" s="3">
        <v>1387.09</v>
      </c>
      <c r="S2432" t="s">
        <v>22</v>
      </c>
      <c r="T2432" t="s">
        <v>23</v>
      </c>
      <c r="U2432" s="3">
        <v>1387.09</v>
      </c>
    </row>
    <row r="2433" spans="1:21" hidden="1" x14ac:dyDescent="0.2">
      <c r="A2433" t="s">
        <v>1985</v>
      </c>
      <c r="B2433" t="s">
        <v>98</v>
      </c>
      <c r="C2433" t="s">
        <v>14</v>
      </c>
      <c r="D2433" t="str">
        <f t="shared" si="37"/>
        <v>LAMT00</v>
      </c>
      <c r="E2433" t="s">
        <v>1635</v>
      </c>
      <c r="F2433" t="s">
        <v>18</v>
      </c>
      <c r="G2433" t="s">
        <v>18</v>
      </c>
      <c r="J2433" s="1">
        <v>44866</v>
      </c>
      <c r="K2433" s="2">
        <v>0</v>
      </c>
      <c r="L2433" t="s">
        <v>20</v>
      </c>
      <c r="M2433" s="3">
        <v>1</v>
      </c>
      <c r="N2433" s="2">
        <v>2.7229999999999997E-2</v>
      </c>
      <c r="O2433" t="s">
        <v>21</v>
      </c>
      <c r="P2433" t="s">
        <v>22</v>
      </c>
      <c r="Q2433" t="s">
        <v>23</v>
      </c>
      <c r="R2433" s="3">
        <v>0</v>
      </c>
      <c r="S2433" t="s">
        <v>24</v>
      </c>
      <c r="T2433" t="s">
        <v>23</v>
      </c>
      <c r="U2433" s="3">
        <v>0</v>
      </c>
    </row>
    <row r="2434" spans="1:21" hidden="1" x14ac:dyDescent="0.2">
      <c r="A2434" t="s">
        <v>1985</v>
      </c>
      <c r="B2434" t="s">
        <v>98</v>
      </c>
      <c r="C2434" t="s">
        <v>14</v>
      </c>
      <c r="D2434" t="str">
        <f t="shared" si="37"/>
        <v>BK6039</v>
      </c>
      <c r="E2434" t="s">
        <v>768</v>
      </c>
      <c r="F2434" t="s">
        <v>18</v>
      </c>
      <c r="G2434" t="s">
        <v>18</v>
      </c>
      <c r="J2434" s="1">
        <v>44866</v>
      </c>
      <c r="K2434" s="2">
        <v>0</v>
      </c>
      <c r="L2434" t="s">
        <v>20</v>
      </c>
      <c r="M2434" s="3">
        <v>1</v>
      </c>
      <c r="N2434" s="2">
        <v>0.34589999999999999</v>
      </c>
      <c r="O2434" t="s">
        <v>21</v>
      </c>
      <c r="P2434" t="s">
        <v>22</v>
      </c>
      <c r="Q2434" t="s">
        <v>23</v>
      </c>
      <c r="R2434" s="3">
        <v>0</v>
      </c>
      <c r="S2434" t="s">
        <v>24</v>
      </c>
      <c r="T2434" t="s">
        <v>23</v>
      </c>
      <c r="U2434" s="3">
        <v>0</v>
      </c>
    </row>
    <row r="2435" spans="1:21" hidden="1" x14ac:dyDescent="0.2">
      <c r="A2435" t="s">
        <v>1985</v>
      </c>
      <c r="B2435" t="s">
        <v>98</v>
      </c>
      <c r="C2435" t="s">
        <v>14</v>
      </c>
      <c r="D2435" t="str">
        <f t="shared" si="37"/>
        <v>MZ4261</v>
      </c>
      <c r="E2435" t="s">
        <v>428</v>
      </c>
      <c r="F2435" t="s">
        <v>18</v>
      </c>
      <c r="G2435" t="s">
        <v>18</v>
      </c>
      <c r="J2435" s="1">
        <v>44866</v>
      </c>
      <c r="K2435" s="2">
        <v>-291</v>
      </c>
      <c r="L2435" t="s">
        <v>46</v>
      </c>
      <c r="M2435" s="3">
        <v>1</v>
      </c>
      <c r="N2435" s="2">
        <v>1.4995000000000003</v>
      </c>
      <c r="O2435" t="s">
        <v>21</v>
      </c>
      <c r="P2435" t="s">
        <v>24</v>
      </c>
      <c r="Q2435" t="s">
        <v>23</v>
      </c>
      <c r="R2435" s="3">
        <v>436.35</v>
      </c>
      <c r="S2435" t="s">
        <v>22</v>
      </c>
      <c r="T2435" t="s">
        <v>23</v>
      </c>
      <c r="U2435" s="3">
        <v>436.35</v>
      </c>
    </row>
    <row r="2436" spans="1:21" hidden="1" x14ac:dyDescent="0.2">
      <c r="A2436" t="s">
        <v>1985</v>
      </c>
      <c r="B2436" t="s">
        <v>98</v>
      </c>
      <c r="C2436" t="s">
        <v>14</v>
      </c>
      <c r="D2436" t="str">
        <f t="shared" si="37"/>
        <v>MZ1950</v>
      </c>
      <c r="E2436" t="s">
        <v>429</v>
      </c>
      <c r="F2436" t="s">
        <v>18</v>
      </c>
      <c r="G2436" t="s">
        <v>18</v>
      </c>
      <c r="J2436" s="1">
        <v>44866</v>
      </c>
      <c r="K2436" s="2">
        <v>483</v>
      </c>
      <c r="L2436" t="s">
        <v>46</v>
      </c>
      <c r="M2436" s="3">
        <v>1</v>
      </c>
      <c r="N2436" s="2">
        <v>3.6253899999999999</v>
      </c>
      <c r="O2436" t="s">
        <v>21</v>
      </c>
      <c r="P2436" t="s">
        <v>22</v>
      </c>
      <c r="Q2436" t="s">
        <v>23</v>
      </c>
      <c r="R2436" s="3">
        <v>1751.06</v>
      </c>
      <c r="S2436" t="s">
        <v>24</v>
      </c>
      <c r="T2436" t="s">
        <v>23</v>
      </c>
      <c r="U2436" s="3">
        <v>1751.06</v>
      </c>
    </row>
    <row r="2437" spans="1:21" hidden="1" x14ac:dyDescent="0.2">
      <c r="A2437" t="s">
        <v>1985</v>
      </c>
      <c r="B2437" t="s">
        <v>98</v>
      </c>
      <c r="C2437" t="s">
        <v>14</v>
      </c>
      <c r="D2437" t="str">
        <f t="shared" ref="D2437:D2500" si="38">LEFT(E2437, 6)</f>
        <v>LAMT00</v>
      </c>
      <c r="E2437" t="s">
        <v>235</v>
      </c>
      <c r="F2437" t="s">
        <v>18</v>
      </c>
      <c r="G2437" t="s">
        <v>18</v>
      </c>
      <c r="J2437" s="1">
        <v>44866</v>
      </c>
      <c r="K2437" s="2">
        <v>0</v>
      </c>
      <c r="L2437" t="s">
        <v>20</v>
      </c>
      <c r="M2437" s="3">
        <v>1</v>
      </c>
      <c r="N2437" s="2">
        <v>2.6000000000000002E-2</v>
      </c>
      <c r="O2437" t="s">
        <v>21</v>
      </c>
      <c r="P2437" t="s">
        <v>22</v>
      </c>
      <c r="Q2437" t="s">
        <v>23</v>
      </c>
      <c r="R2437" s="3">
        <v>0</v>
      </c>
      <c r="S2437" t="s">
        <v>24</v>
      </c>
      <c r="T2437" t="s">
        <v>23</v>
      </c>
      <c r="U2437" s="3">
        <v>0</v>
      </c>
    </row>
    <row r="2438" spans="1:21" hidden="1" x14ac:dyDescent="0.2">
      <c r="A2438" t="s">
        <v>1985</v>
      </c>
      <c r="B2438" t="s">
        <v>98</v>
      </c>
      <c r="C2438" t="s">
        <v>14</v>
      </c>
      <c r="D2438" t="str">
        <f t="shared" si="38"/>
        <v>MZ0310</v>
      </c>
      <c r="E2438" t="s">
        <v>752</v>
      </c>
      <c r="F2438" t="s">
        <v>18</v>
      </c>
      <c r="G2438" t="s">
        <v>18</v>
      </c>
      <c r="J2438" s="1">
        <v>44866</v>
      </c>
      <c r="K2438" s="2">
        <v>-493</v>
      </c>
      <c r="L2438" t="s">
        <v>46</v>
      </c>
      <c r="M2438" s="3">
        <v>1</v>
      </c>
      <c r="N2438" s="2">
        <v>0.38268999999999997</v>
      </c>
      <c r="O2438" t="s">
        <v>21</v>
      </c>
      <c r="P2438" t="s">
        <v>24</v>
      </c>
      <c r="Q2438" t="s">
        <v>23</v>
      </c>
      <c r="R2438" s="3">
        <v>188.67</v>
      </c>
      <c r="S2438" t="s">
        <v>22</v>
      </c>
      <c r="T2438" t="s">
        <v>23</v>
      </c>
      <c r="U2438" s="3">
        <v>188.67</v>
      </c>
    </row>
    <row r="2439" spans="1:21" hidden="1" x14ac:dyDescent="0.2">
      <c r="A2439" t="s">
        <v>1985</v>
      </c>
      <c r="B2439" t="s">
        <v>98</v>
      </c>
      <c r="C2439" t="s">
        <v>14</v>
      </c>
      <c r="D2439" t="str">
        <f t="shared" si="38"/>
        <v>BK6024</v>
      </c>
      <c r="E2439" t="s">
        <v>1989</v>
      </c>
      <c r="F2439" t="s">
        <v>18</v>
      </c>
      <c r="G2439" t="s">
        <v>18</v>
      </c>
      <c r="J2439" s="1">
        <v>44866</v>
      </c>
      <c r="K2439" s="2">
        <v>0</v>
      </c>
      <c r="L2439" t="s">
        <v>20</v>
      </c>
      <c r="M2439" s="3">
        <v>1</v>
      </c>
      <c r="N2439" s="2">
        <v>0</v>
      </c>
      <c r="O2439" t="s">
        <v>21</v>
      </c>
      <c r="P2439" t="s">
        <v>22</v>
      </c>
      <c r="Q2439" t="s">
        <v>23</v>
      </c>
      <c r="R2439" s="3">
        <v>0</v>
      </c>
      <c r="S2439" t="s">
        <v>24</v>
      </c>
      <c r="T2439" t="s">
        <v>23</v>
      </c>
      <c r="U2439" s="3">
        <v>0</v>
      </c>
    </row>
    <row r="2440" spans="1:21" hidden="1" x14ac:dyDescent="0.2">
      <c r="A2440" t="s">
        <v>1985</v>
      </c>
      <c r="B2440" t="s">
        <v>98</v>
      </c>
      <c r="C2440" t="s">
        <v>14</v>
      </c>
      <c r="D2440" t="str">
        <f t="shared" si="38"/>
        <v>LAMT00</v>
      </c>
      <c r="E2440" t="s">
        <v>1276</v>
      </c>
      <c r="F2440" t="s">
        <v>18</v>
      </c>
      <c r="G2440" t="s">
        <v>18</v>
      </c>
      <c r="J2440" s="1">
        <v>44866</v>
      </c>
      <c r="K2440" s="2">
        <v>0</v>
      </c>
      <c r="L2440" t="s">
        <v>20</v>
      </c>
      <c r="M2440" s="3">
        <v>1</v>
      </c>
      <c r="N2440" s="2">
        <v>3.9480000000000001E-2</v>
      </c>
      <c r="O2440" t="s">
        <v>21</v>
      </c>
      <c r="P2440" t="s">
        <v>22</v>
      </c>
      <c r="Q2440" t="s">
        <v>23</v>
      </c>
      <c r="R2440" s="3">
        <v>0</v>
      </c>
      <c r="S2440" t="s">
        <v>24</v>
      </c>
      <c r="T2440" t="s">
        <v>23</v>
      </c>
      <c r="U2440" s="3">
        <v>0</v>
      </c>
    </row>
    <row r="2441" spans="1:21" hidden="1" x14ac:dyDescent="0.2">
      <c r="A2441" t="s">
        <v>1985</v>
      </c>
      <c r="B2441" t="s">
        <v>98</v>
      </c>
      <c r="C2441" t="s">
        <v>14</v>
      </c>
      <c r="D2441" t="str">
        <f t="shared" si="38"/>
        <v>MZ1398</v>
      </c>
      <c r="E2441" t="s">
        <v>1834</v>
      </c>
      <c r="F2441" t="s">
        <v>18</v>
      </c>
      <c r="G2441" t="s">
        <v>18</v>
      </c>
      <c r="J2441" s="1">
        <v>44866</v>
      </c>
      <c r="K2441" s="2">
        <v>0</v>
      </c>
      <c r="L2441" t="s">
        <v>46</v>
      </c>
      <c r="M2441" s="3">
        <v>1</v>
      </c>
      <c r="N2441" s="2">
        <v>7.6024099999999999</v>
      </c>
      <c r="O2441" t="s">
        <v>21</v>
      </c>
      <c r="P2441" t="s">
        <v>22</v>
      </c>
      <c r="Q2441" t="s">
        <v>23</v>
      </c>
      <c r="R2441" s="3">
        <v>0</v>
      </c>
      <c r="S2441" t="s">
        <v>24</v>
      </c>
      <c r="T2441" t="s">
        <v>23</v>
      </c>
      <c r="U2441" s="3">
        <v>0</v>
      </c>
    </row>
    <row r="2442" spans="1:21" hidden="1" x14ac:dyDescent="0.2">
      <c r="A2442" t="s">
        <v>1985</v>
      </c>
      <c r="B2442" t="s">
        <v>98</v>
      </c>
      <c r="C2442" t="s">
        <v>14</v>
      </c>
      <c r="D2442" t="str">
        <f t="shared" si="38"/>
        <v>BK6035</v>
      </c>
      <c r="E2442" t="s">
        <v>712</v>
      </c>
      <c r="F2442" t="s">
        <v>18</v>
      </c>
      <c r="G2442" t="s">
        <v>18</v>
      </c>
      <c r="J2442" s="1">
        <v>44866</v>
      </c>
      <c r="K2442" s="2">
        <v>0</v>
      </c>
      <c r="L2442" t="s">
        <v>20</v>
      </c>
      <c r="M2442" s="3">
        <v>1</v>
      </c>
      <c r="N2442" s="2">
        <v>0.28755999999999998</v>
      </c>
      <c r="O2442" t="s">
        <v>21</v>
      </c>
      <c r="P2442" t="s">
        <v>22</v>
      </c>
      <c r="Q2442" t="s">
        <v>23</v>
      </c>
      <c r="R2442" s="3">
        <v>0</v>
      </c>
      <c r="S2442" t="s">
        <v>24</v>
      </c>
      <c r="T2442" t="s">
        <v>23</v>
      </c>
      <c r="U2442" s="3">
        <v>0</v>
      </c>
    </row>
    <row r="2443" spans="1:21" hidden="1" x14ac:dyDescent="0.2">
      <c r="A2443" t="s">
        <v>1985</v>
      </c>
      <c r="B2443" t="s">
        <v>98</v>
      </c>
      <c r="C2443" t="s">
        <v>14</v>
      </c>
      <c r="D2443" t="str">
        <f t="shared" si="38"/>
        <v>BK6040</v>
      </c>
      <c r="E2443" t="s">
        <v>1713</v>
      </c>
      <c r="F2443" t="s">
        <v>18</v>
      </c>
      <c r="G2443" t="s">
        <v>18</v>
      </c>
      <c r="J2443" s="1">
        <v>44866</v>
      </c>
      <c r="K2443" s="2">
        <v>0</v>
      </c>
      <c r="L2443" t="s">
        <v>20</v>
      </c>
      <c r="M2443" s="3">
        <v>1</v>
      </c>
      <c r="N2443" s="2">
        <v>0.34857999999999995</v>
      </c>
      <c r="O2443" t="s">
        <v>21</v>
      </c>
      <c r="P2443" t="s">
        <v>22</v>
      </c>
      <c r="Q2443" t="s">
        <v>23</v>
      </c>
      <c r="R2443" s="3">
        <v>0</v>
      </c>
      <c r="S2443" t="s">
        <v>24</v>
      </c>
      <c r="T2443" t="s">
        <v>23</v>
      </c>
      <c r="U2443" s="3">
        <v>0</v>
      </c>
    </row>
    <row r="2444" spans="1:21" hidden="1" x14ac:dyDescent="0.2">
      <c r="A2444" t="s">
        <v>1985</v>
      </c>
      <c r="B2444" t="s">
        <v>98</v>
      </c>
      <c r="C2444" t="s">
        <v>14</v>
      </c>
      <c r="D2444" t="str">
        <f t="shared" si="38"/>
        <v>BK1080</v>
      </c>
      <c r="E2444" t="s">
        <v>1947</v>
      </c>
      <c r="F2444" t="s">
        <v>18</v>
      </c>
      <c r="G2444" t="s">
        <v>18</v>
      </c>
      <c r="J2444" s="1">
        <v>44866</v>
      </c>
      <c r="K2444" s="2">
        <v>0</v>
      </c>
      <c r="L2444" t="s">
        <v>20</v>
      </c>
      <c r="M2444" s="3">
        <v>1</v>
      </c>
      <c r="N2444" s="2">
        <v>0.29332999999999998</v>
      </c>
      <c r="O2444" t="s">
        <v>21</v>
      </c>
      <c r="P2444" t="s">
        <v>22</v>
      </c>
      <c r="Q2444" t="s">
        <v>23</v>
      </c>
      <c r="R2444" s="3">
        <v>0</v>
      </c>
      <c r="S2444" t="s">
        <v>24</v>
      </c>
      <c r="T2444" t="s">
        <v>23</v>
      </c>
      <c r="U2444" s="3">
        <v>0</v>
      </c>
    </row>
    <row r="2445" spans="1:21" hidden="1" x14ac:dyDescent="0.2">
      <c r="A2445" t="s">
        <v>1985</v>
      </c>
      <c r="B2445" t="s">
        <v>98</v>
      </c>
      <c r="C2445" t="s">
        <v>14</v>
      </c>
      <c r="D2445" t="str">
        <f t="shared" si="38"/>
        <v>BK6030</v>
      </c>
      <c r="E2445" t="s">
        <v>1990</v>
      </c>
      <c r="F2445" t="s">
        <v>18</v>
      </c>
      <c r="G2445" t="s">
        <v>18</v>
      </c>
      <c r="J2445" s="1">
        <v>44866</v>
      </c>
      <c r="K2445" s="2">
        <v>0</v>
      </c>
      <c r="L2445" t="s">
        <v>20</v>
      </c>
      <c r="M2445" s="3">
        <v>1</v>
      </c>
      <c r="N2445" s="2">
        <v>0.29202</v>
      </c>
      <c r="O2445" t="s">
        <v>21</v>
      </c>
      <c r="P2445" t="s">
        <v>22</v>
      </c>
      <c r="Q2445" t="s">
        <v>23</v>
      </c>
      <c r="R2445" s="3">
        <v>0</v>
      </c>
      <c r="S2445" t="s">
        <v>24</v>
      </c>
      <c r="T2445" t="s">
        <v>23</v>
      </c>
      <c r="U2445" s="3">
        <v>0</v>
      </c>
    </row>
    <row r="2446" spans="1:21" hidden="1" x14ac:dyDescent="0.2">
      <c r="A2446" t="s">
        <v>1985</v>
      </c>
      <c r="B2446" t="s">
        <v>98</v>
      </c>
      <c r="C2446" t="s">
        <v>14</v>
      </c>
      <c r="D2446" t="str">
        <f t="shared" si="38"/>
        <v>BK6025</v>
      </c>
      <c r="E2446" t="s">
        <v>1556</v>
      </c>
      <c r="F2446" t="s">
        <v>18</v>
      </c>
      <c r="G2446" t="s">
        <v>18</v>
      </c>
      <c r="J2446" s="1">
        <v>44866</v>
      </c>
      <c r="K2446" s="2">
        <v>0</v>
      </c>
      <c r="L2446" t="s">
        <v>20</v>
      </c>
      <c r="M2446" s="3">
        <v>1</v>
      </c>
      <c r="N2446" s="2">
        <v>0.2505</v>
      </c>
      <c r="O2446" t="s">
        <v>21</v>
      </c>
      <c r="P2446" t="s">
        <v>22</v>
      </c>
      <c r="Q2446" t="s">
        <v>23</v>
      </c>
      <c r="R2446" s="3">
        <v>0</v>
      </c>
      <c r="S2446" t="s">
        <v>24</v>
      </c>
      <c r="T2446" t="s">
        <v>23</v>
      </c>
      <c r="U2446" s="3">
        <v>0</v>
      </c>
    </row>
    <row r="2447" spans="1:21" hidden="1" x14ac:dyDescent="0.2">
      <c r="A2447" t="s">
        <v>1985</v>
      </c>
      <c r="B2447" t="s">
        <v>98</v>
      </c>
      <c r="C2447" t="s">
        <v>14</v>
      </c>
      <c r="D2447" t="str">
        <f t="shared" si="38"/>
        <v>BK6027</v>
      </c>
      <c r="E2447" t="s">
        <v>1949</v>
      </c>
      <c r="F2447" t="s">
        <v>18</v>
      </c>
      <c r="G2447" t="s">
        <v>18</v>
      </c>
      <c r="J2447" s="1">
        <v>44866</v>
      </c>
      <c r="K2447" s="2">
        <v>0</v>
      </c>
      <c r="L2447" t="s">
        <v>20</v>
      </c>
      <c r="M2447" s="3">
        <v>1</v>
      </c>
      <c r="N2447" s="2">
        <v>0.31064999999999998</v>
      </c>
      <c r="O2447" t="s">
        <v>21</v>
      </c>
      <c r="P2447" t="s">
        <v>22</v>
      </c>
      <c r="Q2447" t="s">
        <v>23</v>
      </c>
      <c r="R2447" s="3">
        <v>0</v>
      </c>
      <c r="S2447" t="s">
        <v>24</v>
      </c>
      <c r="T2447" t="s">
        <v>23</v>
      </c>
      <c r="U2447" s="3">
        <v>0</v>
      </c>
    </row>
    <row r="2448" spans="1:21" hidden="1" x14ac:dyDescent="0.2">
      <c r="A2448" t="s">
        <v>1985</v>
      </c>
      <c r="B2448" t="s">
        <v>98</v>
      </c>
      <c r="C2448" t="s">
        <v>14</v>
      </c>
      <c r="D2448" t="str">
        <f t="shared" si="38"/>
        <v>MZ0080</v>
      </c>
      <c r="E2448" t="s">
        <v>579</v>
      </c>
      <c r="F2448" t="s">
        <v>18</v>
      </c>
      <c r="G2448" t="s">
        <v>18</v>
      </c>
      <c r="J2448" s="1">
        <v>44866</v>
      </c>
      <c r="K2448" s="2">
        <v>-98</v>
      </c>
      <c r="L2448" t="s">
        <v>46</v>
      </c>
      <c r="M2448" s="3">
        <v>1</v>
      </c>
      <c r="N2448" s="2">
        <v>9.3773199999999992</v>
      </c>
      <c r="O2448" t="s">
        <v>21</v>
      </c>
      <c r="P2448" t="s">
        <v>24</v>
      </c>
      <c r="Q2448" t="s">
        <v>23</v>
      </c>
      <c r="R2448" s="3">
        <v>918.98</v>
      </c>
      <c r="S2448" t="s">
        <v>22</v>
      </c>
      <c r="T2448" t="s">
        <v>23</v>
      </c>
      <c r="U2448" s="3">
        <v>918.98</v>
      </c>
    </row>
    <row r="2449" spans="1:21" hidden="1" x14ac:dyDescent="0.2">
      <c r="A2449" t="s">
        <v>1985</v>
      </c>
      <c r="B2449" t="s">
        <v>98</v>
      </c>
      <c r="C2449" t="s">
        <v>14</v>
      </c>
      <c r="D2449" t="str">
        <f t="shared" si="38"/>
        <v>MZ0684</v>
      </c>
      <c r="E2449" t="s">
        <v>420</v>
      </c>
      <c r="F2449" t="s">
        <v>18</v>
      </c>
      <c r="G2449" t="s">
        <v>18</v>
      </c>
      <c r="J2449" s="1">
        <v>44866</v>
      </c>
      <c r="K2449" s="2">
        <v>0</v>
      </c>
      <c r="L2449" t="s">
        <v>46</v>
      </c>
      <c r="M2449" s="3">
        <v>1</v>
      </c>
      <c r="N2449" s="2">
        <v>2.7744900000000001</v>
      </c>
      <c r="O2449" t="s">
        <v>21</v>
      </c>
      <c r="P2449" t="s">
        <v>22</v>
      </c>
      <c r="Q2449" t="s">
        <v>23</v>
      </c>
      <c r="R2449" s="3">
        <v>0</v>
      </c>
      <c r="S2449" t="s">
        <v>24</v>
      </c>
      <c r="T2449" t="s">
        <v>23</v>
      </c>
      <c r="U2449" s="3">
        <v>0</v>
      </c>
    </row>
    <row r="2450" spans="1:21" hidden="1" x14ac:dyDescent="0.2">
      <c r="A2450" t="s">
        <v>1985</v>
      </c>
      <c r="B2450" t="s">
        <v>98</v>
      </c>
      <c r="C2450" t="s">
        <v>14</v>
      </c>
      <c r="D2450" t="str">
        <f t="shared" si="38"/>
        <v>MZ3410</v>
      </c>
      <c r="E2450" t="s">
        <v>414</v>
      </c>
      <c r="F2450" t="s">
        <v>18</v>
      </c>
      <c r="G2450" t="s">
        <v>18</v>
      </c>
      <c r="J2450" s="1">
        <v>44866</v>
      </c>
      <c r="K2450" s="2">
        <v>350</v>
      </c>
      <c r="L2450" t="s">
        <v>46</v>
      </c>
      <c r="M2450" s="3">
        <v>1</v>
      </c>
      <c r="N2450" s="2">
        <v>4.0656100000000004</v>
      </c>
      <c r="O2450" t="s">
        <v>21</v>
      </c>
      <c r="P2450" t="s">
        <v>22</v>
      </c>
      <c r="Q2450" t="s">
        <v>23</v>
      </c>
      <c r="R2450" s="3">
        <v>1422.96</v>
      </c>
      <c r="S2450" t="s">
        <v>24</v>
      </c>
      <c r="T2450" t="s">
        <v>23</v>
      </c>
      <c r="U2450" s="3">
        <v>1422.96</v>
      </c>
    </row>
    <row r="2451" spans="1:21" hidden="1" x14ac:dyDescent="0.2">
      <c r="A2451" t="s">
        <v>1985</v>
      </c>
      <c r="B2451" t="s">
        <v>98</v>
      </c>
      <c r="C2451" t="s">
        <v>14</v>
      </c>
      <c r="D2451" t="str">
        <f t="shared" si="38"/>
        <v>MZ3351</v>
      </c>
      <c r="E2451" t="s">
        <v>918</v>
      </c>
      <c r="F2451" t="s">
        <v>18</v>
      </c>
      <c r="G2451" t="s">
        <v>18</v>
      </c>
      <c r="J2451" s="1">
        <v>44866</v>
      </c>
      <c r="K2451" s="2">
        <v>0</v>
      </c>
      <c r="L2451" t="s">
        <v>46</v>
      </c>
      <c r="M2451" s="3">
        <v>1</v>
      </c>
      <c r="N2451" s="2">
        <v>4.8948499999999999</v>
      </c>
      <c r="O2451" t="s">
        <v>21</v>
      </c>
      <c r="P2451" t="s">
        <v>22</v>
      </c>
      <c r="Q2451" t="s">
        <v>23</v>
      </c>
      <c r="R2451" s="3">
        <v>0</v>
      </c>
      <c r="S2451" t="s">
        <v>24</v>
      </c>
      <c r="T2451" t="s">
        <v>23</v>
      </c>
      <c r="U2451" s="3">
        <v>0</v>
      </c>
    </row>
    <row r="2452" spans="1:21" hidden="1" x14ac:dyDescent="0.2">
      <c r="A2452" t="s">
        <v>1985</v>
      </c>
      <c r="B2452" t="s">
        <v>98</v>
      </c>
      <c r="C2452" t="s">
        <v>14</v>
      </c>
      <c r="D2452" t="str">
        <f t="shared" si="38"/>
        <v>MZ3440</v>
      </c>
      <c r="E2452" t="s">
        <v>418</v>
      </c>
      <c r="F2452" t="s">
        <v>18</v>
      </c>
      <c r="G2452" t="s">
        <v>18</v>
      </c>
      <c r="J2452" s="1">
        <v>44866</v>
      </c>
      <c r="K2452" s="2">
        <v>164</v>
      </c>
      <c r="L2452" t="s">
        <v>46</v>
      </c>
      <c r="M2452" s="3">
        <v>1</v>
      </c>
      <c r="N2452" s="2">
        <v>2.1500499999999998</v>
      </c>
      <c r="O2452" t="s">
        <v>21</v>
      </c>
      <c r="P2452" t="s">
        <v>22</v>
      </c>
      <c r="Q2452" t="s">
        <v>23</v>
      </c>
      <c r="R2452" s="3">
        <v>352.61</v>
      </c>
      <c r="S2452" t="s">
        <v>24</v>
      </c>
      <c r="T2452" t="s">
        <v>23</v>
      </c>
      <c r="U2452" s="3">
        <v>352.61</v>
      </c>
    </row>
    <row r="2453" spans="1:21" hidden="1" x14ac:dyDescent="0.2">
      <c r="A2453" t="s">
        <v>1985</v>
      </c>
      <c r="B2453" t="s">
        <v>98</v>
      </c>
      <c r="C2453" t="s">
        <v>14</v>
      </c>
      <c r="D2453" t="str">
        <f t="shared" si="38"/>
        <v>MZ0077</v>
      </c>
      <c r="E2453" t="s">
        <v>419</v>
      </c>
      <c r="F2453" t="s">
        <v>18</v>
      </c>
      <c r="G2453" t="s">
        <v>18</v>
      </c>
      <c r="J2453" s="1">
        <v>44866</v>
      </c>
      <c r="K2453" s="2">
        <v>1</v>
      </c>
      <c r="L2453" t="s">
        <v>46</v>
      </c>
      <c r="M2453" s="3">
        <v>1</v>
      </c>
      <c r="N2453" s="2">
        <v>13.098610000000001</v>
      </c>
      <c r="O2453" t="s">
        <v>21</v>
      </c>
      <c r="P2453" t="s">
        <v>22</v>
      </c>
      <c r="Q2453" t="s">
        <v>23</v>
      </c>
      <c r="R2453" s="3">
        <v>13.1</v>
      </c>
      <c r="S2453" t="s">
        <v>24</v>
      </c>
      <c r="T2453" t="s">
        <v>23</v>
      </c>
      <c r="U2453" s="3">
        <v>13.1</v>
      </c>
    </row>
    <row r="2454" spans="1:21" hidden="1" x14ac:dyDescent="0.2">
      <c r="A2454" t="s">
        <v>1985</v>
      </c>
      <c r="B2454" t="s">
        <v>98</v>
      </c>
      <c r="C2454" t="s">
        <v>14</v>
      </c>
      <c r="D2454" t="str">
        <f t="shared" si="38"/>
        <v>MZ3100</v>
      </c>
      <c r="E2454" t="s">
        <v>1001</v>
      </c>
      <c r="F2454" t="s">
        <v>18</v>
      </c>
      <c r="G2454" t="s">
        <v>18</v>
      </c>
      <c r="J2454" s="1">
        <v>44866</v>
      </c>
      <c r="K2454" s="2">
        <v>-1</v>
      </c>
      <c r="L2454" t="s">
        <v>46</v>
      </c>
      <c r="M2454" s="3">
        <v>1</v>
      </c>
      <c r="N2454" s="2">
        <v>2.2166800000000002</v>
      </c>
      <c r="O2454" t="s">
        <v>21</v>
      </c>
      <c r="P2454" t="s">
        <v>24</v>
      </c>
      <c r="Q2454" t="s">
        <v>23</v>
      </c>
      <c r="R2454" s="3">
        <v>2.2200000000000002</v>
      </c>
      <c r="S2454" t="s">
        <v>22</v>
      </c>
      <c r="T2454" t="s">
        <v>23</v>
      </c>
      <c r="U2454" s="3">
        <v>2.2200000000000002</v>
      </c>
    </row>
    <row r="2455" spans="1:21" hidden="1" x14ac:dyDescent="0.2">
      <c r="A2455" t="s">
        <v>1985</v>
      </c>
      <c r="B2455" t="s">
        <v>98</v>
      </c>
      <c r="C2455" t="s">
        <v>14</v>
      </c>
      <c r="D2455" t="str">
        <f t="shared" si="38"/>
        <v>GL2417</v>
      </c>
      <c r="E2455" t="s">
        <v>246</v>
      </c>
      <c r="F2455" t="s">
        <v>18</v>
      </c>
      <c r="G2455" t="s">
        <v>18</v>
      </c>
      <c r="J2455" s="1">
        <v>44866</v>
      </c>
      <c r="K2455" s="2">
        <v>0</v>
      </c>
      <c r="L2455" t="s">
        <v>20</v>
      </c>
      <c r="M2455" s="3">
        <v>1</v>
      </c>
      <c r="N2455" s="2">
        <v>0.14011000000000001</v>
      </c>
      <c r="O2455" t="s">
        <v>21</v>
      </c>
      <c r="P2455" t="s">
        <v>22</v>
      </c>
      <c r="Q2455" t="s">
        <v>23</v>
      </c>
      <c r="R2455" s="3">
        <v>0</v>
      </c>
      <c r="S2455" t="s">
        <v>24</v>
      </c>
      <c r="T2455" t="s">
        <v>23</v>
      </c>
      <c r="U2455" s="3">
        <v>0</v>
      </c>
    </row>
    <row r="2456" spans="1:21" hidden="1" x14ac:dyDescent="0.2">
      <c r="A2456" t="s">
        <v>1985</v>
      </c>
      <c r="B2456" t="s">
        <v>98</v>
      </c>
      <c r="C2456" t="s">
        <v>14</v>
      </c>
      <c r="D2456" t="str">
        <f t="shared" si="38"/>
        <v>GL2419</v>
      </c>
      <c r="E2456" t="s">
        <v>506</v>
      </c>
      <c r="F2456" t="s">
        <v>18</v>
      </c>
      <c r="G2456" t="s">
        <v>18</v>
      </c>
      <c r="J2456" s="1">
        <v>44866</v>
      </c>
      <c r="K2456" s="2">
        <v>0</v>
      </c>
      <c r="L2456" t="s">
        <v>20</v>
      </c>
      <c r="M2456" s="3">
        <v>1</v>
      </c>
      <c r="N2456" s="2">
        <v>0.17492000000000002</v>
      </c>
      <c r="O2456" t="s">
        <v>21</v>
      </c>
      <c r="P2456" t="s">
        <v>22</v>
      </c>
      <c r="Q2456" t="s">
        <v>23</v>
      </c>
      <c r="R2456" s="3">
        <v>0</v>
      </c>
      <c r="S2456" t="s">
        <v>24</v>
      </c>
      <c r="T2456" t="s">
        <v>23</v>
      </c>
      <c r="U2456" s="3">
        <v>0</v>
      </c>
    </row>
    <row r="2457" spans="1:21" hidden="1" x14ac:dyDescent="0.2">
      <c r="A2457" t="s">
        <v>1991</v>
      </c>
      <c r="B2457" t="s">
        <v>432</v>
      </c>
      <c r="C2457" t="s">
        <v>14</v>
      </c>
      <c r="D2457" t="str">
        <f t="shared" si="38"/>
        <v>LAKR03</v>
      </c>
      <c r="E2457" t="s">
        <v>916</v>
      </c>
      <c r="F2457" t="s">
        <v>18</v>
      </c>
      <c r="G2457" t="s">
        <v>18</v>
      </c>
      <c r="I2457" t="s">
        <v>19</v>
      </c>
      <c r="J2457" s="1">
        <v>44866</v>
      </c>
      <c r="K2457" s="2">
        <v>2513.42</v>
      </c>
      <c r="L2457" t="s">
        <v>20</v>
      </c>
      <c r="M2457" s="3">
        <v>1</v>
      </c>
      <c r="N2457" s="2">
        <v>1.056E-2</v>
      </c>
      <c r="O2457" t="s">
        <v>21</v>
      </c>
      <c r="P2457" t="s">
        <v>22</v>
      </c>
      <c r="Q2457" t="s">
        <v>23</v>
      </c>
      <c r="R2457" s="3">
        <v>26.54</v>
      </c>
      <c r="S2457" t="s">
        <v>24</v>
      </c>
      <c r="T2457" t="s">
        <v>23</v>
      </c>
      <c r="U2457" s="3">
        <v>26.54</v>
      </c>
    </row>
    <row r="2458" spans="1:21" hidden="1" x14ac:dyDescent="0.2">
      <c r="A2458" t="s">
        <v>1991</v>
      </c>
      <c r="B2458" t="s">
        <v>432</v>
      </c>
      <c r="C2458" t="s">
        <v>14</v>
      </c>
      <c r="D2458" t="str">
        <f t="shared" si="38"/>
        <v>LAAI07</v>
      </c>
      <c r="E2458" t="s">
        <v>1992</v>
      </c>
      <c r="F2458" t="s">
        <v>18</v>
      </c>
      <c r="G2458" t="s">
        <v>18</v>
      </c>
      <c r="I2458" t="s">
        <v>19</v>
      </c>
      <c r="J2458" s="1">
        <v>44866</v>
      </c>
      <c r="K2458" s="2">
        <v>-132.84</v>
      </c>
      <c r="L2458" t="s">
        <v>20</v>
      </c>
      <c r="M2458" s="3">
        <v>1</v>
      </c>
      <c r="N2458" s="2">
        <v>1.2500000000000001E-2</v>
      </c>
      <c r="O2458" t="s">
        <v>21</v>
      </c>
      <c r="P2458" t="s">
        <v>24</v>
      </c>
      <c r="Q2458" t="s">
        <v>23</v>
      </c>
      <c r="R2458" s="3">
        <v>1.66</v>
      </c>
      <c r="S2458" t="s">
        <v>22</v>
      </c>
      <c r="T2458" t="s">
        <v>23</v>
      </c>
      <c r="U2458" s="3">
        <v>1.66</v>
      </c>
    </row>
    <row r="2459" spans="1:21" hidden="1" x14ac:dyDescent="0.2">
      <c r="A2459" t="s">
        <v>1991</v>
      </c>
      <c r="B2459" t="s">
        <v>432</v>
      </c>
      <c r="C2459" t="s">
        <v>14</v>
      </c>
      <c r="D2459" t="str">
        <f t="shared" si="38"/>
        <v>LAWG03</v>
      </c>
      <c r="E2459" t="s">
        <v>1993</v>
      </c>
      <c r="F2459" t="s">
        <v>18</v>
      </c>
      <c r="G2459" t="s">
        <v>18</v>
      </c>
      <c r="I2459" t="s">
        <v>19</v>
      </c>
      <c r="J2459" s="1">
        <v>44866</v>
      </c>
      <c r="K2459" s="2">
        <v>3000</v>
      </c>
      <c r="L2459" t="s">
        <v>20</v>
      </c>
      <c r="M2459" s="3">
        <v>1</v>
      </c>
      <c r="N2459" s="2">
        <v>0</v>
      </c>
      <c r="O2459" t="s">
        <v>21</v>
      </c>
      <c r="P2459" t="s">
        <v>22</v>
      </c>
      <c r="Q2459" t="s">
        <v>23</v>
      </c>
      <c r="R2459" s="3">
        <v>0</v>
      </c>
      <c r="S2459" t="s">
        <v>24</v>
      </c>
      <c r="T2459" t="s">
        <v>23</v>
      </c>
      <c r="U2459" s="3">
        <v>0</v>
      </c>
    </row>
    <row r="2460" spans="1:21" hidden="1" x14ac:dyDescent="0.2">
      <c r="A2460" t="s">
        <v>1991</v>
      </c>
      <c r="B2460" t="s">
        <v>432</v>
      </c>
      <c r="C2460" t="s">
        <v>14</v>
      </c>
      <c r="D2460" t="str">
        <f t="shared" si="38"/>
        <v>LAWG02</v>
      </c>
      <c r="E2460" t="s">
        <v>1794</v>
      </c>
      <c r="F2460" t="s">
        <v>18</v>
      </c>
      <c r="G2460" t="s">
        <v>18</v>
      </c>
      <c r="I2460" t="s">
        <v>19</v>
      </c>
      <c r="J2460" s="1">
        <v>44866</v>
      </c>
      <c r="K2460" s="2">
        <v>1700</v>
      </c>
      <c r="L2460" t="s">
        <v>20</v>
      </c>
      <c r="M2460" s="3">
        <v>1</v>
      </c>
      <c r="N2460" s="2">
        <v>0.01</v>
      </c>
      <c r="O2460" t="s">
        <v>21</v>
      </c>
      <c r="P2460" t="s">
        <v>22</v>
      </c>
      <c r="Q2460" t="s">
        <v>23</v>
      </c>
      <c r="R2460" s="3">
        <v>17</v>
      </c>
      <c r="S2460" t="s">
        <v>24</v>
      </c>
      <c r="T2460" t="s">
        <v>23</v>
      </c>
      <c r="U2460" s="3">
        <v>17</v>
      </c>
    </row>
    <row r="2461" spans="1:21" hidden="1" x14ac:dyDescent="0.2">
      <c r="A2461" t="s">
        <v>1991</v>
      </c>
      <c r="B2461" t="s">
        <v>518</v>
      </c>
      <c r="C2461" t="s">
        <v>14</v>
      </c>
      <c r="D2461" t="str">
        <f t="shared" si="38"/>
        <v>OG1011</v>
      </c>
      <c r="E2461" t="s">
        <v>232</v>
      </c>
      <c r="F2461" t="s">
        <v>18</v>
      </c>
      <c r="G2461" t="s">
        <v>18</v>
      </c>
      <c r="I2461" t="s">
        <v>19</v>
      </c>
      <c r="J2461" s="1">
        <v>44866</v>
      </c>
      <c r="K2461" s="2">
        <v>0</v>
      </c>
      <c r="L2461" t="s">
        <v>46</v>
      </c>
      <c r="M2461" s="3">
        <v>1</v>
      </c>
      <c r="N2461" s="2">
        <v>10.56626</v>
      </c>
      <c r="O2461" t="s">
        <v>21</v>
      </c>
      <c r="P2461" t="s">
        <v>22</v>
      </c>
      <c r="Q2461" t="s">
        <v>23</v>
      </c>
      <c r="R2461" s="3">
        <v>0</v>
      </c>
      <c r="S2461" t="s">
        <v>24</v>
      </c>
      <c r="T2461" t="s">
        <v>23</v>
      </c>
      <c r="U2461" s="3">
        <v>0</v>
      </c>
    </row>
    <row r="2462" spans="1:21" hidden="1" x14ac:dyDescent="0.2">
      <c r="A2462" t="s">
        <v>1991</v>
      </c>
      <c r="B2462" t="s">
        <v>518</v>
      </c>
      <c r="C2462" t="s">
        <v>14</v>
      </c>
      <c r="D2462" t="str">
        <f t="shared" si="38"/>
        <v>OF1724</v>
      </c>
      <c r="E2462" t="s">
        <v>1763</v>
      </c>
      <c r="F2462" t="s">
        <v>18</v>
      </c>
      <c r="G2462" t="s">
        <v>18</v>
      </c>
      <c r="I2462" t="s">
        <v>19</v>
      </c>
      <c r="J2462" s="1">
        <v>44866</v>
      </c>
      <c r="K2462" s="2">
        <v>-0.39701999999999998</v>
      </c>
      <c r="L2462" t="s">
        <v>46</v>
      </c>
      <c r="M2462" s="3">
        <v>1</v>
      </c>
      <c r="N2462" s="2">
        <v>10.2491</v>
      </c>
      <c r="O2462" t="s">
        <v>21</v>
      </c>
      <c r="P2462" t="s">
        <v>24</v>
      </c>
      <c r="Q2462" t="s">
        <v>23</v>
      </c>
      <c r="R2462" s="3">
        <v>4.07</v>
      </c>
      <c r="S2462" t="s">
        <v>22</v>
      </c>
      <c r="T2462" t="s">
        <v>23</v>
      </c>
      <c r="U2462" s="3">
        <v>4.07</v>
      </c>
    </row>
    <row r="2463" spans="1:21" hidden="1" x14ac:dyDescent="0.2">
      <c r="A2463" t="s">
        <v>1991</v>
      </c>
      <c r="B2463" t="s">
        <v>150</v>
      </c>
      <c r="C2463" t="s">
        <v>14</v>
      </c>
      <c r="D2463" t="str">
        <f t="shared" si="38"/>
        <v>OG1048</v>
      </c>
      <c r="E2463" t="s">
        <v>765</v>
      </c>
      <c r="F2463" t="s">
        <v>18</v>
      </c>
      <c r="G2463" t="s">
        <v>18</v>
      </c>
      <c r="I2463" t="s">
        <v>19</v>
      </c>
      <c r="J2463" s="1">
        <v>44866</v>
      </c>
      <c r="K2463" s="2">
        <v>-5</v>
      </c>
      <c r="L2463" t="s">
        <v>46</v>
      </c>
      <c r="M2463" s="3">
        <v>1</v>
      </c>
      <c r="N2463" s="2">
        <v>7.8684900000000004</v>
      </c>
      <c r="O2463" t="s">
        <v>21</v>
      </c>
      <c r="P2463" t="s">
        <v>24</v>
      </c>
      <c r="Q2463" t="s">
        <v>23</v>
      </c>
      <c r="R2463" s="3">
        <v>39.340000000000003</v>
      </c>
      <c r="S2463" t="s">
        <v>22</v>
      </c>
      <c r="T2463" t="s">
        <v>23</v>
      </c>
      <c r="U2463" s="3">
        <v>39.340000000000003</v>
      </c>
    </row>
    <row r="2464" spans="1:21" hidden="1" x14ac:dyDescent="0.2">
      <c r="A2464" t="s">
        <v>1991</v>
      </c>
      <c r="B2464" t="s">
        <v>150</v>
      </c>
      <c r="C2464" t="s">
        <v>14</v>
      </c>
      <c r="D2464" t="str">
        <f t="shared" si="38"/>
        <v>OG1405</v>
      </c>
      <c r="E2464" t="s">
        <v>102</v>
      </c>
      <c r="F2464" t="s">
        <v>18</v>
      </c>
      <c r="G2464" t="s">
        <v>18</v>
      </c>
      <c r="I2464" t="s">
        <v>19</v>
      </c>
      <c r="J2464" s="1">
        <v>44866</v>
      </c>
      <c r="K2464" s="2">
        <v>-22</v>
      </c>
      <c r="L2464" t="s">
        <v>46</v>
      </c>
      <c r="M2464" s="3">
        <v>1</v>
      </c>
      <c r="N2464" s="2">
        <v>2.5217700000000001</v>
      </c>
      <c r="O2464" t="s">
        <v>21</v>
      </c>
      <c r="P2464" t="s">
        <v>24</v>
      </c>
      <c r="Q2464" t="s">
        <v>23</v>
      </c>
      <c r="R2464" s="3">
        <v>55.48</v>
      </c>
      <c r="S2464" t="s">
        <v>22</v>
      </c>
      <c r="T2464" t="s">
        <v>23</v>
      </c>
      <c r="U2464" s="3">
        <v>55.48</v>
      </c>
    </row>
    <row r="2465" spans="1:21" hidden="1" x14ac:dyDescent="0.2">
      <c r="A2465" t="s">
        <v>1991</v>
      </c>
      <c r="B2465" t="s">
        <v>150</v>
      </c>
      <c r="C2465" t="s">
        <v>14</v>
      </c>
      <c r="D2465" t="str">
        <f t="shared" si="38"/>
        <v>PA1130</v>
      </c>
      <c r="E2465" t="s">
        <v>1758</v>
      </c>
      <c r="F2465" t="s">
        <v>18</v>
      </c>
      <c r="G2465" t="s">
        <v>18</v>
      </c>
      <c r="I2465" t="s">
        <v>19</v>
      </c>
      <c r="J2465" s="1">
        <v>44866</v>
      </c>
      <c r="K2465" s="2">
        <v>5.9000000000000003E-4</v>
      </c>
      <c r="L2465" t="s">
        <v>46</v>
      </c>
      <c r="M2465" s="3">
        <v>1</v>
      </c>
      <c r="N2465" s="2">
        <v>3.8339699999999999</v>
      </c>
      <c r="O2465" t="s">
        <v>21</v>
      </c>
      <c r="P2465" t="s">
        <v>22</v>
      </c>
      <c r="Q2465" t="s">
        <v>23</v>
      </c>
      <c r="R2465" s="3">
        <v>0</v>
      </c>
      <c r="S2465" t="s">
        <v>24</v>
      </c>
      <c r="T2465" t="s">
        <v>23</v>
      </c>
      <c r="U2465" s="3">
        <v>0</v>
      </c>
    </row>
    <row r="2466" spans="1:21" hidden="1" x14ac:dyDescent="0.2">
      <c r="A2466" t="s">
        <v>1991</v>
      </c>
      <c r="B2466" t="s">
        <v>150</v>
      </c>
      <c r="C2466" t="s">
        <v>14</v>
      </c>
      <c r="D2466" t="str">
        <f t="shared" si="38"/>
        <v>OG1324</v>
      </c>
      <c r="E2466" t="s">
        <v>1089</v>
      </c>
      <c r="F2466" t="s">
        <v>18</v>
      </c>
      <c r="G2466" t="s">
        <v>18</v>
      </c>
      <c r="I2466" t="s">
        <v>19</v>
      </c>
      <c r="J2466" s="1">
        <v>44866</v>
      </c>
      <c r="K2466" s="2">
        <v>-17</v>
      </c>
      <c r="L2466" t="s">
        <v>46</v>
      </c>
      <c r="M2466" s="3">
        <v>1</v>
      </c>
      <c r="N2466" s="2">
        <v>4.5038999999999998</v>
      </c>
      <c r="O2466" t="s">
        <v>21</v>
      </c>
      <c r="P2466" t="s">
        <v>24</v>
      </c>
      <c r="Q2466" t="s">
        <v>23</v>
      </c>
      <c r="R2466" s="3">
        <v>76.569999999999993</v>
      </c>
      <c r="S2466" t="s">
        <v>22</v>
      </c>
      <c r="T2466" t="s">
        <v>23</v>
      </c>
      <c r="U2466" s="3">
        <v>76.569999999999993</v>
      </c>
    </row>
    <row r="2467" spans="1:21" hidden="1" x14ac:dyDescent="0.2">
      <c r="A2467" t="s">
        <v>1991</v>
      </c>
      <c r="B2467" t="s">
        <v>150</v>
      </c>
      <c r="C2467" t="s">
        <v>14</v>
      </c>
      <c r="D2467" t="str">
        <f t="shared" si="38"/>
        <v>LAWM06</v>
      </c>
      <c r="E2467" t="s">
        <v>519</v>
      </c>
      <c r="F2467" t="s">
        <v>18</v>
      </c>
      <c r="G2467" t="s">
        <v>18</v>
      </c>
      <c r="I2467" t="s">
        <v>19</v>
      </c>
      <c r="J2467" s="1">
        <v>44866</v>
      </c>
      <c r="K2467" s="2">
        <v>0</v>
      </c>
      <c r="L2467" t="s">
        <v>20</v>
      </c>
      <c r="M2467" s="3">
        <v>1</v>
      </c>
      <c r="N2467" s="2">
        <v>6.1339999999999992E-2</v>
      </c>
      <c r="O2467" t="s">
        <v>21</v>
      </c>
      <c r="P2467" t="s">
        <v>22</v>
      </c>
      <c r="Q2467" t="s">
        <v>23</v>
      </c>
      <c r="R2467" s="3">
        <v>0</v>
      </c>
      <c r="S2467" t="s">
        <v>24</v>
      </c>
      <c r="T2467" t="s">
        <v>23</v>
      </c>
      <c r="U2467" s="3">
        <v>0</v>
      </c>
    </row>
    <row r="2468" spans="1:21" hidden="1" x14ac:dyDescent="0.2">
      <c r="A2468" t="s">
        <v>1991</v>
      </c>
      <c r="B2468" t="s">
        <v>150</v>
      </c>
      <c r="C2468" t="s">
        <v>14</v>
      </c>
      <c r="D2468" t="str">
        <f t="shared" si="38"/>
        <v>LACA04</v>
      </c>
      <c r="E2468" t="s">
        <v>1994</v>
      </c>
      <c r="F2468" t="s">
        <v>18</v>
      </c>
      <c r="G2468" t="s">
        <v>18</v>
      </c>
      <c r="I2468" t="s">
        <v>19</v>
      </c>
      <c r="J2468" s="1">
        <v>44866</v>
      </c>
      <c r="K2468" s="2">
        <v>0</v>
      </c>
      <c r="L2468" t="s">
        <v>20</v>
      </c>
      <c r="M2468" s="3">
        <v>1</v>
      </c>
      <c r="N2468" s="2">
        <v>0</v>
      </c>
      <c r="O2468" t="s">
        <v>21</v>
      </c>
      <c r="P2468" t="s">
        <v>22</v>
      </c>
      <c r="Q2468" t="s">
        <v>23</v>
      </c>
      <c r="R2468" s="3">
        <v>0</v>
      </c>
      <c r="S2468" t="s">
        <v>24</v>
      </c>
      <c r="T2468" t="s">
        <v>23</v>
      </c>
      <c r="U2468" s="3">
        <v>0</v>
      </c>
    </row>
    <row r="2469" spans="1:21" hidden="1" x14ac:dyDescent="0.2">
      <c r="A2469" t="s">
        <v>1991</v>
      </c>
      <c r="B2469" t="s">
        <v>150</v>
      </c>
      <c r="C2469" t="s">
        <v>14</v>
      </c>
      <c r="D2469" t="str">
        <f t="shared" si="38"/>
        <v>LAWM06</v>
      </c>
      <c r="E2469" t="s">
        <v>520</v>
      </c>
      <c r="F2469" t="s">
        <v>18</v>
      </c>
      <c r="G2469" t="s">
        <v>18</v>
      </c>
      <c r="I2469" t="s">
        <v>19</v>
      </c>
      <c r="J2469" s="1">
        <v>44866</v>
      </c>
      <c r="K2469" s="2">
        <v>-1000</v>
      </c>
      <c r="L2469" t="s">
        <v>20</v>
      </c>
      <c r="M2469" s="3">
        <v>1</v>
      </c>
      <c r="N2469" s="2">
        <v>5.9580000000000001E-2</v>
      </c>
      <c r="O2469" t="s">
        <v>21</v>
      </c>
      <c r="P2469" t="s">
        <v>24</v>
      </c>
      <c r="Q2469" t="s">
        <v>23</v>
      </c>
      <c r="R2469" s="3">
        <v>59.58</v>
      </c>
      <c r="S2469" t="s">
        <v>22</v>
      </c>
      <c r="T2469" t="s">
        <v>23</v>
      </c>
      <c r="U2469" s="3">
        <v>59.58</v>
      </c>
    </row>
    <row r="2470" spans="1:21" hidden="1" x14ac:dyDescent="0.2">
      <c r="A2470" t="s">
        <v>1991</v>
      </c>
      <c r="B2470" t="s">
        <v>150</v>
      </c>
      <c r="C2470" t="s">
        <v>14</v>
      </c>
      <c r="D2470" t="str">
        <f t="shared" si="38"/>
        <v>LAAN02</v>
      </c>
      <c r="E2470" t="s">
        <v>1177</v>
      </c>
      <c r="F2470" t="s">
        <v>18</v>
      </c>
      <c r="G2470" t="s">
        <v>18</v>
      </c>
      <c r="I2470" t="s">
        <v>19</v>
      </c>
      <c r="J2470" s="1">
        <v>44866</v>
      </c>
      <c r="K2470" s="2">
        <v>1112.6600000000001</v>
      </c>
      <c r="L2470" t="s">
        <v>20</v>
      </c>
      <c r="M2470" s="3">
        <v>1</v>
      </c>
      <c r="N2470" s="2">
        <v>2.7179999999999999E-2</v>
      </c>
      <c r="O2470" t="s">
        <v>21</v>
      </c>
      <c r="P2470" t="s">
        <v>22</v>
      </c>
      <c r="Q2470" t="s">
        <v>23</v>
      </c>
      <c r="R2470" s="3">
        <v>30.24</v>
      </c>
      <c r="S2470" t="s">
        <v>24</v>
      </c>
      <c r="T2470" t="s">
        <v>23</v>
      </c>
      <c r="U2470" s="3">
        <v>30.24</v>
      </c>
    </row>
    <row r="2471" spans="1:21" hidden="1" x14ac:dyDescent="0.2">
      <c r="A2471" t="s">
        <v>1991</v>
      </c>
      <c r="B2471" t="s">
        <v>150</v>
      </c>
      <c r="C2471" t="s">
        <v>14</v>
      </c>
      <c r="D2471" t="str">
        <f t="shared" si="38"/>
        <v>LACA03</v>
      </c>
      <c r="E2471" t="s">
        <v>1995</v>
      </c>
      <c r="F2471" t="s">
        <v>18</v>
      </c>
      <c r="G2471" t="s">
        <v>18</v>
      </c>
      <c r="I2471" t="s">
        <v>19</v>
      </c>
      <c r="J2471" s="1">
        <v>44866</v>
      </c>
      <c r="K2471" s="2">
        <v>86.853030000000004</v>
      </c>
      <c r="L2471" t="s">
        <v>20</v>
      </c>
      <c r="M2471" s="3">
        <v>1</v>
      </c>
      <c r="N2471" s="2">
        <v>0</v>
      </c>
      <c r="O2471" t="s">
        <v>21</v>
      </c>
      <c r="P2471" t="s">
        <v>22</v>
      </c>
      <c r="Q2471" t="s">
        <v>23</v>
      </c>
      <c r="R2471" s="3">
        <v>0</v>
      </c>
      <c r="S2471" t="s">
        <v>24</v>
      </c>
      <c r="T2471" t="s">
        <v>23</v>
      </c>
      <c r="U2471" s="3">
        <v>0</v>
      </c>
    </row>
    <row r="2472" spans="1:21" hidden="1" x14ac:dyDescent="0.2">
      <c r="A2472" t="s">
        <v>1991</v>
      </c>
      <c r="B2472" t="s">
        <v>150</v>
      </c>
      <c r="C2472" t="s">
        <v>14</v>
      </c>
      <c r="D2472" t="str">
        <f t="shared" si="38"/>
        <v>DV1955</v>
      </c>
      <c r="E2472" t="s">
        <v>1796</v>
      </c>
      <c r="F2472" t="s">
        <v>18</v>
      </c>
      <c r="G2472" t="s">
        <v>18</v>
      </c>
      <c r="I2472" t="s">
        <v>19</v>
      </c>
      <c r="J2472" s="1">
        <v>44866</v>
      </c>
      <c r="K2472" s="2">
        <v>4.7299999999999998E-3</v>
      </c>
      <c r="L2472" t="s">
        <v>46</v>
      </c>
      <c r="M2472" s="3">
        <v>1</v>
      </c>
      <c r="N2472" s="2">
        <v>4.6320600000000001</v>
      </c>
      <c r="O2472" t="s">
        <v>21</v>
      </c>
      <c r="P2472" t="s">
        <v>22</v>
      </c>
      <c r="Q2472" t="s">
        <v>23</v>
      </c>
      <c r="R2472" s="3">
        <v>0.02</v>
      </c>
      <c r="S2472" t="s">
        <v>24</v>
      </c>
      <c r="T2472" t="s">
        <v>23</v>
      </c>
      <c r="U2472" s="3">
        <v>0.02</v>
      </c>
    </row>
    <row r="2473" spans="1:21" hidden="1" x14ac:dyDescent="0.2">
      <c r="A2473" t="s">
        <v>1991</v>
      </c>
      <c r="B2473" t="s">
        <v>158</v>
      </c>
      <c r="C2473" t="s">
        <v>14</v>
      </c>
      <c r="D2473" t="str">
        <f t="shared" si="38"/>
        <v>LAWM02</v>
      </c>
      <c r="E2473" t="s">
        <v>1707</v>
      </c>
      <c r="F2473" t="s">
        <v>18</v>
      </c>
      <c r="G2473" t="s">
        <v>18</v>
      </c>
      <c r="I2473" t="s">
        <v>19</v>
      </c>
      <c r="J2473" s="1">
        <v>44866</v>
      </c>
      <c r="K2473" s="2">
        <v>4500.0037499999999</v>
      </c>
      <c r="L2473" t="s">
        <v>20</v>
      </c>
      <c r="M2473" s="3">
        <v>1</v>
      </c>
      <c r="N2473" s="2">
        <v>1.3040000000000001E-2</v>
      </c>
      <c r="O2473" t="s">
        <v>21</v>
      </c>
      <c r="P2473" t="s">
        <v>22</v>
      </c>
      <c r="Q2473" t="s">
        <v>23</v>
      </c>
      <c r="R2473" s="3">
        <v>58.68</v>
      </c>
      <c r="S2473" t="s">
        <v>24</v>
      </c>
      <c r="T2473" t="s">
        <v>23</v>
      </c>
      <c r="U2473" s="3">
        <v>58.68</v>
      </c>
    </row>
    <row r="2474" spans="1:21" hidden="1" x14ac:dyDescent="0.2">
      <c r="A2474" t="s">
        <v>1991</v>
      </c>
      <c r="B2474" t="s">
        <v>158</v>
      </c>
      <c r="C2474" t="s">
        <v>14</v>
      </c>
      <c r="D2474" t="str">
        <f t="shared" si="38"/>
        <v>LASS00</v>
      </c>
      <c r="E2474" t="s">
        <v>1996</v>
      </c>
      <c r="F2474" t="s">
        <v>18</v>
      </c>
      <c r="G2474" t="s">
        <v>18</v>
      </c>
      <c r="I2474" t="s">
        <v>19</v>
      </c>
      <c r="J2474" s="1">
        <v>44866</v>
      </c>
      <c r="K2474" s="2">
        <v>1039.9375</v>
      </c>
      <c r="L2474" t="s">
        <v>20</v>
      </c>
      <c r="M2474" s="3">
        <v>1</v>
      </c>
      <c r="N2474" s="2">
        <v>7.3249999999999996E-2</v>
      </c>
      <c r="O2474" t="s">
        <v>21</v>
      </c>
      <c r="P2474" t="s">
        <v>22</v>
      </c>
      <c r="Q2474" t="s">
        <v>23</v>
      </c>
      <c r="R2474" s="3">
        <v>76.180000000000007</v>
      </c>
      <c r="S2474" t="s">
        <v>24</v>
      </c>
      <c r="T2474" t="s">
        <v>23</v>
      </c>
      <c r="U2474" s="3">
        <v>76.180000000000007</v>
      </c>
    </row>
    <row r="2475" spans="1:21" hidden="1" x14ac:dyDescent="0.2">
      <c r="A2475" t="s">
        <v>1991</v>
      </c>
      <c r="B2475" t="s">
        <v>158</v>
      </c>
      <c r="C2475" t="s">
        <v>14</v>
      </c>
      <c r="D2475" t="str">
        <f t="shared" si="38"/>
        <v>LAKR05</v>
      </c>
      <c r="E2475" t="s">
        <v>1997</v>
      </c>
      <c r="F2475" t="s">
        <v>18</v>
      </c>
      <c r="G2475" t="s">
        <v>18</v>
      </c>
      <c r="I2475" t="s">
        <v>19</v>
      </c>
      <c r="J2475" s="1">
        <v>44866</v>
      </c>
      <c r="K2475" s="2">
        <v>-333.60964999999999</v>
      </c>
      <c r="L2475" t="s">
        <v>20</v>
      </c>
      <c r="M2475" s="3">
        <v>1</v>
      </c>
      <c r="N2475" s="2">
        <v>1.2239999999999999E-2</v>
      </c>
      <c r="O2475" t="s">
        <v>21</v>
      </c>
      <c r="P2475" t="s">
        <v>24</v>
      </c>
      <c r="Q2475" t="s">
        <v>23</v>
      </c>
      <c r="R2475" s="3">
        <v>4.08</v>
      </c>
      <c r="S2475" t="s">
        <v>22</v>
      </c>
      <c r="T2475" t="s">
        <v>23</v>
      </c>
      <c r="U2475" s="3">
        <v>4.08</v>
      </c>
    </row>
    <row r="2476" spans="1:21" hidden="1" x14ac:dyDescent="0.2">
      <c r="A2476" t="s">
        <v>1991</v>
      </c>
      <c r="B2476" t="s">
        <v>158</v>
      </c>
      <c r="C2476" t="s">
        <v>14</v>
      </c>
      <c r="D2476" t="str">
        <f t="shared" si="38"/>
        <v>LATJ01</v>
      </c>
      <c r="E2476" t="s">
        <v>651</v>
      </c>
      <c r="F2476" t="s">
        <v>18</v>
      </c>
      <c r="G2476" t="s">
        <v>18</v>
      </c>
      <c r="I2476" t="s">
        <v>19</v>
      </c>
      <c r="J2476" s="1">
        <v>44866</v>
      </c>
      <c r="K2476" s="2">
        <v>0</v>
      </c>
      <c r="L2476" t="s">
        <v>20</v>
      </c>
      <c r="M2476" s="3">
        <v>1</v>
      </c>
      <c r="N2476" s="2">
        <v>1.076E-2</v>
      </c>
      <c r="O2476" t="s">
        <v>21</v>
      </c>
      <c r="P2476" t="s">
        <v>22</v>
      </c>
      <c r="Q2476" t="s">
        <v>23</v>
      </c>
      <c r="R2476" s="3">
        <v>0</v>
      </c>
      <c r="S2476" t="s">
        <v>24</v>
      </c>
      <c r="T2476" t="s">
        <v>23</v>
      </c>
      <c r="U2476" s="3">
        <v>0</v>
      </c>
    </row>
    <row r="2477" spans="1:21" hidden="1" x14ac:dyDescent="0.2">
      <c r="A2477" t="s">
        <v>1991</v>
      </c>
      <c r="B2477" t="s">
        <v>156</v>
      </c>
      <c r="C2477" t="s">
        <v>14</v>
      </c>
      <c r="D2477" t="str">
        <f t="shared" si="38"/>
        <v>MZ0044</v>
      </c>
      <c r="E2477" t="s">
        <v>273</v>
      </c>
      <c r="F2477" t="s">
        <v>18</v>
      </c>
      <c r="G2477" t="s">
        <v>18</v>
      </c>
      <c r="I2477" t="s">
        <v>19</v>
      </c>
      <c r="J2477" s="1">
        <v>44866</v>
      </c>
      <c r="K2477" s="2">
        <v>-154</v>
      </c>
      <c r="L2477" t="s">
        <v>46</v>
      </c>
      <c r="M2477" s="3">
        <v>1</v>
      </c>
      <c r="N2477" s="2">
        <v>1.8499299999999999</v>
      </c>
      <c r="O2477" t="s">
        <v>21</v>
      </c>
      <c r="P2477" t="s">
        <v>24</v>
      </c>
      <c r="Q2477" t="s">
        <v>23</v>
      </c>
      <c r="R2477" s="3">
        <v>284.89</v>
      </c>
      <c r="S2477" t="s">
        <v>22</v>
      </c>
      <c r="T2477" t="s">
        <v>23</v>
      </c>
      <c r="U2477" s="3">
        <v>284.89</v>
      </c>
    </row>
    <row r="2478" spans="1:21" hidden="1" x14ac:dyDescent="0.2">
      <c r="A2478" t="s">
        <v>1998</v>
      </c>
      <c r="B2478" t="s">
        <v>1999</v>
      </c>
      <c r="C2478" t="s">
        <v>14</v>
      </c>
      <c r="D2478" t="str">
        <f t="shared" si="38"/>
        <v>WN2048</v>
      </c>
      <c r="E2478" t="s">
        <v>1107</v>
      </c>
      <c r="F2478" t="s">
        <v>18</v>
      </c>
      <c r="G2478" t="s">
        <v>18</v>
      </c>
      <c r="J2478" s="1">
        <v>44866</v>
      </c>
      <c r="K2478" s="2">
        <v>-806</v>
      </c>
      <c r="L2478" t="s">
        <v>46</v>
      </c>
      <c r="M2478" s="3">
        <v>1</v>
      </c>
      <c r="N2478" s="2">
        <v>0.56240999999999997</v>
      </c>
      <c r="O2478" t="s">
        <v>21</v>
      </c>
      <c r="P2478" t="s">
        <v>24</v>
      </c>
      <c r="Q2478" t="s">
        <v>23</v>
      </c>
      <c r="R2478" s="3">
        <v>453.3</v>
      </c>
      <c r="S2478" t="s">
        <v>22</v>
      </c>
      <c r="T2478" t="s">
        <v>23</v>
      </c>
      <c r="U2478" s="3">
        <v>453.3</v>
      </c>
    </row>
    <row r="2479" spans="1:21" hidden="1" x14ac:dyDescent="0.2">
      <c r="A2479" t="s">
        <v>2000</v>
      </c>
      <c r="B2479" t="s">
        <v>2001</v>
      </c>
      <c r="C2479" t="s">
        <v>14</v>
      </c>
      <c r="D2479" t="str">
        <f t="shared" si="38"/>
        <v>OG1029</v>
      </c>
      <c r="E2479" t="s">
        <v>2002</v>
      </c>
      <c r="F2479" t="s">
        <v>186</v>
      </c>
      <c r="G2479" t="s">
        <v>186</v>
      </c>
      <c r="J2479" s="1">
        <v>44866</v>
      </c>
      <c r="K2479" s="2">
        <v>-180</v>
      </c>
      <c r="L2479" t="s">
        <v>46</v>
      </c>
      <c r="M2479" s="3">
        <v>1</v>
      </c>
      <c r="N2479" s="2">
        <v>6.8890099999999999</v>
      </c>
      <c r="O2479" t="s">
        <v>21</v>
      </c>
      <c r="P2479" t="s">
        <v>24</v>
      </c>
      <c r="Q2479" t="s">
        <v>23</v>
      </c>
      <c r="R2479" s="3">
        <v>1240.02</v>
      </c>
      <c r="S2479" t="s">
        <v>22</v>
      </c>
      <c r="T2479" t="s">
        <v>23</v>
      </c>
      <c r="U2479" s="3">
        <v>1240.02</v>
      </c>
    </row>
    <row r="2480" spans="1:21" hidden="1" x14ac:dyDescent="0.2">
      <c r="A2480" t="s">
        <v>2003</v>
      </c>
      <c r="B2480" t="s">
        <v>2004</v>
      </c>
      <c r="C2480" t="s">
        <v>14</v>
      </c>
      <c r="D2480" t="str">
        <f t="shared" si="38"/>
        <v>LAWG01</v>
      </c>
      <c r="E2480" t="s">
        <v>1862</v>
      </c>
      <c r="F2480" t="s">
        <v>18</v>
      </c>
      <c r="G2480" t="s">
        <v>18</v>
      </c>
      <c r="I2480" t="s">
        <v>113</v>
      </c>
      <c r="J2480" s="1">
        <v>44866</v>
      </c>
      <c r="K2480" s="2">
        <v>826.4375</v>
      </c>
      <c r="L2480" t="s">
        <v>20</v>
      </c>
      <c r="M2480" s="3">
        <v>1</v>
      </c>
      <c r="N2480" s="2">
        <v>1.2030000000000001E-2</v>
      </c>
      <c r="O2480" t="s">
        <v>21</v>
      </c>
      <c r="P2480" t="s">
        <v>22</v>
      </c>
      <c r="Q2480" t="s">
        <v>23</v>
      </c>
      <c r="R2480" s="3">
        <v>9.94</v>
      </c>
      <c r="S2480" t="s">
        <v>24</v>
      </c>
      <c r="T2480" t="s">
        <v>23</v>
      </c>
      <c r="U2480" s="3">
        <v>9.94</v>
      </c>
    </row>
    <row r="2481" spans="1:21" hidden="1" x14ac:dyDescent="0.2">
      <c r="A2481" t="s">
        <v>2005</v>
      </c>
      <c r="B2481" t="s">
        <v>2004</v>
      </c>
      <c r="C2481" t="s">
        <v>14</v>
      </c>
      <c r="D2481" t="str">
        <f t="shared" si="38"/>
        <v>LAWG01</v>
      </c>
      <c r="E2481" t="s">
        <v>1862</v>
      </c>
      <c r="F2481" t="s">
        <v>18</v>
      </c>
      <c r="G2481" t="s">
        <v>18</v>
      </c>
      <c r="I2481" t="s">
        <v>113</v>
      </c>
      <c r="J2481" s="1">
        <v>44866</v>
      </c>
      <c r="K2481" s="2">
        <v>701.75</v>
      </c>
      <c r="L2481" t="s">
        <v>20</v>
      </c>
      <c r="M2481" s="3">
        <v>1</v>
      </c>
      <c r="N2481" s="2">
        <v>1.2030000000000001E-2</v>
      </c>
      <c r="O2481" t="s">
        <v>21</v>
      </c>
      <c r="P2481" t="s">
        <v>22</v>
      </c>
      <c r="Q2481" t="s">
        <v>23</v>
      </c>
      <c r="R2481" s="3">
        <v>8.44</v>
      </c>
      <c r="S2481" t="s">
        <v>24</v>
      </c>
      <c r="T2481" t="s">
        <v>23</v>
      </c>
      <c r="U2481" s="3">
        <v>8.44</v>
      </c>
    </row>
    <row r="2482" spans="1:21" hidden="1" x14ac:dyDescent="0.2">
      <c r="A2482" t="s">
        <v>2006</v>
      </c>
      <c r="B2482" t="s">
        <v>2004</v>
      </c>
      <c r="C2482" t="s">
        <v>14</v>
      </c>
      <c r="D2482" t="str">
        <f t="shared" si="38"/>
        <v>LAWG01</v>
      </c>
      <c r="E2482" t="s">
        <v>1862</v>
      </c>
      <c r="F2482" t="s">
        <v>18</v>
      </c>
      <c r="G2482" t="s">
        <v>18</v>
      </c>
      <c r="I2482" t="s">
        <v>113</v>
      </c>
      <c r="J2482" s="1">
        <v>44866</v>
      </c>
      <c r="K2482" s="2">
        <v>388.47</v>
      </c>
      <c r="L2482" t="s">
        <v>20</v>
      </c>
      <c r="M2482" s="3">
        <v>1</v>
      </c>
      <c r="N2482" s="2">
        <v>1.2030000000000001E-2</v>
      </c>
      <c r="O2482" t="s">
        <v>21</v>
      </c>
      <c r="P2482" t="s">
        <v>22</v>
      </c>
      <c r="Q2482" t="s">
        <v>23</v>
      </c>
      <c r="R2482" s="3">
        <v>4.67</v>
      </c>
      <c r="S2482" t="s">
        <v>24</v>
      </c>
      <c r="T2482" t="s">
        <v>23</v>
      </c>
      <c r="U2482" s="3">
        <v>4.67</v>
      </c>
    </row>
    <row r="2483" spans="1:21" hidden="1" x14ac:dyDescent="0.2">
      <c r="A2483" t="s">
        <v>2007</v>
      </c>
      <c r="B2483" t="s">
        <v>432</v>
      </c>
      <c r="C2483" t="s">
        <v>14</v>
      </c>
      <c r="D2483" t="str">
        <f t="shared" si="38"/>
        <v>LATJ01</v>
      </c>
      <c r="E2483" t="s">
        <v>1125</v>
      </c>
      <c r="F2483" t="s">
        <v>18</v>
      </c>
      <c r="G2483" t="s">
        <v>18</v>
      </c>
      <c r="I2483" t="s">
        <v>19</v>
      </c>
      <c r="J2483" s="1">
        <v>44866</v>
      </c>
      <c r="K2483" s="2">
        <v>-661.46</v>
      </c>
      <c r="L2483" t="s">
        <v>20</v>
      </c>
      <c r="M2483" s="3">
        <v>1</v>
      </c>
      <c r="N2483" s="2">
        <v>0.10424</v>
      </c>
      <c r="O2483" t="s">
        <v>21</v>
      </c>
      <c r="P2483" t="s">
        <v>24</v>
      </c>
      <c r="Q2483" t="s">
        <v>23</v>
      </c>
      <c r="R2483" s="3">
        <v>68.95</v>
      </c>
      <c r="S2483" t="s">
        <v>22</v>
      </c>
      <c r="T2483" t="s">
        <v>23</v>
      </c>
      <c r="U2483" s="3">
        <v>68.95</v>
      </c>
    </row>
    <row r="2484" spans="1:21" hidden="1" x14ac:dyDescent="0.2">
      <c r="A2484" t="s">
        <v>2007</v>
      </c>
      <c r="B2484" t="s">
        <v>432</v>
      </c>
      <c r="C2484" t="s">
        <v>14</v>
      </c>
      <c r="D2484" t="str">
        <f t="shared" si="38"/>
        <v>LASS00</v>
      </c>
      <c r="E2484" t="s">
        <v>1173</v>
      </c>
      <c r="F2484" t="s">
        <v>18</v>
      </c>
      <c r="G2484" t="s">
        <v>18</v>
      </c>
      <c r="I2484" t="s">
        <v>19</v>
      </c>
      <c r="J2484" s="1">
        <v>44866</v>
      </c>
      <c r="K2484" s="2">
        <v>730.04</v>
      </c>
      <c r="L2484" t="s">
        <v>20</v>
      </c>
      <c r="M2484" s="3">
        <v>1</v>
      </c>
      <c r="N2484" s="2">
        <v>0.23316999999999999</v>
      </c>
      <c r="O2484" t="s">
        <v>21</v>
      </c>
      <c r="P2484" t="s">
        <v>22</v>
      </c>
      <c r="Q2484" t="s">
        <v>23</v>
      </c>
      <c r="R2484" s="3">
        <v>170.22</v>
      </c>
      <c r="S2484" t="s">
        <v>24</v>
      </c>
      <c r="T2484" t="s">
        <v>23</v>
      </c>
      <c r="U2484" s="3">
        <v>170.22</v>
      </c>
    </row>
    <row r="2485" spans="1:21" hidden="1" x14ac:dyDescent="0.2">
      <c r="A2485" t="s">
        <v>2007</v>
      </c>
      <c r="B2485" t="s">
        <v>150</v>
      </c>
      <c r="C2485" t="s">
        <v>14</v>
      </c>
      <c r="D2485" t="str">
        <f t="shared" si="38"/>
        <v>LAWM06</v>
      </c>
      <c r="E2485" t="s">
        <v>1129</v>
      </c>
      <c r="F2485" t="s">
        <v>18</v>
      </c>
      <c r="G2485" t="s">
        <v>18</v>
      </c>
      <c r="I2485" t="s">
        <v>19</v>
      </c>
      <c r="J2485" s="1">
        <v>44866</v>
      </c>
      <c r="K2485" s="2">
        <v>0</v>
      </c>
      <c r="L2485" t="s">
        <v>20</v>
      </c>
      <c r="M2485" s="3">
        <v>1</v>
      </c>
      <c r="N2485" s="2">
        <v>3.1009999999999999E-2</v>
      </c>
      <c r="O2485" t="s">
        <v>21</v>
      </c>
      <c r="P2485" t="s">
        <v>22</v>
      </c>
      <c r="Q2485" t="s">
        <v>23</v>
      </c>
      <c r="R2485" s="3">
        <v>0</v>
      </c>
      <c r="S2485" t="s">
        <v>24</v>
      </c>
      <c r="T2485" t="s">
        <v>23</v>
      </c>
      <c r="U2485" s="3">
        <v>0</v>
      </c>
    </row>
    <row r="2486" spans="1:21" hidden="1" x14ac:dyDescent="0.2">
      <c r="A2486" t="s">
        <v>2007</v>
      </c>
      <c r="B2486" t="s">
        <v>150</v>
      </c>
      <c r="C2486" t="s">
        <v>14</v>
      </c>
      <c r="D2486" t="str">
        <f t="shared" si="38"/>
        <v>LAWM05</v>
      </c>
      <c r="E2486" t="s">
        <v>2008</v>
      </c>
      <c r="F2486" t="s">
        <v>18</v>
      </c>
      <c r="G2486" t="s">
        <v>18</v>
      </c>
      <c r="I2486" t="s">
        <v>19</v>
      </c>
      <c r="J2486" s="1">
        <v>44866</v>
      </c>
      <c r="K2486" s="2">
        <v>3788.8125</v>
      </c>
      <c r="L2486" t="s">
        <v>20</v>
      </c>
      <c r="M2486" s="3">
        <v>1</v>
      </c>
      <c r="N2486" s="2">
        <v>6.1609999999999998E-2</v>
      </c>
      <c r="O2486" t="s">
        <v>21</v>
      </c>
      <c r="P2486" t="s">
        <v>22</v>
      </c>
      <c r="Q2486" t="s">
        <v>23</v>
      </c>
      <c r="R2486" s="3">
        <v>233.43</v>
      </c>
      <c r="S2486" t="s">
        <v>24</v>
      </c>
      <c r="T2486" t="s">
        <v>23</v>
      </c>
      <c r="U2486" s="3">
        <v>233.43</v>
      </c>
    </row>
    <row r="2487" spans="1:21" hidden="1" x14ac:dyDescent="0.2">
      <c r="A2487" t="s">
        <v>2007</v>
      </c>
      <c r="B2487" t="s">
        <v>156</v>
      </c>
      <c r="C2487" t="s">
        <v>14</v>
      </c>
      <c r="D2487" t="str">
        <f t="shared" si="38"/>
        <v>MZ3100</v>
      </c>
      <c r="E2487" t="s">
        <v>1001</v>
      </c>
      <c r="F2487" t="s">
        <v>18</v>
      </c>
      <c r="G2487" t="s">
        <v>18</v>
      </c>
      <c r="I2487" t="s">
        <v>19</v>
      </c>
      <c r="J2487" s="1">
        <v>44866</v>
      </c>
      <c r="K2487" s="2">
        <v>-127.4</v>
      </c>
      <c r="L2487" t="s">
        <v>46</v>
      </c>
      <c r="M2487" s="3">
        <v>1</v>
      </c>
      <c r="N2487" s="2">
        <v>2.2166800000000002</v>
      </c>
      <c r="O2487" t="s">
        <v>21</v>
      </c>
      <c r="P2487" t="s">
        <v>24</v>
      </c>
      <c r="Q2487" t="s">
        <v>23</v>
      </c>
      <c r="R2487" s="3">
        <v>282.41000000000003</v>
      </c>
      <c r="S2487" t="s">
        <v>22</v>
      </c>
      <c r="T2487" t="s">
        <v>23</v>
      </c>
      <c r="U2487" s="3">
        <v>282.41000000000003</v>
      </c>
    </row>
    <row r="2488" spans="1:21" hidden="1" x14ac:dyDescent="0.2">
      <c r="A2488" t="s">
        <v>2007</v>
      </c>
      <c r="B2488" t="s">
        <v>156</v>
      </c>
      <c r="C2488" t="s">
        <v>14</v>
      </c>
      <c r="D2488" t="str">
        <f t="shared" si="38"/>
        <v>CP2291</v>
      </c>
      <c r="E2488" t="s">
        <v>2009</v>
      </c>
      <c r="F2488" t="s">
        <v>18</v>
      </c>
      <c r="G2488" t="s">
        <v>18</v>
      </c>
      <c r="I2488" t="s">
        <v>19</v>
      </c>
      <c r="J2488" s="1">
        <v>44866</v>
      </c>
      <c r="K2488" s="2">
        <v>712.65978000000007</v>
      </c>
      <c r="L2488" t="s">
        <v>20</v>
      </c>
      <c r="M2488" s="3">
        <v>1</v>
      </c>
      <c r="N2488" s="2">
        <v>7.8549999999999995E-2</v>
      </c>
      <c r="O2488" t="s">
        <v>21</v>
      </c>
      <c r="P2488" t="s">
        <v>22</v>
      </c>
      <c r="Q2488" t="s">
        <v>23</v>
      </c>
      <c r="R2488" s="3">
        <v>55.98</v>
      </c>
      <c r="S2488" t="s">
        <v>24</v>
      </c>
      <c r="T2488" t="s">
        <v>23</v>
      </c>
      <c r="U2488" s="3">
        <v>55.98</v>
      </c>
    </row>
    <row r="2489" spans="1:21" x14ac:dyDescent="0.2">
      <c r="A2489" t="s">
        <v>2010</v>
      </c>
      <c r="B2489" t="s">
        <v>116</v>
      </c>
      <c r="C2489" t="s">
        <v>14</v>
      </c>
      <c r="D2489" t="str">
        <f t="shared" si="38"/>
        <v>GL9074</v>
      </c>
      <c r="E2489" t="s">
        <v>575</v>
      </c>
      <c r="F2489" t="s">
        <v>18</v>
      </c>
      <c r="G2489" t="s">
        <v>18</v>
      </c>
      <c r="J2489" s="1">
        <v>44867</v>
      </c>
      <c r="K2489" s="2">
        <v>-1724</v>
      </c>
      <c r="L2489" t="s">
        <v>20</v>
      </c>
      <c r="M2489" s="3">
        <v>1</v>
      </c>
      <c r="N2489" s="2">
        <v>0.26479999999999998</v>
      </c>
      <c r="O2489" t="s">
        <v>21</v>
      </c>
      <c r="P2489" t="s">
        <v>24</v>
      </c>
      <c r="Q2489" t="s">
        <v>23</v>
      </c>
      <c r="R2489" s="3">
        <v>456.52</v>
      </c>
      <c r="S2489" t="s">
        <v>22</v>
      </c>
      <c r="T2489" t="s">
        <v>23</v>
      </c>
      <c r="U2489" s="3">
        <v>456.52</v>
      </c>
    </row>
    <row r="2490" spans="1:21" hidden="1" x14ac:dyDescent="0.2">
      <c r="A2490" t="s">
        <v>2010</v>
      </c>
      <c r="B2490" t="s">
        <v>116</v>
      </c>
      <c r="C2490" t="s">
        <v>14</v>
      </c>
      <c r="D2490" t="str">
        <f t="shared" si="38"/>
        <v>GL313-</v>
      </c>
      <c r="E2490" t="s">
        <v>401</v>
      </c>
      <c r="F2490" t="s">
        <v>18</v>
      </c>
      <c r="G2490" t="s">
        <v>18</v>
      </c>
      <c r="J2490" s="1">
        <v>44867</v>
      </c>
      <c r="K2490" s="2">
        <v>-1141</v>
      </c>
      <c r="L2490" t="s">
        <v>20</v>
      </c>
      <c r="M2490" s="3">
        <v>1</v>
      </c>
      <c r="N2490" s="2">
        <v>0.28011000000000003</v>
      </c>
      <c r="O2490" t="s">
        <v>21</v>
      </c>
      <c r="P2490" t="s">
        <v>24</v>
      </c>
      <c r="Q2490" t="s">
        <v>23</v>
      </c>
      <c r="R2490" s="3">
        <v>319.61</v>
      </c>
      <c r="S2490" t="s">
        <v>22</v>
      </c>
      <c r="T2490" t="s">
        <v>23</v>
      </c>
      <c r="U2490" s="3">
        <v>319.61</v>
      </c>
    </row>
    <row r="2491" spans="1:21" hidden="1" x14ac:dyDescent="0.2">
      <c r="A2491" t="s">
        <v>2010</v>
      </c>
      <c r="B2491" t="s">
        <v>116</v>
      </c>
      <c r="C2491" t="s">
        <v>14</v>
      </c>
      <c r="D2491" t="str">
        <f t="shared" si="38"/>
        <v>GL349-</v>
      </c>
      <c r="E2491" t="s">
        <v>814</v>
      </c>
      <c r="F2491" t="s">
        <v>18</v>
      </c>
      <c r="G2491" t="s">
        <v>18</v>
      </c>
      <c r="J2491" s="1">
        <v>44867</v>
      </c>
      <c r="K2491" s="2">
        <v>-3226</v>
      </c>
      <c r="L2491" t="s">
        <v>20</v>
      </c>
      <c r="M2491" s="3">
        <v>1</v>
      </c>
      <c r="N2491" s="2">
        <v>0.27162999999999998</v>
      </c>
      <c r="O2491" t="s">
        <v>21</v>
      </c>
      <c r="P2491" t="s">
        <v>24</v>
      </c>
      <c r="Q2491" t="s">
        <v>23</v>
      </c>
      <c r="R2491" s="3">
        <v>876.28</v>
      </c>
      <c r="S2491" t="s">
        <v>22</v>
      </c>
      <c r="T2491" t="s">
        <v>23</v>
      </c>
      <c r="U2491" s="3">
        <v>876.28</v>
      </c>
    </row>
    <row r="2492" spans="1:21" hidden="1" x14ac:dyDescent="0.2">
      <c r="A2492" t="s">
        <v>2010</v>
      </c>
      <c r="B2492" t="s">
        <v>116</v>
      </c>
      <c r="C2492" t="s">
        <v>14</v>
      </c>
      <c r="D2492" t="str">
        <f t="shared" si="38"/>
        <v>GL423-</v>
      </c>
      <c r="E2492" t="s">
        <v>1555</v>
      </c>
      <c r="F2492" t="s">
        <v>18</v>
      </c>
      <c r="G2492" t="s">
        <v>18</v>
      </c>
      <c r="J2492" s="1">
        <v>44867</v>
      </c>
      <c r="K2492" s="2">
        <v>-3260</v>
      </c>
      <c r="L2492" t="s">
        <v>20</v>
      </c>
      <c r="M2492" s="3">
        <v>1</v>
      </c>
      <c r="N2492" s="2">
        <v>0.26023000000000002</v>
      </c>
      <c r="O2492" t="s">
        <v>21</v>
      </c>
      <c r="P2492" t="s">
        <v>24</v>
      </c>
      <c r="Q2492" t="s">
        <v>23</v>
      </c>
      <c r="R2492" s="3">
        <v>848.35</v>
      </c>
      <c r="S2492" t="s">
        <v>22</v>
      </c>
      <c r="T2492" t="s">
        <v>23</v>
      </c>
      <c r="U2492" s="3">
        <v>848.35</v>
      </c>
    </row>
    <row r="2493" spans="1:21" hidden="1" x14ac:dyDescent="0.2">
      <c r="A2493" t="s">
        <v>2011</v>
      </c>
      <c r="B2493" t="s">
        <v>650</v>
      </c>
      <c r="C2493" t="s">
        <v>14</v>
      </c>
      <c r="D2493" t="str">
        <f t="shared" si="38"/>
        <v>LAAI05</v>
      </c>
      <c r="E2493" t="s">
        <v>2012</v>
      </c>
      <c r="F2493" t="s">
        <v>18</v>
      </c>
      <c r="G2493" t="s">
        <v>18</v>
      </c>
      <c r="I2493" t="s">
        <v>19</v>
      </c>
      <c r="J2493" s="1">
        <v>44867</v>
      </c>
      <c r="K2493" s="2">
        <v>-2000</v>
      </c>
      <c r="L2493" t="s">
        <v>20</v>
      </c>
      <c r="M2493" s="3">
        <v>1</v>
      </c>
      <c r="N2493" s="2">
        <v>1.2970000000000002E-2</v>
      </c>
      <c r="O2493" t="s">
        <v>21</v>
      </c>
      <c r="P2493" t="s">
        <v>24</v>
      </c>
      <c r="Q2493" t="s">
        <v>23</v>
      </c>
      <c r="R2493" s="3">
        <v>25.94</v>
      </c>
      <c r="S2493" t="s">
        <v>22</v>
      </c>
      <c r="T2493" t="s">
        <v>23</v>
      </c>
      <c r="U2493" s="3">
        <v>25.94</v>
      </c>
    </row>
    <row r="2494" spans="1:21" hidden="1" x14ac:dyDescent="0.2">
      <c r="A2494" t="s">
        <v>2011</v>
      </c>
      <c r="B2494" t="s">
        <v>650</v>
      </c>
      <c r="C2494" t="s">
        <v>14</v>
      </c>
      <c r="D2494" t="str">
        <f t="shared" si="38"/>
        <v>LAMT01</v>
      </c>
      <c r="E2494" t="s">
        <v>226</v>
      </c>
      <c r="F2494" t="s">
        <v>18</v>
      </c>
      <c r="G2494" t="s">
        <v>18</v>
      </c>
      <c r="I2494" t="s">
        <v>19</v>
      </c>
      <c r="J2494" s="1">
        <v>44867</v>
      </c>
      <c r="K2494" s="2">
        <v>-614.79</v>
      </c>
      <c r="L2494" t="s">
        <v>20</v>
      </c>
      <c r="M2494" s="3">
        <v>1</v>
      </c>
      <c r="N2494" s="2">
        <v>3.0910000000000003E-2</v>
      </c>
      <c r="O2494" t="s">
        <v>21</v>
      </c>
      <c r="P2494" t="s">
        <v>24</v>
      </c>
      <c r="Q2494" t="s">
        <v>23</v>
      </c>
      <c r="R2494" s="3">
        <v>19</v>
      </c>
      <c r="S2494" t="s">
        <v>22</v>
      </c>
      <c r="T2494" t="s">
        <v>23</v>
      </c>
      <c r="U2494" s="3">
        <v>19</v>
      </c>
    </row>
    <row r="2495" spans="1:21" hidden="1" x14ac:dyDescent="0.2">
      <c r="A2495" t="s">
        <v>2011</v>
      </c>
      <c r="B2495" t="s">
        <v>650</v>
      </c>
      <c r="C2495" t="s">
        <v>14</v>
      </c>
      <c r="D2495" t="str">
        <f t="shared" si="38"/>
        <v>LAWM07</v>
      </c>
      <c r="E2495" t="s">
        <v>92</v>
      </c>
      <c r="F2495" t="s">
        <v>18</v>
      </c>
      <c r="G2495" t="s">
        <v>18</v>
      </c>
      <c r="I2495" t="s">
        <v>19</v>
      </c>
      <c r="J2495" s="1">
        <v>44867</v>
      </c>
      <c r="K2495" s="2">
        <v>-213.43960000000007</v>
      </c>
      <c r="L2495" t="s">
        <v>20</v>
      </c>
      <c r="M2495" s="3">
        <v>1</v>
      </c>
      <c r="N2495" s="2">
        <v>0.01</v>
      </c>
      <c r="O2495" t="s">
        <v>21</v>
      </c>
      <c r="P2495" t="s">
        <v>24</v>
      </c>
      <c r="Q2495" t="s">
        <v>23</v>
      </c>
      <c r="R2495" s="3">
        <v>2.13</v>
      </c>
      <c r="S2495" t="s">
        <v>22</v>
      </c>
      <c r="T2495" t="s">
        <v>23</v>
      </c>
      <c r="U2495" s="3">
        <v>2.13</v>
      </c>
    </row>
    <row r="2496" spans="1:21" hidden="1" x14ac:dyDescent="0.2">
      <c r="A2496" t="s">
        <v>2011</v>
      </c>
      <c r="B2496" t="s">
        <v>650</v>
      </c>
      <c r="C2496" t="s">
        <v>14</v>
      </c>
      <c r="D2496" t="str">
        <f t="shared" si="38"/>
        <v>MZ2652</v>
      </c>
      <c r="E2496" t="s">
        <v>435</v>
      </c>
      <c r="F2496" t="s">
        <v>18</v>
      </c>
      <c r="G2496" t="s">
        <v>18</v>
      </c>
      <c r="I2496" t="s">
        <v>19</v>
      </c>
      <c r="J2496" s="1">
        <v>44867</v>
      </c>
      <c r="K2496" s="2">
        <v>-9.6938099999999991</v>
      </c>
      <c r="L2496" t="s">
        <v>46</v>
      </c>
      <c r="M2496" s="3">
        <v>1</v>
      </c>
      <c r="N2496" s="2">
        <v>8.5320300000000007</v>
      </c>
      <c r="O2496" t="s">
        <v>21</v>
      </c>
      <c r="P2496" t="s">
        <v>24</v>
      </c>
      <c r="Q2496" t="s">
        <v>23</v>
      </c>
      <c r="R2496" s="3">
        <v>82.71</v>
      </c>
      <c r="S2496" t="s">
        <v>22</v>
      </c>
      <c r="T2496" t="s">
        <v>23</v>
      </c>
      <c r="U2496" s="3">
        <v>82.71</v>
      </c>
    </row>
    <row r="2497" spans="1:21" hidden="1" x14ac:dyDescent="0.2">
      <c r="A2497" t="s">
        <v>2011</v>
      </c>
      <c r="B2497" t="s">
        <v>650</v>
      </c>
      <c r="C2497" t="s">
        <v>14</v>
      </c>
      <c r="D2497" t="str">
        <f t="shared" si="38"/>
        <v>253257</v>
      </c>
      <c r="E2497" t="s">
        <v>719</v>
      </c>
      <c r="F2497" t="s">
        <v>18</v>
      </c>
      <c r="G2497" t="s">
        <v>18</v>
      </c>
      <c r="I2497" t="s">
        <v>19</v>
      </c>
      <c r="J2497" s="1">
        <v>44867</v>
      </c>
      <c r="K2497" s="2">
        <v>-2.69</v>
      </c>
      <c r="L2497" t="s">
        <v>46</v>
      </c>
      <c r="M2497" s="3">
        <v>1</v>
      </c>
      <c r="N2497" s="2">
        <v>11.10614</v>
      </c>
      <c r="O2497" t="s">
        <v>21</v>
      </c>
      <c r="P2497" t="s">
        <v>24</v>
      </c>
      <c r="Q2497" t="s">
        <v>23</v>
      </c>
      <c r="R2497" s="3">
        <v>29.88</v>
      </c>
      <c r="S2497" t="s">
        <v>22</v>
      </c>
      <c r="T2497" t="s">
        <v>23</v>
      </c>
      <c r="U2497" s="3">
        <v>29.88</v>
      </c>
    </row>
    <row r="2498" spans="1:21" hidden="1" x14ac:dyDescent="0.2">
      <c r="A2498" t="s">
        <v>2011</v>
      </c>
      <c r="B2498" t="s">
        <v>650</v>
      </c>
      <c r="C2498" t="s">
        <v>14</v>
      </c>
      <c r="D2498" t="str">
        <f t="shared" si="38"/>
        <v>LAHB02</v>
      </c>
      <c r="E2498" t="s">
        <v>2013</v>
      </c>
      <c r="F2498" t="s">
        <v>18</v>
      </c>
      <c r="G2498" t="s">
        <v>18</v>
      </c>
      <c r="I2498" t="s">
        <v>19</v>
      </c>
      <c r="J2498" s="1">
        <v>44867</v>
      </c>
      <c r="K2498" s="2">
        <v>-3661.6007199999995</v>
      </c>
      <c r="L2498" t="s">
        <v>20</v>
      </c>
      <c r="M2498" s="3">
        <v>1</v>
      </c>
      <c r="N2498" s="2">
        <v>9.6359999999999987E-2</v>
      </c>
      <c r="O2498" t="s">
        <v>21</v>
      </c>
      <c r="P2498" t="s">
        <v>24</v>
      </c>
      <c r="Q2498" t="s">
        <v>23</v>
      </c>
      <c r="R2498" s="3">
        <v>352.83</v>
      </c>
      <c r="S2498" t="s">
        <v>22</v>
      </c>
      <c r="T2498" t="s">
        <v>23</v>
      </c>
      <c r="U2498" s="3">
        <v>352.83</v>
      </c>
    </row>
    <row r="2499" spans="1:21" hidden="1" x14ac:dyDescent="0.2">
      <c r="A2499" t="s">
        <v>2014</v>
      </c>
      <c r="B2499" t="s">
        <v>164</v>
      </c>
      <c r="C2499" t="s">
        <v>14</v>
      </c>
      <c r="D2499" t="str">
        <f t="shared" si="38"/>
        <v>LASS02</v>
      </c>
      <c r="E2499" t="s">
        <v>439</v>
      </c>
      <c r="F2499" t="s">
        <v>18</v>
      </c>
      <c r="G2499" t="s">
        <v>18</v>
      </c>
      <c r="I2499" t="s">
        <v>19</v>
      </c>
      <c r="J2499" s="1">
        <v>44867</v>
      </c>
      <c r="K2499" s="2">
        <v>-3270.99</v>
      </c>
      <c r="L2499" t="s">
        <v>20</v>
      </c>
      <c r="M2499" s="3">
        <v>1</v>
      </c>
      <c r="N2499" s="2">
        <v>0.01</v>
      </c>
      <c r="O2499" t="s">
        <v>21</v>
      </c>
      <c r="P2499" t="s">
        <v>24</v>
      </c>
      <c r="Q2499" t="s">
        <v>23</v>
      </c>
      <c r="R2499" s="3">
        <v>32.71</v>
      </c>
      <c r="S2499" t="s">
        <v>22</v>
      </c>
      <c r="T2499" t="s">
        <v>23</v>
      </c>
      <c r="U2499" s="3">
        <v>32.71</v>
      </c>
    </row>
    <row r="2500" spans="1:21" hidden="1" x14ac:dyDescent="0.2">
      <c r="A2500" t="s">
        <v>2014</v>
      </c>
      <c r="B2500" t="s">
        <v>164</v>
      </c>
      <c r="C2500" t="s">
        <v>14</v>
      </c>
      <c r="D2500" t="str">
        <f t="shared" si="38"/>
        <v>MZ1100</v>
      </c>
      <c r="E2500" t="s">
        <v>170</v>
      </c>
      <c r="F2500" t="s">
        <v>18</v>
      </c>
      <c r="G2500" t="s">
        <v>18</v>
      </c>
      <c r="I2500" t="s">
        <v>19</v>
      </c>
      <c r="J2500" s="1">
        <v>44867</v>
      </c>
      <c r="K2500" s="2">
        <v>-1527.46</v>
      </c>
      <c r="L2500" t="s">
        <v>46</v>
      </c>
      <c r="M2500" s="3">
        <v>1</v>
      </c>
      <c r="N2500" s="2">
        <v>0.53110000000000002</v>
      </c>
      <c r="O2500" t="s">
        <v>21</v>
      </c>
      <c r="P2500" t="s">
        <v>24</v>
      </c>
      <c r="Q2500" t="s">
        <v>23</v>
      </c>
      <c r="R2500" s="3">
        <v>811.23</v>
      </c>
      <c r="S2500" t="s">
        <v>22</v>
      </c>
      <c r="T2500" t="s">
        <v>23</v>
      </c>
      <c r="U2500" s="3">
        <v>811.23</v>
      </c>
    </row>
    <row r="2501" spans="1:21" hidden="1" x14ac:dyDescent="0.2">
      <c r="A2501" t="s">
        <v>2014</v>
      </c>
      <c r="B2501" t="s">
        <v>139</v>
      </c>
      <c r="C2501" t="s">
        <v>14</v>
      </c>
      <c r="D2501" t="str">
        <f t="shared" ref="D2501:D2564" si="39">LEFT(E2501, 6)</f>
        <v>OG1276</v>
      </c>
      <c r="E2501" t="s">
        <v>2015</v>
      </c>
      <c r="F2501" t="s">
        <v>18</v>
      </c>
      <c r="G2501" t="s">
        <v>18</v>
      </c>
      <c r="I2501" t="s">
        <v>19</v>
      </c>
      <c r="J2501" s="1">
        <v>44867</v>
      </c>
      <c r="K2501" s="2">
        <v>-1823.86</v>
      </c>
      <c r="L2501" t="s">
        <v>46</v>
      </c>
      <c r="M2501" s="3">
        <v>1</v>
      </c>
      <c r="N2501" s="2">
        <v>0.74448000000000003</v>
      </c>
      <c r="O2501" t="s">
        <v>21</v>
      </c>
      <c r="P2501" t="s">
        <v>24</v>
      </c>
      <c r="Q2501" t="s">
        <v>23</v>
      </c>
      <c r="R2501" s="3">
        <v>1357.83</v>
      </c>
      <c r="S2501" t="s">
        <v>22</v>
      </c>
      <c r="T2501" t="s">
        <v>23</v>
      </c>
      <c r="U2501" s="3">
        <v>1357.83</v>
      </c>
    </row>
    <row r="2502" spans="1:21" hidden="1" x14ac:dyDescent="0.2">
      <c r="A2502" t="s">
        <v>2014</v>
      </c>
      <c r="B2502" t="s">
        <v>139</v>
      </c>
      <c r="C2502" t="s">
        <v>14</v>
      </c>
      <c r="D2502" t="str">
        <f t="shared" si="39"/>
        <v>LACA02</v>
      </c>
      <c r="E2502" t="s">
        <v>2016</v>
      </c>
      <c r="F2502" t="s">
        <v>18</v>
      </c>
      <c r="G2502" t="s">
        <v>18</v>
      </c>
      <c r="I2502" t="s">
        <v>19</v>
      </c>
      <c r="J2502" s="1">
        <v>44867</v>
      </c>
      <c r="K2502" s="2">
        <v>-4532.9399999999996</v>
      </c>
      <c r="L2502" t="s">
        <v>20</v>
      </c>
      <c r="M2502" s="3">
        <v>1</v>
      </c>
      <c r="N2502" s="2">
        <v>0</v>
      </c>
      <c r="O2502" t="s">
        <v>21</v>
      </c>
      <c r="P2502" t="s">
        <v>24</v>
      </c>
      <c r="Q2502" t="s">
        <v>23</v>
      </c>
      <c r="R2502" s="3">
        <v>0</v>
      </c>
      <c r="S2502" t="s">
        <v>22</v>
      </c>
      <c r="T2502" t="s">
        <v>23</v>
      </c>
      <c r="U2502" s="3">
        <v>0</v>
      </c>
    </row>
    <row r="2503" spans="1:21" hidden="1" x14ac:dyDescent="0.2">
      <c r="A2503" t="s">
        <v>2014</v>
      </c>
      <c r="B2503" t="s">
        <v>139</v>
      </c>
      <c r="C2503" t="s">
        <v>14</v>
      </c>
      <c r="D2503" t="str">
        <f t="shared" si="39"/>
        <v>LAWG02</v>
      </c>
      <c r="E2503" t="s">
        <v>2017</v>
      </c>
      <c r="F2503" t="s">
        <v>18</v>
      </c>
      <c r="G2503" t="s">
        <v>18</v>
      </c>
      <c r="I2503" t="s">
        <v>19</v>
      </c>
      <c r="J2503" s="1">
        <v>44867</v>
      </c>
      <c r="K2503" s="2">
        <v>-16159.38</v>
      </c>
      <c r="L2503" t="s">
        <v>20</v>
      </c>
      <c r="M2503" s="3">
        <v>1</v>
      </c>
      <c r="N2503" s="2">
        <v>0.13077</v>
      </c>
      <c r="O2503" t="s">
        <v>21</v>
      </c>
      <c r="P2503" t="s">
        <v>24</v>
      </c>
      <c r="Q2503" t="s">
        <v>23</v>
      </c>
      <c r="R2503" s="3">
        <v>2113.16</v>
      </c>
      <c r="S2503" t="s">
        <v>22</v>
      </c>
      <c r="T2503" t="s">
        <v>23</v>
      </c>
      <c r="U2503" s="3">
        <v>2113.16</v>
      </c>
    </row>
    <row r="2504" spans="1:21" hidden="1" x14ac:dyDescent="0.2">
      <c r="A2504" t="s">
        <v>2014</v>
      </c>
      <c r="B2504" t="s">
        <v>139</v>
      </c>
      <c r="C2504" t="s">
        <v>14</v>
      </c>
      <c r="D2504" t="str">
        <f t="shared" si="39"/>
        <v>LACA02</v>
      </c>
      <c r="E2504" t="s">
        <v>2018</v>
      </c>
      <c r="F2504" t="s">
        <v>18</v>
      </c>
      <c r="G2504" t="s">
        <v>18</v>
      </c>
      <c r="I2504" t="s">
        <v>19</v>
      </c>
      <c r="J2504" s="1">
        <v>44867</v>
      </c>
      <c r="K2504" s="2">
        <v>-3687.85</v>
      </c>
      <c r="L2504" t="s">
        <v>20</v>
      </c>
      <c r="M2504" s="3">
        <v>1</v>
      </c>
      <c r="N2504" s="2">
        <v>0</v>
      </c>
      <c r="O2504" t="s">
        <v>21</v>
      </c>
      <c r="P2504" t="s">
        <v>24</v>
      </c>
      <c r="Q2504" t="s">
        <v>23</v>
      </c>
      <c r="R2504" s="3">
        <v>0</v>
      </c>
      <c r="S2504" t="s">
        <v>22</v>
      </c>
      <c r="T2504" t="s">
        <v>23</v>
      </c>
      <c r="U2504" s="3">
        <v>0</v>
      </c>
    </row>
    <row r="2505" spans="1:21" hidden="1" x14ac:dyDescent="0.2">
      <c r="A2505" t="s">
        <v>2019</v>
      </c>
      <c r="B2505" t="s">
        <v>98</v>
      </c>
      <c r="C2505" t="s">
        <v>14</v>
      </c>
      <c r="D2505" t="str">
        <f t="shared" si="39"/>
        <v>OG1168</v>
      </c>
      <c r="E2505" t="s">
        <v>2020</v>
      </c>
      <c r="F2505" t="s">
        <v>18</v>
      </c>
      <c r="G2505" t="s">
        <v>18</v>
      </c>
      <c r="J2505" s="1">
        <v>44867</v>
      </c>
      <c r="K2505" s="2">
        <v>-90</v>
      </c>
      <c r="L2505" t="s">
        <v>46</v>
      </c>
      <c r="M2505" s="3">
        <v>1</v>
      </c>
      <c r="N2505" s="2">
        <v>1.05</v>
      </c>
      <c r="O2505" t="s">
        <v>21</v>
      </c>
      <c r="P2505" t="s">
        <v>24</v>
      </c>
      <c r="Q2505" t="s">
        <v>23</v>
      </c>
      <c r="R2505" s="3">
        <v>94.5</v>
      </c>
      <c r="S2505" t="s">
        <v>22</v>
      </c>
      <c r="T2505" t="s">
        <v>23</v>
      </c>
      <c r="U2505" s="3">
        <v>94.5</v>
      </c>
    </row>
    <row r="2506" spans="1:21" hidden="1" x14ac:dyDescent="0.2">
      <c r="A2506" t="s">
        <v>2021</v>
      </c>
      <c r="B2506" t="s">
        <v>1790</v>
      </c>
      <c r="C2506" t="s">
        <v>14</v>
      </c>
      <c r="D2506" t="str">
        <f t="shared" si="39"/>
        <v>CU2000</v>
      </c>
      <c r="E2506" t="s">
        <v>1732</v>
      </c>
      <c r="F2506" t="s">
        <v>18</v>
      </c>
      <c r="G2506" t="s">
        <v>18</v>
      </c>
      <c r="J2506" s="1">
        <v>44867</v>
      </c>
      <c r="K2506" s="2">
        <v>-1724</v>
      </c>
      <c r="L2506" t="s">
        <v>46</v>
      </c>
      <c r="M2506" s="3">
        <v>1</v>
      </c>
      <c r="N2506" s="2">
        <v>0</v>
      </c>
      <c r="O2506" t="s">
        <v>21</v>
      </c>
      <c r="P2506" t="s">
        <v>24</v>
      </c>
      <c r="Q2506" t="s">
        <v>23</v>
      </c>
      <c r="R2506" s="3">
        <v>0</v>
      </c>
      <c r="S2506" t="s">
        <v>22</v>
      </c>
      <c r="T2506" t="s">
        <v>23</v>
      </c>
      <c r="U2506" s="3">
        <v>0</v>
      </c>
    </row>
    <row r="2507" spans="1:21" hidden="1" x14ac:dyDescent="0.2">
      <c r="A2507" t="s">
        <v>2021</v>
      </c>
      <c r="B2507" t="s">
        <v>1790</v>
      </c>
      <c r="C2507" t="s">
        <v>14</v>
      </c>
      <c r="D2507" t="str">
        <f t="shared" si="39"/>
        <v>CU1000</v>
      </c>
      <c r="E2507" t="s">
        <v>2022</v>
      </c>
      <c r="F2507" t="s">
        <v>18</v>
      </c>
      <c r="G2507" t="s">
        <v>18</v>
      </c>
      <c r="J2507" s="1">
        <v>44867</v>
      </c>
      <c r="K2507" s="2">
        <v>11101</v>
      </c>
      <c r="L2507" t="s">
        <v>46</v>
      </c>
      <c r="M2507" s="3">
        <v>1</v>
      </c>
      <c r="N2507" s="2">
        <v>0</v>
      </c>
      <c r="O2507" t="s">
        <v>21</v>
      </c>
      <c r="P2507" t="s">
        <v>22</v>
      </c>
      <c r="Q2507" t="s">
        <v>23</v>
      </c>
      <c r="R2507" s="3">
        <v>0</v>
      </c>
      <c r="S2507" t="s">
        <v>24</v>
      </c>
      <c r="T2507" t="s">
        <v>23</v>
      </c>
      <c r="U2507" s="3">
        <v>0</v>
      </c>
    </row>
    <row r="2508" spans="1:21" hidden="1" x14ac:dyDescent="0.2">
      <c r="A2508" t="s">
        <v>2021</v>
      </c>
      <c r="B2508" t="s">
        <v>1790</v>
      </c>
      <c r="C2508" t="s">
        <v>14</v>
      </c>
      <c r="D2508" t="str">
        <f t="shared" si="39"/>
        <v>OG1013</v>
      </c>
      <c r="E2508" t="s">
        <v>332</v>
      </c>
      <c r="F2508" t="s">
        <v>18</v>
      </c>
      <c r="G2508" t="s">
        <v>18</v>
      </c>
      <c r="J2508" s="1">
        <v>44867</v>
      </c>
      <c r="K2508" s="2">
        <v>-557</v>
      </c>
      <c r="L2508" t="s">
        <v>46</v>
      </c>
      <c r="M2508" s="3">
        <v>1</v>
      </c>
      <c r="N2508" s="2">
        <v>0.54551000000000005</v>
      </c>
      <c r="O2508" t="s">
        <v>21</v>
      </c>
      <c r="P2508" t="s">
        <v>24</v>
      </c>
      <c r="Q2508" t="s">
        <v>23</v>
      </c>
      <c r="R2508" s="3">
        <v>303.85000000000002</v>
      </c>
      <c r="S2508" t="s">
        <v>22</v>
      </c>
      <c r="T2508" t="s">
        <v>23</v>
      </c>
      <c r="U2508" s="3">
        <v>303.85000000000002</v>
      </c>
    </row>
    <row r="2509" spans="1:21" hidden="1" x14ac:dyDescent="0.2">
      <c r="A2509" t="s">
        <v>2021</v>
      </c>
      <c r="B2509" t="s">
        <v>1790</v>
      </c>
      <c r="C2509" t="s">
        <v>14</v>
      </c>
      <c r="D2509" t="str">
        <f t="shared" si="39"/>
        <v>BK1676</v>
      </c>
      <c r="E2509" t="s">
        <v>312</v>
      </c>
      <c r="F2509" t="s">
        <v>18</v>
      </c>
      <c r="G2509" t="s">
        <v>18</v>
      </c>
      <c r="J2509" s="1">
        <v>44867</v>
      </c>
      <c r="K2509" s="2">
        <v>1844</v>
      </c>
      <c r="L2509" t="s">
        <v>46</v>
      </c>
      <c r="M2509" s="3">
        <v>1</v>
      </c>
      <c r="N2509" s="2">
        <v>0.42953000000000002</v>
      </c>
      <c r="O2509" t="s">
        <v>21</v>
      </c>
      <c r="P2509" t="s">
        <v>22</v>
      </c>
      <c r="Q2509" t="s">
        <v>23</v>
      </c>
      <c r="R2509" s="3">
        <v>792.05</v>
      </c>
      <c r="S2509" t="s">
        <v>24</v>
      </c>
      <c r="T2509" t="s">
        <v>23</v>
      </c>
      <c r="U2509" s="3">
        <v>792.05</v>
      </c>
    </row>
    <row r="2510" spans="1:21" hidden="1" x14ac:dyDescent="0.2">
      <c r="A2510" t="s">
        <v>2021</v>
      </c>
      <c r="B2510" t="s">
        <v>1790</v>
      </c>
      <c r="C2510" t="s">
        <v>14</v>
      </c>
      <c r="D2510" t="str">
        <f t="shared" si="39"/>
        <v>BK1674</v>
      </c>
      <c r="E2510" t="s">
        <v>336</v>
      </c>
      <c r="F2510" t="s">
        <v>18</v>
      </c>
      <c r="G2510" t="s">
        <v>18</v>
      </c>
      <c r="J2510" s="1">
        <v>44867</v>
      </c>
      <c r="K2510" s="2">
        <v>-1128</v>
      </c>
      <c r="L2510" t="s">
        <v>46</v>
      </c>
      <c r="M2510" s="3">
        <v>1</v>
      </c>
      <c r="N2510" s="2">
        <v>0.31309999999999999</v>
      </c>
      <c r="O2510" t="s">
        <v>21</v>
      </c>
      <c r="P2510" t="s">
        <v>24</v>
      </c>
      <c r="Q2510" t="s">
        <v>23</v>
      </c>
      <c r="R2510" s="3">
        <v>353.18</v>
      </c>
      <c r="S2510" t="s">
        <v>22</v>
      </c>
      <c r="T2510" t="s">
        <v>23</v>
      </c>
      <c r="U2510" s="3">
        <v>353.18</v>
      </c>
    </row>
    <row r="2511" spans="1:21" hidden="1" x14ac:dyDescent="0.2">
      <c r="A2511" t="s">
        <v>2023</v>
      </c>
      <c r="B2511" t="s">
        <v>2024</v>
      </c>
      <c r="C2511" t="s">
        <v>14</v>
      </c>
      <c r="D2511" t="str">
        <f t="shared" si="39"/>
        <v>CP2213</v>
      </c>
      <c r="E2511" t="s">
        <v>1004</v>
      </c>
      <c r="F2511" t="s">
        <v>18</v>
      </c>
      <c r="G2511" t="s">
        <v>18</v>
      </c>
      <c r="I2511" t="s">
        <v>113</v>
      </c>
      <c r="J2511" s="1">
        <v>44867</v>
      </c>
      <c r="K2511" s="2">
        <v>1090.8</v>
      </c>
      <c r="L2511" t="s">
        <v>20</v>
      </c>
      <c r="M2511" s="3">
        <v>1</v>
      </c>
      <c r="N2511" s="2">
        <v>5.4670000000000003E-2</v>
      </c>
      <c r="O2511" t="s">
        <v>21</v>
      </c>
      <c r="P2511" t="s">
        <v>22</v>
      </c>
      <c r="Q2511" t="s">
        <v>23</v>
      </c>
      <c r="R2511" s="3">
        <v>59.63</v>
      </c>
      <c r="S2511" t="s">
        <v>24</v>
      </c>
      <c r="T2511" t="s">
        <v>23</v>
      </c>
      <c r="U2511" s="3">
        <v>59.63</v>
      </c>
    </row>
    <row r="2512" spans="1:21" hidden="1" x14ac:dyDescent="0.2">
      <c r="A2512" t="s">
        <v>2023</v>
      </c>
      <c r="B2512" t="s">
        <v>2024</v>
      </c>
      <c r="C2512" t="s">
        <v>14</v>
      </c>
      <c r="D2512" t="str">
        <f t="shared" si="39"/>
        <v>MACHIN</v>
      </c>
      <c r="E2512" t="s">
        <v>204</v>
      </c>
      <c r="F2512" t="s">
        <v>18</v>
      </c>
      <c r="G2512" t="s">
        <v>18</v>
      </c>
      <c r="I2512" t="s">
        <v>113</v>
      </c>
      <c r="J2512" s="1">
        <v>44867</v>
      </c>
      <c r="K2512" s="2">
        <v>90</v>
      </c>
      <c r="L2512" t="s">
        <v>20</v>
      </c>
      <c r="M2512" s="3">
        <v>1</v>
      </c>
      <c r="N2512" s="2">
        <v>2.5499999999999998</v>
      </c>
      <c r="O2512" t="s">
        <v>21</v>
      </c>
      <c r="P2512" t="s">
        <v>200</v>
      </c>
      <c r="Q2512" t="s">
        <v>23</v>
      </c>
      <c r="R2512" s="3">
        <v>229.5</v>
      </c>
      <c r="S2512" t="s">
        <v>24</v>
      </c>
      <c r="T2512" t="s">
        <v>23</v>
      </c>
      <c r="U2512" s="3">
        <v>229.5</v>
      </c>
    </row>
    <row r="2513" spans="1:21" hidden="1" x14ac:dyDescent="0.2">
      <c r="A2513" t="s">
        <v>2023</v>
      </c>
      <c r="B2513" t="s">
        <v>2024</v>
      </c>
      <c r="C2513" t="s">
        <v>14</v>
      </c>
      <c r="D2513" t="str">
        <f t="shared" si="39"/>
        <v>LAWM02</v>
      </c>
      <c r="E2513" t="s">
        <v>1760</v>
      </c>
      <c r="F2513" t="s">
        <v>18</v>
      </c>
      <c r="G2513" t="s">
        <v>18</v>
      </c>
      <c r="I2513" t="s">
        <v>113</v>
      </c>
      <c r="J2513" s="1">
        <v>44867</v>
      </c>
      <c r="K2513" s="2">
        <v>1127.81</v>
      </c>
      <c r="L2513" t="s">
        <v>20</v>
      </c>
      <c r="M2513" s="3">
        <v>1</v>
      </c>
      <c r="N2513" s="2">
        <v>2.8060000000000002E-2</v>
      </c>
      <c r="O2513" t="s">
        <v>21</v>
      </c>
      <c r="P2513" t="s">
        <v>22</v>
      </c>
      <c r="Q2513" t="s">
        <v>23</v>
      </c>
      <c r="R2513" s="3">
        <v>31.65</v>
      </c>
      <c r="S2513" t="s">
        <v>24</v>
      </c>
      <c r="T2513" t="s">
        <v>23</v>
      </c>
      <c r="U2513" s="3">
        <v>31.65</v>
      </c>
    </row>
    <row r="2514" spans="1:21" hidden="1" x14ac:dyDescent="0.2">
      <c r="A2514" t="s">
        <v>2023</v>
      </c>
      <c r="B2514" t="s">
        <v>2024</v>
      </c>
      <c r="C2514" t="s">
        <v>14</v>
      </c>
      <c r="D2514" t="str">
        <f t="shared" si="39"/>
        <v>FREIGH</v>
      </c>
      <c r="E2514" t="s">
        <v>199</v>
      </c>
      <c r="F2514" t="s">
        <v>18</v>
      </c>
      <c r="G2514" t="s">
        <v>18</v>
      </c>
      <c r="I2514" t="s">
        <v>113</v>
      </c>
      <c r="J2514" s="1">
        <v>44867</v>
      </c>
      <c r="K2514" s="2">
        <v>315</v>
      </c>
      <c r="L2514" t="s">
        <v>20</v>
      </c>
      <c r="M2514" s="3">
        <v>1</v>
      </c>
      <c r="N2514" s="2">
        <v>0.45</v>
      </c>
      <c r="O2514" t="s">
        <v>21</v>
      </c>
      <c r="P2514" t="s">
        <v>200</v>
      </c>
      <c r="Q2514" t="s">
        <v>23</v>
      </c>
      <c r="R2514" s="3">
        <v>141.75</v>
      </c>
      <c r="S2514" t="s">
        <v>24</v>
      </c>
      <c r="T2514" t="s">
        <v>23</v>
      </c>
      <c r="U2514" s="3">
        <v>141.75</v>
      </c>
    </row>
    <row r="2515" spans="1:21" hidden="1" x14ac:dyDescent="0.2">
      <c r="A2515" t="s">
        <v>2023</v>
      </c>
      <c r="B2515" t="s">
        <v>2024</v>
      </c>
      <c r="C2515" t="s">
        <v>14</v>
      </c>
      <c r="D2515" t="str">
        <f t="shared" si="39"/>
        <v>LABORI</v>
      </c>
      <c r="E2515" t="s">
        <v>201</v>
      </c>
      <c r="F2515" t="s">
        <v>18</v>
      </c>
      <c r="G2515" t="s">
        <v>18</v>
      </c>
      <c r="I2515" t="s">
        <v>113</v>
      </c>
      <c r="J2515" s="1">
        <v>44867</v>
      </c>
      <c r="K2515" s="2">
        <v>186.55</v>
      </c>
      <c r="L2515" t="s">
        <v>20</v>
      </c>
      <c r="M2515" s="3">
        <v>1</v>
      </c>
      <c r="N2515" s="2">
        <v>1.05</v>
      </c>
      <c r="O2515" t="s">
        <v>21</v>
      </c>
      <c r="P2515" t="s">
        <v>200</v>
      </c>
      <c r="Q2515" t="s">
        <v>23</v>
      </c>
      <c r="R2515" s="3">
        <v>195.88</v>
      </c>
      <c r="S2515" t="s">
        <v>24</v>
      </c>
      <c r="T2515" t="s">
        <v>23</v>
      </c>
      <c r="U2515" s="3">
        <v>195.88</v>
      </c>
    </row>
    <row r="2516" spans="1:21" hidden="1" x14ac:dyDescent="0.2">
      <c r="A2516" t="s">
        <v>2023</v>
      </c>
      <c r="B2516" t="s">
        <v>2024</v>
      </c>
      <c r="C2516" t="s">
        <v>14</v>
      </c>
      <c r="D2516" t="str">
        <f t="shared" si="39"/>
        <v>BK1064</v>
      </c>
      <c r="E2516" t="s">
        <v>1130</v>
      </c>
      <c r="F2516" t="s">
        <v>18</v>
      </c>
      <c r="G2516" t="s">
        <v>18</v>
      </c>
      <c r="I2516" t="s">
        <v>113</v>
      </c>
      <c r="J2516" s="1">
        <v>44867</v>
      </c>
      <c r="K2516" s="2">
        <v>90</v>
      </c>
      <c r="L2516" t="s">
        <v>20</v>
      </c>
      <c r="M2516" s="3">
        <v>1</v>
      </c>
      <c r="N2516" s="2">
        <v>0.60602999999999996</v>
      </c>
      <c r="O2516" t="s">
        <v>21</v>
      </c>
      <c r="P2516" t="s">
        <v>22</v>
      </c>
      <c r="Q2516" t="s">
        <v>23</v>
      </c>
      <c r="R2516" s="3">
        <v>54.54</v>
      </c>
      <c r="S2516" t="s">
        <v>24</v>
      </c>
      <c r="T2516" t="s">
        <v>23</v>
      </c>
      <c r="U2516" s="3">
        <v>54.54</v>
      </c>
    </row>
    <row r="2517" spans="1:21" hidden="1" x14ac:dyDescent="0.2">
      <c r="A2517" t="s">
        <v>2023</v>
      </c>
      <c r="B2517" t="s">
        <v>2024</v>
      </c>
      <c r="C2517" t="s">
        <v>14</v>
      </c>
      <c r="D2517" t="str">
        <f t="shared" si="39"/>
        <v>GL2452</v>
      </c>
      <c r="E2517" t="s">
        <v>339</v>
      </c>
      <c r="F2517" t="s">
        <v>18</v>
      </c>
      <c r="G2517" t="s">
        <v>18</v>
      </c>
      <c r="I2517" t="s">
        <v>113</v>
      </c>
      <c r="J2517" s="1">
        <v>44867</v>
      </c>
      <c r="K2517" s="2">
        <v>1090.8</v>
      </c>
      <c r="L2517" t="s">
        <v>20</v>
      </c>
      <c r="M2517" s="3">
        <v>1</v>
      </c>
      <c r="N2517" s="2">
        <v>0.24278</v>
      </c>
      <c r="O2517" t="s">
        <v>21</v>
      </c>
      <c r="P2517" t="s">
        <v>22</v>
      </c>
      <c r="Q2517" t="s">
        <v>23</v>
      </c>
      <c r="R2517" s="3">
        <v>264.82</v>
      </c>
      <c r="S2517" t="s">
        <v>24</v>
      </c>
      <c r="T2517" t="s">
        <v>23</v>
      </c>
      <c r="U2517" s="3">
        <v>264.82</v>
      </c>
    </row>
    <row r="2518" spans="1:21" hidden="1" x14ac:dyDescent="0.2">
      <c r="A2518" t="s">
        <v>2023</v>
      </c>
      <c r="B2518" t="s">
        <v>2024</v>
      </c>
      <c r="C2518" t="s">
        <v>14</v>
      </c>
      <c r="D2518" t="str">
        <f t="shared" si="39"/>
        <v>CE3249</v>
      </c>
      <c r="E2518" t="s">
        <v>492</v>
      </c>
      <c r="F2518" t="s">
        <v>18</v>
      </c>
      <c r="G2518" t="s">
        <v>18</v>
      </c>
      <c r="I2518" t="s">
        <v>113</v>
      </c>
      <c r="J2518" s="1">
        <v>44867</v>
      </c>
      <c r="K2518" s="2">
        <v>1158.75</v>
      </c>
      <c r="L2518" t="s">
        <v>20</v>
      </c>
      <c r="M2518" s="3">
        <v>1</v>
      </c>
      <c r="N2518" s="2">
        <v>1.2309999999999998E-2</v>
      </c>
      <c r="O2518" t="s">
        <v>21</v>
      </c>
      <c r="P2518" t="s">
        <v>22</v>
      </c>
      <c r="Q2518" t="s">
        <v>23</v>
      </c>
      <c r="R2518" s="3">
        <v>14.26</v>
      </c>
      <c r="S2518" t="s">
        <v>24</v>
      </c>
      <c r="T2518" t="s">
        <v>23</v>
      </c>
      <c r="U2518" s="3">
        <v>14.26</v>
      </c>
    </row>
    <row r="2519" spans="1:21" hidden="1" x14ac:dyDescent="0.2">
      <c r="A2519" t="s">
        <v>2023</v>
      </c>
      <c r="B2519" t="s">
        <v>2024</v>
      </c>
      <c r="C2519" t="s">
        <v>14</v>
      </c>
      <c r="D2519" t="str">
        <f t="shared" si="39"/>
        <v>OG8985</v>
      </c>
      <c r="E2519" t="s">
        <v>2025</v>
      </c>
      <c r="F2519" t="s">
        <v>18</v>
      </c>
      <c r="G2519" t="s">
        <v>18</v>
      </c>
      <c r="I2519" t="s">
        <v>113</v>
      </c>
      <c r="J2519" s="1">
        <v>44867</v>
      </c>
      <c r="K2519" s="2">
        <v>-90</v>
      </c>
      <c r="L2519" t="s">
        <v>197</v>
      </c>
      <c r="M2519" s="3">
        <v>1</v>
      </c>
      <c r="N2519" s="2">
        <v>17.767109999999999</v>
      </c>
      <c r="O2519" t="s">
        <v>21</v>
      </c>
      <c r="P2519" t="s">
        <v>24</v>
      </c>
      <c r="Q2519" t="s">
        <v>23</v>
      </c>
      <c r="R2519" s="3">
        <v>1599.04</v>
      </c>
      <c r="S2519" t="s">
        <v>198</v>
      </c>
      <c r="T2519" t="s">
        <v>23</v>
      </c>
      <c r="U2519" s="3">
        <v>1599.04</v>
      </c>
    </row>
    <row r="2520" spans="1:21" hidden="1" x14ac:dyDescent="0.2">
      <c r="A2520" t="s">
        <v>2023</v>
      </c>
      <c r="B2520" t="s">
        <v>2024</v>
      </c>
      <c r="C2520" t="s">
        <v>14</v>
      </c>
      <c r="D2520" t="str">
        <f t="shared" si="39"/>
        <v>LAWM02</v>
      </c>
      <c r="E2520" t="s">
        <v>2026</v>
      </c>
      <c r="F2520" t="s">
        <v>18</v>
      </c>
      <c r="G2520" t="s">
        <v>18</v>
      </c>
      <c r="I2520" t="s">
        <v>113</v>
      </c>
      <c r="J2520" s="1">
        <v>44867</v>
      </c>
      <c r="K2520" s="2">
        <v>1127.81</v>
      </c>
      <c r="L2520" t="s">
        <v>20</v>
      </c>
      <c r="M2520" s="3">
        <v>1</v>
      </c>
      <c r="N2520" s="2">
        <v>2.2360000000000001E-2</v>
      </c>
      <c r="O2520" t="s">
        <v>21</v>
      </c>
      <c r="P2520" t="s">
        <v>22</v>
      </c>
      <c r="Q2520" t="s">
        <v>23</v>
      </c>
      <c r="R2520" s="3">
        <v>25.22</v>
      </c>
      <c r="S2520" t="s">
        <v>24</v>
      </c>
      <c r="T2520" t="s">
        <v>23</v>
      </c>
      <c r="U2520" s="3">
        <v>25.22</v>
      </c>
    </row>
    <row r="2521" spans="1:21" hidden="1" x14ac:dyDescent="0.2">
      <c r="A2521" t="s">
        <v>2027</v>
      </c>
      <c r="B2521" t="s">
        <v>26</v>
      </c>
      <c r="C2521" t="s">
        <v>14</v>
      </c>
      <c r="D2521" t="str">
        <f t="shared" si="39"/>
        <v>DA1477</v>
      </c>
      <c r="E2521" t="s">
        <v>1506</v>
      </c>
      <c r="F2521" t="s">
        <v>186</v>
      </c>
      <c r="G2521" t="s">
        <v>186</v>
      </c>
      <c r="I2521" t="s">
        <v>19</v>
      </c>
      <c r="J2521" s="1">
        <v>44867</v>
      </c>
      <c r="K2521" s="2">
        <v>-824</v>
      </c>
      <c r="L2521" t="s">
        <v>46</v>
      </c>
      <c r="M2521" s="3">
        <v>1</v>
      </c>
      <c r="N2521" s="2">
        <v>2.33636</v>
      </c>
      <c r="O2521" t="s">
        <v>21</v>
      </c>
      <c r="P2521" t="s">
        <v>24</v>
      </c>
      <c r="Q2521" t="s">
        <v>23</v>
      </c>
      <c r="R2521" s="3">
        <v>1925.16</v>
      </c>
      <c r="S2521" t="s">
        <v>22</v>
      </c>
      <c r="T2521" t="s">
        <v>23</v>
      </c>
      <c r="U2521" s="3">
        <v>1925.16</v>
      </c>
    </row>
    <row r="2522" spans="1:21" hidden="1" x14ac:dyDescent="0.2">
      <c r="A2522" t="s">
        <v>2027</v>
      </c>
      <c r="B2522" t="s">
        <v>26</v>
      </c>
      <c r="C2522" t="s">
        <v>14</v>
      </c>
      <c r="D2522" t="str">
        <f t="shared" si="39"/>
        <v>DV1943</v>
      </c>
      <c r="E2522" t="s">
        <v>2028</v>
      </c>
      <c r="F2522" t="s">
        <v>186</v>
      </c>
      <c r="G2522" t="s">
        <v>186</v>
      </c>
      <c r="I2522" t="s">
        <v>19</v>
      </c>
      <c r="J2522" s="1">
        <v>44867</v>
      </c>
      <c r="K2522" s="2">
        <v>-169.91</v>
      </c>
      <c r="L2522" t="s">
        <v>46</v>
      </c>
      <c r="M2522" s="3">
        <v>1</v>
      </c>
      <c r="N2522" s="2">
        <v>1.7824899999999999</v>
      </c>
      <c r="O2522" t="s">
        <v>21</v>
      </c>
      <c r="P2522" t="s">
        <v>24</v>
      </c>
      <c r="Q2522" t="s">
        <v>23</v>
      </c>
      <c r="R2522" s="3">
        <v>302.86</v>
      </c>
      <c r="S2522" t="s">
        <v>22</v>
      </c>
      <c r="T2522" t="s">
        <v>23</v>
      </c>
      <c r="U2522" s="3">
        <v>302.86</v>
      </c>
    </row>
    <row r="2523" spans="1:21" hidden="1" x14ac:dyDescent="0.2">
      <c r="A2523" t="s">
        <v>2027</v>
      </c>
      <c r="B2523" t="s">
        <v>26</v>
      </c>
      <c r="C2523" t="s">
        <v>14</v>
      </c>
      <c r="D2523" t="str">
        <f t="shared" si="39"/>
        <v>DA1450</v>
      </c>
      <c r="E2523" t="s">
        <v>1486</v>
      </c>
      <c r="F2523" t="s">
        <v>186</v>
      </c>
      <c r="G2523" t="s">
        <v>186</v>
      </c>
      <c r="I2523" t="s">
        <v>19</v>
      </c>
      <c r="J2523" s="1">
        <v>44867</v>
      </c>
      <c r="K2523" s="2">
        <v>1520</v>
      </c>
      <c r="L2523" t="s">
        <v>46</v>
      </c>
      <c r="M2523" s="3">
        <v>1</v>
      </c>
      <c r="N2523" s="2">
        <v>2.21</v>
      </c>
      <c r="O2523" t="s">
        <v>21</v>
      </c>
      <c r="P2523" t="s">
        <v>22</v>
      </c>
      <c r="Q2523" t="s">
        <v>23</v>
      </c>
      <c r="R2523" s="3">
        <v>3359.2</v>
      </c>
      <c r="S2523" t="s">
        <v>24</v>
      </c>
      <c r="T2523" t="s">
        <v>23</v>
      </c>
      <c r="U2523" s="3">
        <v>3359.2</v>
      </c>
    </row>
    <row r="2524" spans="1:21" hidden="1" x14ac:dyDescent="0.2">
      <c r="A2524" t="s">
        <v>2027</v>
      </c>
      <c r="B2524" t="s">
        <v>26</v>
      </c>
      <c r="C2524" t="s">
        <v>14</v>
      </c>
      <c r="D2524" t="str">
        <f t="shared" si="39"/>
        <v>DV1936</v>
      </c>
      <c r="E2524" t="s">
        <v>362</v>
      </c>
      <c r="F2524" t="s">
        <v>186</v>
      </c>
      <c r="G2524" t="s">
        <v>186</v>
      </c>
      <c r="I2524" t="s">
        <v>19</v>
      </c>
      <c r="J2524" s="1">
        <v>44867</v>
      </c>
      <c r="K2524" s="2">
        <v>-178.08</v>
      </c>
      <c r="L2524" t="s">
        <v>46</v>
      </c>
      <c r="M2524" s="3">
        <v>1</v>
      </c>
      <c r="N2524" s="2">
        <v>1.27738</v>
      </c>
      <c r="O2524" t="s">
        <v>21</v>
      </c>
      <c r="P2524" t="s">
        <v>24</v>
      </c>
      <c r="Q2524" t="s">
        <v>23</v>
      </c>
      <c r="R2524" s="3">
        <v>227.48</v>
      </c>
      <c r="S2524" t="s">
        <v>22</v>
      </c>
      <c r="T2524" t="s">
        <v>23</v>
      </c>
      <c r="U2524" s="3">
        <v>227.48</v>
      </c>
    </row>
    <row r="2525" spans="1:21" hidden="1" x14ac:dyDescent="0.2">
      <c r="A2525" t="s">
        <v>2029</v>
      </c>
      <c r="B2525" t="s">
        <v>98</v>
      </c>
      <c r="C2525" t="s">
        <v>14</v>
      </c>
      <c r="D2525" t="str">
        <f t="shared" si="39"/>
        <v>BK1674</v>
      </c>
      <c r="E2525" t="s">
        <v>336</v>
      </c>
      <c r="F2525" t="s">
        <v>2030</v>
      </c>
      <c r="G2525" t="s">
        <v>2030</v>
      </c>
      <c r="J2525" s="1">
        <v>44867</v>
      </c>
      <c r="K2525" s="2">
        <v>-1099</v>
      </c>
      <c r="L2525" t="s">
        <v>46</v>
      </c>
      <c r="M2525" s="3">
        <v>1</v>
      </c>
      <c r="N2525" s="2">
        <v>0.31403999999999999</v>
      </c>
      <c r="O2525" t="s">
        <v>21</v>
      </c>
      <c r="P2525" t="s">
        <v>24</v>
      </c>
      <c r="Q2525" t="s">
        <v>23</v>
      </c>
      <c r="R2525" s="3">
        <v>345.13</v>
      </c>
      <c r="S2525" t="s">
        <v>22</v>
      </c>
      <c r="T2525" t="s">
        <v>23</v>
      </c>
      <c r="U2525" s="3">
        <v>345.13</v>
      </c>
    </row>
    <row r="2526" spans="1:21" hidden="1" x14ac:dyDescent="0.2">
      <c r="A2526" t="s">
        <v>2031</v>
      </c>
      <c r="B2526" t="s">
        <v>98</v>
      </c>
      <c r="C2526" t="s">
        <v>14</v>
      </c>
      <c r="D2526" t="str">
        <f t="shared" si="39"/>
        <v>BK1682</v>
      </c>
      <c r="E2526" t="s">
        <v>335</v>
      </c>
      <c r="F2526" t="s">
        <v>2030</v>
      </c>
      <c r="G2526" t="s">
        <v>2030</v>
      </c>
      <c r="J2526" s="1">
        <v>44867</v>
      </c>
      <c r="K2526" s="2">
        <v>-773</v>
      </c>
      <c r="L2526" t="s">
        <v>46</v>
      </c>
      <c r="M2526" s="3">
        <v>1</v>
      </c>
      <c r="N2526" s="2">
        <v>0.53142</v>
      </c>
      <c r="O2526" t="s">
        <v>21</v>
      </c>
      <c r="P2526" t="s">
        <v>24</v>
      </c>
      <c r="Q2526" t="s">
        <v>23</v>
      </c>
      <c r="R2526" s="3">
        <v>410.79</v>
      </c>
      <c r="S2526" t="s">
        <v>22</v>
      </c>
      <c r="T2526" t="s">
        <v>23</v>
      </c>
      <c r="U2526" s="3">
        <v>410.79</v>
      </c>
    </row>
    <row r="2527" spans="1:21" hidden="1" x14ac:dyDescent="0.2">
      <c r="A2527" t="s">
        <v>2032</v>
      </c>
      <c r="B2527" t="s">
        <v>98</v>
      </c>
      <c r="C2527" t="s">
        <v>14</v>
      </c>
      <c r="D2527" t="str">
        <f t="shared" si="39"/>
        <v>MZ3750</v>
      </c>
      <c r="E2527" t="s">
        <v>415</v>
      </c>
      <c r="F2527" t="s">
        <v>18</v>
      </c>
      <c r="G2527" t="s">
        <v>18</v>
      </c>
      <c r="J2527" s="1">
        <v>44867</v>
      </c>
      <c r="K2527" s="2">
        <v>128</v>
      </c>
      <c r="L2527" t="s">
        <v>46</v>
      </c>
      <c r="M2527" s="3">
        <v>1</v>
      </c>
      <c r="N2527" s="2">
        <v>4.2355600000000004</v>
      </c>
      <c r="O2527" t="s">
        <v>21</v>
      </c>
      <c r="P2527" t="s">
        <v>22</v>
      </c>
      <c r="Q2527" t="s">
        <v>23</v>
      </c>
      <c r="R2527" s="3">
        <v>542.15</v>
      </c>
      <c r="S2527" t="s">
        <v>24</v>
      </c>
      <c r="T2527" t="s">
        <v>23</v>
      </c>
      <c r="U2527" s="3">
        <v>542.15</v>
      </c>
    </row>
    <row r="2528" spans="1:21" hidden="1" x14ac:dyDescent="0.2">
      <c r="A2528" t="s">
        <v>2032</v>
      </c>
      <c r="B2528" t="s">
        <v>98</v>
      </c>
      <c r="C2528" t="s">
        <v>14</v>
      </c>
      <c r="D2528" t="str">
        <f t="shared" si="39"/>
        <v>LAMT00</v>
      </c>
      <c r="E2528" t="s">
        <v>516</v>
      </c>
      <c r="F2528" t="s">
        <v>18</v>
      </c>
      <c r="G2528" t="s">
        <v>18</v>
      </c>
      <c r="J2528" s="1">
        <v>44867</v>
      </c>
      <c r="K2528" s="2">
        <v>-61790</v>
      </c>
      <c r="L2528" t="s">
        <v>20</v>
      </c>
      <c r="M2528" s="3">
        <v>1</v>
      </c>
      <c r="N2528" s="2">
        <v>2.2599999999999999E-2</v>
      </c>
      <c r="O2528" t="s">
        <v>21</v>
      </c>
      <c r="P2528" t="s">
        <v>24</v>
      </c>
      <c r="Q2528" t="s">
        <v>23</v>
      </c>
      <c r="R2528" s="3">
        <v>1396.45</v>
      </c>
      <c r="S2528" t="s">
        <v>22</v>
      </c>
      <c r="T2528" t="s">
        <v>23</v>
      </c>
      <c r="U2528" s="3">
        <v>1396.45</v>
      </c>
    </row>
    <row r="2529" spans="1:21" hidden="1" x14ac:dyDescent="0.2">
      <c r="A2529" t="s">
        <v>2032</v>
      </c>
      <c r="B2529" t="s">
        <v>98</v>
      </c>
      <c r="C2529" t="s">
        <v>14</v>
      </c>
      <c r="D2529" t="str">
        <f t="shared" si="39"/>
        <v>MZ2000</v>
      </c>
      <c r="E2529" t="s">
        <v>423</v>
      </c>
      <c r="F2529" t="s">
        <v>18</v>
      </c>
      <c r="G2529" t="s">
        <v>18</v>
      </c>
      <c r="J2529" s="1">
        <v>44867</v>
      </c>
      <c r="K2529" s="2">
        <v>-36</v>
      </c>
      <c r="L2529" t="s">
        <v>46</v>
      </c>
      <c r="M2529" s="3">
        <v>1</v>
      </c>
      <c r="N2529" s="2">
        <v>2.1008499999999999</v>
      </c>
      <c r="O2529" t="s">
        <v>21</v>
      </c>
      <c r="P2529" t="s">
        <v>24</v>
      </c>
      <c r="Q2529" t="s">
        <v>23</v>
      </c>
      <c r="R2529" s="3">
        <v>75.63</v>
      </c>
      <c r="S2529" t="s">
        <v>22</v>
      </c>
      <c r="T2529" t="s">
        <v>23</v>
      </c>
      <c r="U2529" s="3">
        <v>75.63</v>
      </c>
    </row>
    <row r="2530" spans="1:21" hidden="1" x14ac:dyDescent="0.2">
      <c r="A2530" t="s">
        <v>2032</v>
      </c>
      <c r="B2530" t="s">
        <v>98</v>
      </c>
      <c r="C2530" t="s">
        <v>14</v>
      </c>
      <c r="D2530" t="str">
        <f t="shared" si="39"/>
        <v>MZ1300</v>
      </c>
      <c r="E2530" t="s">
        <v>922</v>
      </c>
      <c r="F2530" t="s">
        <v>18</v>
      </c>
      <c r="G2530" t="s">
        <v>18</v>
      </c>
      <c r="J2530" s="1">
        <v>44867</v>
      </c>
      <c r="K2530" s="2">
        <v>202</v>
      </c>
      <c r="L2530" t="s">
        <v>46</v>
      </c>
      <c r="M2530" s="3">
        <v>1</v>
      </c>
      <c r="N2530" s="2">
        <v>0.44734999999999997</v>
      </c>
      <c r="O2530" t="s">
        <v>21</v>
      </c>
      <c r="P2530" t="s">
        <v>22</v>
      </c>
      <c r="Q2530" t="s">
        <v>23</v>
      </c>
      <c r="R2530" s="3">
        <v>90.36</v>
      </c>
      <c r="S2530" t="s">
        <v>24</v>
      </c>
      <c r="T2530" t="s">
        <v>23</v>
      </c>
      <c r="U2530" s="3">
        <v>90.36</v>
      </c>
    </row>
    <row r="2531" spans="1:21" hidden="1" x14ac:dyDescent="0.2">
      <c r="A2531" t="s">
        <v>2032</v>
      </c>
      <c r="B2531" t="s">
        <v>98</v>
      </c>
      <c r="C2531" t="s">
        <v>14</v>
      </c>
      <c r="D2531" t="str">
        <f t="shared" si="39"/>
        <v>LAMT00</v>
      </c>
      <c r="E2531" t="s">
        <v>2033</v>
      </c>
      <c r="F2531" t="s">
        <v>18</v>
      </c>
      <c r="G2531" t="s">
        <v>18</v>
      </c>
      <c r="J2531" s="1">
        <v>44867</v>
      </c>
      <c r="K2531" s="2">
        <v>3400</v>
      </c>
      <c r="L2531" t="s">
        <v>20</v>
      </c>
      <c r="M2531" s="3">
        <v>1</v>
      </c>
      <c r="N2531" s="2">
        <v>2.8920000000000005E-2</v>
      </c>
      <c r="O2531" t="s">
        <v>21</v>
      </c>
      <c r="P2531" t="s">
        <v>22</v>
      </c>
      <c r="Q2531" t="s">
        <v>23</v>
      </c>
      <c r="R2531" s="3">
        <v>98.33</v>
      </c>
      <c r="S2531" t="s">
        <v>24</v>
      </c>
      <c r="T2531" t="s">
        <v>23</v>
      </c>
      <c r="U2531" s="3">
        <v>98.33</v>
      </c>
    </row>
    <row r="2532" spans="1:21" hidden="1" x14ac:dyDescent="0.2">
      <c r="A2532" t="s">
        <v>2032</v>
      </c>
      <c r="B2532" t="s">
        <v>98</v>
      </c>
      <c r="C2532" t="s">
        <v>14</v>
      </c>
      <c r="D2532" t="str">
        <f t="shared" si="39"/>
        <v>BK6028</v>
      </c>
      <c r="E2532" t="s">
        <v>2034</v>
      </c>
      <c r="F2532" t="s">
        <v>18</v>
      </c>
      <c r="G2532" t="s">
        <v>18</v>
      </c>
      <c r="J2532" s="1">
        <v>44867</v>
      </c>
      <c r="K2532" s="2">
        <v>-3486</v>
      </c>
      <c r="L2532" t="s">
        <v>20</v>
      </c>
      <c r="M2532" s="3">
        <v>1</v>
      </c>
      <c r="N2532" s="2">
        <v>0.36839</v>
      </c>
      <c r="O2532" t="s">
        <v>21</v>
      </c>
      <c r="P2532" t="s">
        <v>24</v>
      </c>
      <c r="Q2532" t="s">
        <v>23</v>
      </c>
      <c r="R2532" s="3">
        <v>1284.21</v>
      </c>
      <c r="S2532" t="s">
        <v>22</v>
      </c>
      <c r="T2532" t="s">
        <v>23</v>
      </c>
      <c r="U2532" s="3">
        <v>1284.21</v>
      </c>
    </row>
    <row r="2533" spans="1:21" hidden="1" x14ac:dyDescent="0.2">
      <c r="A2533" t="s">
        <v>2032</v>
      </c>
      <c r="B2533" t="s">
        <v>98</v>
      </c>
      <c r="C2533" t="s">
        <v>14</v>
      </c>
      <c r="D2533" t="str">
        <f t="shared" si="39"/>
        <v>BK6023</v>
      </c>
      <c r="E2533" t="s">
        <v>2035</v>
      </c>
      <c r="F2533" t="s">
        <v>18</v>
      </c>
      <c r="G2533" t="s">
        <v>18</v>
      </c>
      <c r="J2533" s="1">
        <v>44867</v>
      </c>
      <c r="K2533" s="2">
        <v>-1356</v>
      </c>
      <c r="L2533" t="s">
        <v>20</v>
      </c>
      <c r="M2533" s="3">
        <v>1</v>
      </c>
      <c r="N2533" s="2">
        <v>0.24987999999999999</v>
      </c>
      <c r="O2533" t="s">
        <v>21</v>
      </c>
      <c r="P2533" t="s">
        <v>24</v>
      </c>
      <c r="Q2533" t="s">
        <v>23</v>
      </c>
      <c r="R2533" s="3">
        <v>338.84</v>
      </c>
      <c r="S2533" t="s">
        <v>22</v>
      </c>
      <c r="T2533" t="s">
        <v>23</v>
      </c>
      <c r="U2533" s="3">
        <v>338.84</v>
      </c>
    </row>
    <row r="2534" spans="1:21" hidden="1" x14ac:dyDescent="0.2">
      <c r="A2534" t="s">
        <v>2032</v>
      </c>
      <c r="B2534" t="s">
        <v>98</v>
      </c>
      <c r="C2534" t="s">
        <v>14</v>
      </c>
      <c r="D2534" t="str">
        <f t="shared" si="39"/>
        <v>MZ3450</v>
      </c>
      <c r="E2534" t="s">
        <v>2036</v>
      </c>
      <c r="F2534" t="s">
        <v>18</v>
      </c>
      <c r="G2534" t="s">
        <v>18</v>
      </c>
      <c r="J2534" s="1">
        <v>44867</v>
      </c>
      <c r="K2534" s="2">
        <v>179</v>
      </c>
      <c r="L2534" t="s">
        <v>46</v>
      </c>
      <c r="M2534" s="3">
        <v>1</v>
      </c>
      <c r="N2534" s="2">
        <v>2.3867400000000001</v>
      </c>
      <c r="O2534" t="s">
        <v>21</v>
      </c>
      <c r="P2534" t="s">
        <v>22</v>
      </c>
      <c r="Q2534" t="s">
        <v>23</v>
      </c>
      <c r="R2534" s="3">
        <v>427.23</v>
      </c>
      <c r="S2534" t="s">
        <v>24</v>
      </c>
      <c r="T2534" t="s">
        <v>23</v>
      </c>
      <c r="U2534" s="3">
        <v>427.23</v>
      </c>
    </row>
    <row r="2535" spans="1:21" hidden="1" x14ac:dyDescent="0.2">
      <c r="A2535" t="s">
        <v>2032</v>
      </c>
      <c r="B2535" t="s">
        <v>98</v>
      </c>
      <c r="C2535" t="s">
        <v>14</v>
      </c>
      <c r="D2535" t="str">
        <f t="shared" si="39"/>
        <v>MZ4676</v>
      </c>
      <c r="E2535" t="s">
        <v>342</v>
      </c>
      <c r="F2535" t="s">
        <v>18</v>
      </c>
      <c r="G2535" t="s">
        <v>18</v>
      </c>
      <c r="J2535" s="1">
        <v>44867</v>
      </c>
      <c r="K2535" s="2">
        <v>83</v>
      </c>
      <c r="L2535" t="s">
        <v>46</v>
      </c>
      <c r="M2535" s="3">
        <v>1</v>
      </c>
      <c r="N2535" s="2">
        <v>13.700530000000001</v>
      </c>
      <c r="O2535" t="s">
        <v>21</v>
      </c>
      <c r="P2535" t="s">
        <v>22</v>
      </c>
      <c r="Q2535" t="s">
        <v>23</v>
      </c>
      <c r="R2535" s="3">
        <v>1137.1400000000001</v>
      </c>
      <c r="S2535" t="s">
        <v>24</v>
      </c>
      <c r="T2535" t="s">
        <v>23</v>
      </c>
      <c r="U2535" s="3">
        <v>1137.1400000000001</v>
      </c>
    </row>
    <row r="2536" spans="1:21" hidden="1" x14ac:dyDescent="0.2">
      <c r="A2536" t="s">
        <v>2032</v>
      </c>
      <c r="B2536" t="s">
        <v>98</v>
      </c>
      <c r="C2536" t="s">
        <v>14</v>
      </c>
      <c r="D2536" t="str">
        <f t="shared" si="39"/>
        <v>CE3298</v>
      </c>
      <c r="E2536" t="s">
        <v>770</v>
      </c>
      <c r="F2536" t="s">
        <v>18</v>
      </c>
      <c r="G2536" t="s">
        <v>18</v>
      </c>
      <c r="J2536" s="1">
        <v>44867</v>
      </c>
      <c r="K2536" s="2">
        <v>279312</v>
      </c>
      <c r="L2536" t="s">
        <v>20</v>
      </c>
      <c r="M2536" s="3">
        <v>1</v>
      </c>
      <c r="N2536" s="2">
        <v>1.1509999999999999E-2</v>
      </c>
      <c r="O2536" t="s">
        <v>21</v>
      </c>
      <c r="P2536" t="s">
        <v>22</v>
      </c>
      <c r="Q2536" t="s">
        <v>23</v>
      </c>
      <c r="R2536" s="3">
        <v>3214.88</v>
      </c>
      <c r="S2536" t="s">
        <v>24</v>
      </c>
      <c r="T2536" t="s">
        <v>23</v>
      </c>
      <c r="U2536" s="3">
        <v>3214.88</v>
      </c>
    </row>
    <row r="2537" spans="1:21" hidden="1" x14ac:dyDescent="0.2">
      <c r="A2537" t="s">
        <v>2037</v>
      </c>
      <c r="B2537" t="s">
        <v>2038</v>
      </c>
      <c r="C2537" t="s">
        <v>14</v>
      </c>
      <c r="D2537" t="str">
        <f t="shared" si="39"/>
        <v>BK1885</v>
      </c>
      <c r="E2537" t="s">
        <v>528</v>
      </c>
      <c r="F2537" t="s">
        <v>18</v>
      </c>
      <c r="G2537" t="s">
        <v>18</v>
      </c>
      <c r="I2537" t="s">
        <v>113</v>
      </c>
      <c r="J2537" s="1">
        <v>44867</v>
      </c>
      <c r="K2537" s="2">
        <v>4</v>
      </c>
      <c r="L2537" t="s">
        <v>20</v>
      </c>
      <c r="M2537" s="3">
        <v>1</v>
      </c>
      <c r="N2537" s="2">
        <v>0.70443</v>
      </c>
      <c r="O2537" t="s">
        <v>21</v>
      </c>
      <c r="P2537" t="s">
        <v>22</v>
      </c>
      <c r="Q2537" t="s">
        <v>23</v>
      </c>
      <c r="R2537" s="3">
        <v>2.82</v>
      </c>
      <c r="S2537" t="s">
        <v>24</v>
      </c>
      <c r="T2537" t="s">
        <v>23</v>
      </c>
      <c r="U2537" s="3">
        <v>2.82</v>
      </c>
    </row>
    <row r="2538" spans="1:21" hidden="1" x14ac:dyDescent="0.2">
      <c r="A2538" t="s">
        <v>2037</v>
      </c>
      <c r="B2538" t="s">
        <v>2038</v>
      </c>
      <c r="C2538" t="s">
        <v>14</v>
      </c>
      <c r="D2538" t="str">
        <f t="shared" si="39"/>
        <v>MACHIN</v>
      </c>
      <c r="E2538" t="s">
        <v>204</v>
      </c>
      <c r="F2538" t="s">
        <v>18</v>
      </c>
      <c r="G2538" t="s">
        <v>18</v>
      </c>
      <c r="I2538" t="s">
        <v>113</v>
      </c>
      <c r="J2538" s="1">
        <v>44867</v>
      </c>
      <c r="K2538" s="2">
        <v>440</v>
      </c>
      <c r="L2538" t="s">
        <v>20</v>
      </c>
      <c r="M2538" s="3">
        <v>1</v>
      </c>
      <c r="N2538" s="2">
        <v>2.5499999999999998</v>
      </c>
      <c r="O2538" t="s">
        <v>21</v>
      </c>
      <c r="P2538" t="s">
        <v>200</v>
      </c>
      <c r="Q2538" t="s">
        <v>23</v>
      </c>
      <c r="R2538" s="3">
        <v>1122</v>
      </c>
      <c r="S2538" t="s">
        <v>24</v>
      </c>
      <c r="T2538" t="s">
        <v>23</v>
      </c>
      <c r="U2538" s="3">
        <v>1122</v>
      </c>
    </row>
    <row r="2539" spans="1:21" hidden="1" x14ac:dyDescent="0.2">
      <c r="A2539" t="s">
        <v>2037</v>
      </c>
      <c r="B2539" t="s">
        <v>2038</v>
      </c>
      <c r="C2539" t="s">
        <v>14</v>
      </c>
      <c r="D2539" t="str">
        <f t="shared" si="39"/>
        <v>GL360-</v>
      </c>
      <c r="E2539" t="s">
        <v>1218</v>
      </c>
      <c r="F2539" t="s">
        <v>18</v>
      </c>
      <c r="G2539" t="s">
        <v>18</v>
      </c>
      <c r="I2539" t="s">
        <v>113</v>
      </c>
      <c r="J2539" s="1">
        <v>44867</v>
      </c>
      <c r="K2539" s="2">
        <v>5332.8</v>
      </c>
      <c r="L2539" t="s">
        <v>20</v>
      </c>
      <c r="M2539" s="3">
        <v>1</v>
      </c>
      <c r="N2539" s="2">
        <v>0.27801999999999999</v>
      </c>
      <c r="O2539" t="s">
        <v>21</v>
      </c>
      <c r="P2539" t="s">
        <v>22</v>
      </c>
      <c r="Q2539" t="s">
        <v>23</v>
      </c>
      <c r="R2539" s="3">
        <v>1482.63</v>
      </c>
      <c r="S2539" t="s">
        <v>24</v>
      </c>
      <c r="T2539" t="s">
        <v>23</v>
      </c>
      <c r="U2539" s="3">
        <v>1482.63</v>
      </c>
    </row>
    <row r="2540" spans="1:21" hidden="1" x14ac:dyDescent="0.2">
      <c r="A2540" t="s">
        <v>2037</v>
      </c>
      <c r="B2540" t="s">
        <v>2038</v>
      </c>
      <c r="C2540" t="s">
        <v>14</v>
      </c>
      <c r="D2540" t="str">
        <f t="shared" si="39"/>
        <v>CP2241</v>
      </c>
      <c r="E2540" t="s">
        <v>490</v>
      </c>
      <c r="F2540" t="s">
        <v>18</v>
      </c>
      <c r="G2540" t="s">
        <v>18</v>
      </c>
      <c r="I2540" t="s">
        <v>113</v>
      </c>
      <c r="J2540" s="1">
        <v>44867</v>
      </c>
      <c r="K2540" s="2">
        <v>5332.8</v>
      </c>
      <c r="L2540" t="s">
        <v>20</v>
      </c>
      <c r="M2540" s="3">
        <v>1</v>
      </c>
      <c r="N2540" s="2">
        <v>2.53E-2</v>
      </c>
      <c r="O2540" t="s">
        <v>21</v>
      </c>
      <c r="P2540" t="s">
        <v>22</v>
      </c>
      <c r="Q2540" t="s">
        <v>23</v>
      </c>
      <c r="R2540" s="3">
        <v>134.91999999999999</v>
      </c>
      <c r="S2540" t="s">
        <v>24</v>
      </c>
      <c r="T2540" t="s">
        <v>23</v>
      </c>
      <c r="U2540" s="3">
        <v>134.91999999999999</v>
      </c>
    </row>
    <row r="2541" spans="1:21" hidden="1" x14ac:dyDescent="0.2">
      <c r="A2541" t="s">
        <v>2037</v>
      </c>
      <c r="B2541" t="s">
        <v>2038</v>
      </c>
      <c r="C2541" t="s">
        <v>14</v>
      </c>
      <c r="D2541" t="str">
        <f t="shared" si="39"/>
        <v>LABORI</v>
      </c>
      <c r="E2541" t="s">
        <v>201</v>
      </c>
      <c r="F2541" t="s">
        <v>18</v>
      </c>
      <c r="G2541" t="s">
        <v>18</v>
      </c>
      <c r="I2541" t="s">
        <v>113</v>
      </c>
      <c r="J2541" s="1">
        <v>44867</v>
      </c>
      <c r="K2541" s="2">
        <v>950.27</v>
      </c>
      <c r="L2541" t="s">
        <v>20</v>
      </c>
      <c r="M2541" s="3">
        <v>1</v>
      </c>
      <c r="N2541" s="2">
        <v>1.05</v>
      </c>
      <c r="O2541" t="s">
        <v>21</v>
      </c>
      <c r="P2541" t="s">
        <v>200</v>
      </c>
      <c r="Q2541" t="s">
        <v>23</v>
      </c>
      <c r="R2541" s="3">
        <v>997.78</v>
      </c>
      <c r="S2541" t="s">
        <v>24</v>
      </c>
      <c r="T2541" t="s">
        <v>23</v>
      </c>
      <c r="U2541" s="3">
        <v>997.78</v>
      </c>
    </row>
    <row r="2542" spans="1:21" hidden="1" x14ac:dyDescent="0.2">
      <c r="A2542" t="s">
        <v>2037</v>
      </c>
      <c r="B2542" t="s">
        <v>2038</v>
      </c>
      <c r="C2542" t="s">
        <v>14</v>
      </c>
      <c r="D2542" t="str">
        <f t="shared" si="39"/>
        <v>LATJ00</v>
      </c>
      <c r="E2542" t="s">
        <v>1523</v>
      </c>
      <c r="F2542" t="s">
        <v>18</v>
      </c>
      <c r="G2542" t="s">
        <v>18</v>
      </c>
      <c r="I2542" t="s">
        <v>113</v>
      </c>
      <c r="J2542" s="1">
        <v>44867</v>
      </c>
      <c r="K2542" s="2">
        <v>5513.75</v>
      </c>
      <c r="L2542" t="s">
        <v>20</v>
      </c>
      <c r="M2542" s="3">
        <v>1</v>
      </c>
      <c r="N2542" s="2">
        <v>2.0930000000000001E-2</v>
      </c>
      <c r="O2542" t="s">
        <v>21</v>
      </c>
      <c r="P2542" t="s">
        <v>22</v>
      </c>
      <c r="Q2542" t="s">
        <v>23</v>
      </c>
      <c r="R2542" s="3">
        <v>115.4</v>
      </c>
      <c r="S2542" t="s">
        <v>24</v>
      </c>
      <c r="T2542" t="s">
        <v>23</v>
      </c>
      <c r="U2542" s="3">
        <v>115.4</v>
      </c>
    </row>
    <row r="2543" spans="1:21" hidden="1" x14ac:dyDescent="0.2">
      <c r="A2543" t="s">
        <v>2037</v>
      </c>
      <c r="B2543" t="s">
        <v>2038</v>
      </c>
      <c r="C2543" t="s">
        <v>14</v>
      </c>
      <c r="D2543" t="str">
        <f t="shared" si="39"/>
        <v>LATJ00</v>
      </c>
      <c r="E2543" t="s">
        <v>1524</v>
      </c>
      <c r="F2543" t="s">
        <v>18</v>
      </c>
      <c r="G2543" t="s">
        <v>18</v>
      </c>
      <c r="I2543" t="s">
        <v>113</v>
      </c>
      <c r="J2543" s="1">
        <v>44867</v>
      </c>
      <c r="K2543" s="2">
        <v>5513.75</v>
      </c>
      <c r="L2543" t="s">
        <v>20</v>
      </c>
      <c r="M2543" s="3">
        <v>1</v>
      </c>
      <c r="N2543" s="2">
        <v>2.0930000000000001E-2</v>
      </c>
      <c r="O2543" t="s">
        <v>21</v>
      </c>
      <c r="P2543" t="s">
        <v>22</v>
      </c>
      <c r="Q2543" t="s">
        <v>23</v>
      </c>
      <c r="R2543" s="3">
        <v>115.4</v>
      </c>
      <c r="S2543" t="s">
        <v>24</v>
      </c>
      <c r="T2543" t="s">
        <v>23</v>
      </c>
      <c r="U2543" s="3">
        <v>115.4</v>
      </c>
    </row>
    <row r="2544" spans="1:21" hidden="1" x14ac:dyDescent="0.2">
      <c r="A2544" t="s">
        <v>2037</v>
      </c>
      <c r="B2544" t="s">
        <v>2038</v>
      </c>
      <c r="C2544" t="s">
        <v>14</v>
      </c>
      <c r="D2544" t="str">
        <f t="shared" si="39"/>
        <v>AA2709</v>
      </c>
      <c r="E2544" t="s">
        <v>2039</v>
      </c>
      <c r="F2544" t="s">
        <v>18</v>
      </c>
      <c r="G2544" t="s">
        <v>18</v>
      </c>
      <c r="I2544" t="s">
        <v>113</v>
      </c>
      <c r="J2544" s="1">
        <v>44867</v>
      </c>
      <c r="K2544" s="2">
        <v>-440</v>
      </c>
      <c r="L2544" t="s">
        <v>197</v>
      </c>
      <c r="M2544" s="3">
        <v>1</v>
      </c>
      <c r="N2544" s="2">
        <v>16.407730000000001</v>
      </c>
      <c r="O2544" t="s">
        <v>21</v>
      </c>
      <c r="P2544" t="s">
        <v>24</v>
      </c>
      <c r="Q2544" t="s">
        <v>23</v>
      </c>
      <c r="R2544" s="3">
        <v>7219.4</v>
      </c>
      <c r="S2544" t="s">
        <v>909</v>
      </c>
      <c r="T2544" t="s">
        <v>23</v>
      </c>
      <c r="U2544" s="3">
        <v>7219.4</v>
      </c>
    </row>
    <row r="2545" spans="1:21" hidden="1" x14ac:dyDescent="0.2">
      <c r="A2545" t="s">
        <v>2037</v>
      </c>
      <c r="B2545" t="s">
        <v>2038</v>
      </c>
      <c r="C2545" t="s">
        <v>14</v>
      </c>
      <c r="D2545" t="str">
        <f t="shared" si="39"/>
        <v>CE3502</v>
      </c>
      <c r="E2545" t="s">
        <v>1540</v>
      </c>
      <c r="F2545" t="s">
        <v>18</v>
      </c>
      <c r="G2545" t="s">
        <v>18</v>
      </c>
      <c r="I2545" t="s">
        <v>113</v>
      </c>
      <c r="J2545" s="1">
        <v>44867</v>
      </c>
      <c r="K2545" s="2">
        <v>5665</v>
      </c>
      <c r="L2545" t="s">
        <v>20</v>
      </c>
      <c r="M2545" s="3">
        <v>1</v>
      </c>
      <c r="N2545" s="2">
        <v>1.0820000000000001E-2</v>
      </c>
      <c r="O2545" t="s">
        <v>21</v>
      </c>
      <c r="P2545" t="s">
        <v>22</v>
      </c>
      <c r="Q2545" t="s">
        <v>23</v>
      </c>
      <c r="R2545" s="3">
        <v>61.3</v>
      </c>
      <c r="S2545" t="s">
        <v>24</v>
      </c>
      <c r="T2545" t="s">
        <v>23</v>
      </c>
      <c r="U2545" s="3">
        <v>61.3</v>
      </c>
    </row>
    <row r="2546" spans="1:21" hidden="1" x14ac:dyDescent="0.2">
      <c r="A2546" t="s">
        <v>2040</v>
      </c>
      <c r="B2546" t="s">
        <v>2041</v>
      </c>
      <c r="C2546" t="s">
        <v>14</v>
      </c>
      <c r="D2546" t="str">
        <f t="shared" si="39"/>
        <v>BK1885</v>
      </c>
      <c r="E2546" t="s">
        <v>528</v>
      </c>
      <c r="F2546" t="s">
        <v>18</v>
      </c>
      <c r="G2546" t="s">
        <v>18</v>
      </c>
      <c r="I2546" t="s">
        <v>113</v>
      </c>
      <c r="J2546" s="1">
        <v>44867</v>
      </c>
      <c r="K2546" s="2">
        <v>2</v>
      </c>
      <c r="L2546" t="s">
        <v>20</v>
      </c>
      <c r="M2546" s="3">
        <v>1</v>
      </c>
      <c r="N2546" s="2">
        <v>0.70443</v>
      </c>
      <c r="O2546" t="s">
        <v>21</v>
      </c>
      <c r="P2546" t="s">
        <v>22</v>
      </c>
      <c r="Q2546" t="s">
        <v>23</v>
      </c>
      <c r="R2546" s="3">
        <v>1.41</v>
      </c>
      <c r="S2546" t="s">
        <v>24</v>
      </c>
      <c r="T2546" t="s">
        <v>23</v>
      </c>
      <c r="U2546" s="3">
        <v>1.41</v>
      </c>
    </row>
    <row r="2547" spans="1:21" hidden="1" x14ac:dyDescent="0.2">
      <c r="A2547" t="s">
        <v>2040</v>
      </c>
      <c r="B2547" t="s">
        <v>2041</v>
      </c>
      <c r="C2547" t="s">
        <v>14</v>
      </c>
      <c r="D2547" t="str">
        <f t="shared" si="39"/>
        <v>MACHIN</v>
      </c>
      <c r="E2547" t="s">
        <v>204</v>
      </c>
      <c r="F2547" t="s">
        <v>18</v>
      </c>
      <c r="G2547" t="s">
        <v>18</v>
      </c>
      <c r="I2547" t="s">
        <v>113</v>
      </c>
      <c r="J2547" s="1">
        <v>44867</v>
      </c>
      <c r="K2547" s="2">
        <v>220</v>
      </c>
      <c r="L2547" t="s">
        <v>20</v>
      </c>
      <c r="M2547" s="3">
        <v>1</v>
      </c>
      <c r="N2547" s="2">
        <v>2.5499999999999998</v>
      </c>
      <c r="O2547" t="s">
        <v>21</v>
      </c>
      <c r="P2547" t="s">
        <v>200</v>
      </c>
      <c r="Q2547" t="s">
        <v>23</v>
      </c>
      <c r="R2547" s="3">
        <v>561</v>
      </c>
      <c r="S2547" t="s">
        <v>24</v>
      </c>
      <c r="T2547" t="s">
        <v>23</v>
      </c>
      <c r="U2547" s="3">
        <v>561</v>
      </c>
    </row>
    <row r="2548" spans="1:21" hidden="1" x14ac:dyDescent="0.2">
      <c r="A2548" t="s">
        <v>2040</v>
      </c>
      <c r="B2548" t="s">
        <v>2041</v>
      </c>
      <c r="C2548" t="s">
        <v>14</v>
      </c>
      <c r="D2548" t="str">
        <f t="shared" si="39"/>
        <v>CE3502</v>
      </c>
      <c r="E2548" t="s">
        <v>1540</v>
      </c>
      <c r="F2548" t="s">
        <v>18</v>
      </c>
      <c r="G2548" t="s">
        <v>18</v>
      </c>
      <c r="I2548" t="s">
        <v>113</v>
      </c>
      <c r="J2548" s="1">
        <v>44867</v>
      </c>
      <c r="K2548" s="2">
        <v>2832.5</v>
      </c>
      <c r="L2548" t="s">
        <v>20</v>
      </c>
      <c r="M2548" s="3">
        <v>1</v>
      </c>
      <c r="N2548" s="2">
        <v>1.0820000000000001E-2</v>
      </c>
      <c r="O2548" t="s">
        <v>21</v>
      </c>
      <c r="P2548" t="s">
        <v>22</v>
      </c>
      <c r="Q2548" t="s">
        <v>23</v>
      </c>
      <c r="R2548" s="3">
        <v>30.65</v>
      </c>
      <c r="S2548" t="s">
        <v>24</v>
      </c>
      <c r="T2548" t="s">
        <v>23</v>
      </c>
      <c r="U2548" s="3">
        <v>30.65</v>
      </c>
    </row>
    <row r="2549" spans="1:21" hidden="1" x14ac:dyDescent="0.2">
      <c r="A2549" t="s">
        <v>2040</v>
      </c>
      <c r="B2549" t="s">
        <v>2041</v>
      </c>
      <c r="C2549" t="s">
        <v>14</v>
      </c>
      <c r="D2549" t="str">
        <f t="shared" si="39"/>
        <v>CP2241</v>
      </c>
      <c r="E2549" t="s">
        <v>490</v>
      </c>
      <c r="F2549" t="s">
        <v>18</v>
      </c>
      <c r="G2549" t="s">
        <v>18</v>
      </c>
      <c r="I2549" t="s">
        <v>113</v>
      </c>
      <c r="J2549" s="1">
        <v>44867</v>
      </c>
      <c r="K2549" s="2">
        <v>2666.4</v>
      </c>
      <c r="L2549" t="s">
        <v>20</v>
      </c>
      <c r="M2549" s="3">
        <v>1</v>
      </c>
      <c r="N2549" s="2">
        <v>2.53E-2</v>
      </c>
      <c r="O2549" t="s">
        <v>21</v>
      </c>
      <c r="P2549" t="s">
        <v>22</v>
      </c>
      <c r="Q2549" t="s">
        <v>23</v>
      </c>
      <c r="R2549" s="3">
        <v>67.459999999999994</v>
      </c>
      <c r="S2549" t="s">
        <v>24</v>
      </c>
      <c r="T2549" t="s">
        <v>23</v>
      </c>
      <c r="U2549" s="3">
        <v>67.459999999999994</v>
      </c>
    </row>
    <row r="2550" spans="1:21" hidden="1" x14ac:dyDescent="0.2">
      <c r="A2550" t="s">
        <v>2040</v>
      </c>
      <c r="B2550" t="s">
        <v>2041</v>
      </c>
      <c r="C2550" t="s">
        <v>14</v>
      </c>
      <c r="D2550" t="str">
        <f t="shared" si="39"/>
        <v>AA2709</v>
      </c>
      <c r="E2550" t="s">
        <v>2039</v>
      </c>
      <c r="F2550" t="s">
        <v>18</v>
      </c>
      <c r="G2550" t="s">
        <v>18</v>
      </c>
      <c r="I2550" t="s">
        <v>113</v>
      </c>
      <c r="J2550" s="1">
        <v>44867</v>
      </c>
      <c r="K2550" s="2">
        <v>-220</v>
      </c>
      <c r="L2550" t="s">
        <v>197</v>
      </c>
      <c r="M2550" s="3">
        <v>1</v>
      </c>
      <c r="N2550" s="2">
        <v>16.407730000000001</v>
      </c>
      <c r="O2550" t="s">
        <v>21</v>
      </c>
      <c r="P2550" t="s">
        <v>24</v>
      </c>
      <c r="Q2550" t="s">
        <v>23</v>
      </c>
      <c r="R2550" s="3">
        <v>3609.7</v>
      </c>
      <c r="S2550" t="s">
        <v>909</v>
      </c>
      <c r="T2550" t="s">
        <v>23</v>
      </c>
      <c r="U2550" s="3">
        <v>3609.7</v>
      </c>
    </row>
    <row r="2551" spans="1:21" hidden="1" x14ac:dyDescent="0.2">
      <c r="A2551" t="s">
        <v>2040</v>
      </c>
      <c r="B2551" t="s">
        <v>2041</v>
      </c>
      <c r="C2551" t="s">
        <v>14</v>
      </c>
      <c r="D2551" t="str">
        <f t="shared" si="39"/>
        <v>LABORI</v>
      </c>
      <c r="E2551" t="s">
        <v>201</v>
      </c>
      <c r="F2551" t="s">
        <v>18</v>
      </c>
      <c r="G2551" t="s">
        <v>18</v>
      </c>
      <c r="I2551" t="s">
        <v>113</v>
      </c>
      <c r="J2551" s="1">
        <v>44867</v>
      </c>
      <c r="K2551" s="2">
        <v>475.13</v>
      </c>
      <c r="L2551" t="s">
        <v>20</v>
      </c>
      <c r="M2551" s="3">
        <v>1</v>
      </c>
      <c r="N2551" s="2">
        <v>1.05</v>
      </c>
      <c r="O2551" t="s">
        <v>21</v>
      </c>
      <c r="P2551" t="s">
        <v>200</v>
      </c>
      <c r="Q2551" t="s">
        <v>23</v>
      </c>
      <c r="R2551" s="3">
        <v>498.89</v>
      </c>
      <c r="S2551" t="s">
        <v>24</v>
      </c>
      <c r="T2551" t="s">
        <v>23</v>
      </c>
      <c r="U2551" s="3">
        <v>498.89</v>
      </c>
    </row>
    <row r="2552" spans="1:21" hidden="1" x14ac:dyDescent="0.2">
      <c r="A2552" t="s">
        <v>2040</v>
      </c>
      <c r="B2552" t="s">
        <v>2041</v>
      </c>
      <c r="C2552" t="s">
        <v>14</v>
      </c>
      <c r="D2552" t="str">
        <f t="shared" si="39"/>
        <v>LATJ00</v>
      </c>
      <c r="E2552" t="s">
        <v>1524</v>
      </c>
      <c r="F2552" t="s">
        <v>18</v>
      </c>
      <c r="G2552" t="s">
        <v>18</v>
      </c>
      <c r="I2552" t="s">
        <v>113</v>
      </c>
      <c r="J2552" s="1">
        <v>44867</v>
      </c>
      <c r="K2552" s="2">
        <v>2756.88</v>
      </c>
      <c r="L2552" t="s">
        <v>20</v>
      </c>
      <c r="M2552" s="3">
        <v>1</v>
      </c>
      <c r="N2552" s="2">
        <v>2.0930000000000001E-2</v>
      </c>
      <c r="O2552" t="s">
        <v>21</v>
      </c>
      <c r="P2552" t="s">
        <v>22</v>
      </c>
      <c r="Q2552" t="s">
        <v>23</v>
      </c>
      <c r="R2552" s="3">
        <v>57.7</v>
      </c>
      <c r="S2552" t="s">
        <v>24</v>
      </c>
      <c r="T2552" t="s">
        <v>23</v>
      </c>
      <c r="U2552" s="3">
        <v>57.7</v>
      </c>
    </row>
    <row r="2553" spans="1:21" hidden="1" x14ac:dyDescent="0.2">
      <c r="A2553" t="s">
        <v>2040</v>
      </c>
      <c r="B2553" t="s">
        <v>2041</v>
      </c>
      <c r="C2553" t="s">
        <v>14</v>
      </c>
      <c r="D2553" t="str">
        <f t="shared" si="39"/>
        <v>LATJ00</v>
      </c>
      <c r="E2553" t="s">
        <v>1523</v>
      </c>
      <c r="F2553" t="s">
        <v>18</v>
      </c>
      <c r="G2553" t="s">
        <v>18</v>
      </c>
      <c r="I2553" t="s">
        <v>113</v>
      </c>
      <c r="J2553" s="1">
        <v>44867</v>
      </c>
      <c r="K2553" s="2">
        <v>2756.88</v>
      </c>
      <c r="L2553" t="s">
        <v>20</v>
      </c>
      <c r="M2553" s="3">
        <v>1</v>
      </c>
      <c r="N2553" s="2">
        <v>2.0930000000000001E-2</v>
      </c>
      <c r="O2553" t="s">
        <v>21</v>
      </c>
      <c r="P2553" t="s">
        <v>22</v>
      </c>
      <c r="Q2553" t="s">
        <v>23</v>
      </c>
      <c r="R2553" s="3">
        <v>57.7</v>
      </c>
      <c r="S2553" t="s">
        <v>24</v>
      </c>
      <c r="T2553" t="s">
        <v>23</v>
      </c>
      <c r="U2553" s="3">
        <v>57.7</v>
      </c>
    </row>
    <row r="2554" spans="1:21" hidden="1" x14ac:dyDescent="0.2">
      <c r="A2554" t="s">
        <v>2040</v>
      </c>
      <c r="B2554" t="s">
        <v>2041</v>
      </c>
      <c r="C2554" t="s">
        <v>14</v>
      </c>
      <c r="D2554" t="str">
        <f t="shared" si="39"/>
        <v>GL360-</v>
      </c>
      <c r="E2554" t="s">
        <v>1218</v>
      </c>
      <c r="F2554" t="s">
        <v>18</v>
      </c>
      <c r="G2554" t="s">
        <v>18</v>
      </c>
      <c r="I2554" t="s">
        <v>113</v>
      </c>
      <c r="J2554" s="1">
        <v>44867</v>
      </c>
      <c r="K2554" s="2">
        <v>2666.4</v>
      </c>
      <c r="L2554" t="s">
        <v>20</v>
      </c>
      <c r="M2554" s="3">
        <v>1</v>
      </c>
      <c r="N2554" s="2">
        <v>0.27801999999999999</v>
      </c>
      <c r="O2554" t="s">
        <v>21</v>
      </c>
      <c r="P2554" t="s">
        <v>22</v>
      </c>
      <c r="Q2554" t="s">
        <v>23</v>
      </c>
      <c r="R2554" s="3">
        <v>741.31</v>
      </c>
      <c r="S2554" t="s">
        <v>24</v>
      </c>
      <c r="T2554" t="s">
        <v>23</v>
      </c>
      <c r="U2554" s="3">
        <v>741.31</v>
      </c>
    </row>
    <row r="2555" spans="1:21" hidden="1" x14ac:dyDescent="0.2">
      <c r="A2555" t="s">
        <v>2042</v>
      </c>
      <c r="B2555" t="s">
        <v>26</v>
      </c>
      <c r="C2555" t="s">
        <v>14</v>
      </c>
      <c r="D2555" t="str">
        <f t="shared" si="39"/>
        <v>OG1067</v>
      </c>
      <c r="E2555" t="s">
        <v>2043</v>
      </c>
      <c r="F2555" t="s">
        <v>18</v>
      </c>
      <c r="G2555" t="s">
        <v>18</v>
      </c>
      <c r="I2555" t="s">
        <v>19</v>
      </c>
      <c r="J2555" s="1">
        <v>44867</v>
      </c>
      <c r="K2555" s="2">
        <v>-124.27033999999999</v>
      </c>
      <c r="L2555" t="s">
        <v>46</v>
      </c>
      <c r="M2555" s="3">
        <v>1</v>
      </c>
      <c r="N2555" s="2">
        <v>4.1529600000000002</v>
      </c>
      <c r="O2555" t="s">
        <v>21</v>
      </c>
      <c r="P2555" t="s">
        <v>24</v>
      </c>
      <c r="Q2555" t="s">
        <v>23</v>
      </c>
      <c r="R2555" s="3">
        <v>516.09</v>
      </c>
      <c r="S2555" t="s">
        <v>22</v>
      </c>
      <c r="T2555" t="s">
        <v>23</v>
      </c>
      <c r="U2555" s="3">
        <v>516.09</v>
      </c>
    </row>
    <row r="2556" spans="1:21" hidden="1" x14ac:dyDescent="0.2">
      <c r="A2556" t="s">
        <v>2044</v>
      </c>
      <c r="B2556" t="s">
        <v>152</v>
      </c>
      <c r="C2556" t="s">
        <v>14</v>
      </c>
      <c r="D2556" t="str">
        <f t="shared" si="39"/>
        <v>SP1850</v>
      </c>
      <c r="E2556" t="s">
        <v>687</v>
      </c>
      <c r="F2556" t="s">
        <v>18</v>
      </c>
      <c r="G2556" t="s">
        <v>18</v>
      </c>
      <c r="I2556" t="s">
        <v>19</v>
      </c>
      <c r="J2556" s="1">
        <v>44867</v>
      </c>
      <c r="K2556" s="2">
        <v>17.599219999999999</v>
      </c>
      <c r="L2556" t="s">
        <v>46</v>
      </c>
      <c r="M2556" s="3">
        <v>1</v>
      </c>
      <c r="N2556" s="2">
        <v>1.5512999999999999</v>
      </c>
      <c r="O2556" t="s">
        <v>21</v>
      </c>
      <c r="P2556" t="s">
        <v>22</v>
      </c>
      <c r="Q2556" t="s">
        <v>23</v>
      </c>
      <c r="R2556" s="3">
        <v>27.3</v>
      </c>
      <c r="S2556" t="s">
        <v>24</v>
      </c>
      <c r="T2556" t="s">
        <v>23</v>
      </c>
      <c r="U2556" s="3">
        <v>27.3</v>
      </c>
    </row>
    <row r="2557" spans="1:21" hidden="1" x14ac:dyDescent="0.2">
      <c r="A2557" t="s">
        <v>2044</v>
      </c>
      <c r="B2557" t="s">
        <v>152</v>
      </c>
      <c r="C2557" t="s">
        <v>14</v>
      </c>
      <c r="D2557" t="str">
        <f t="shared" si="39"/>
        <v>LAAI05</v>
      </c>
      <c r="E2557" t="s">
        <v>2045</v>
      </c>
      <c r="F2557" t="s">
        <v>18</v>
      </c>
      <c r="G2557" t="s">
        <v>18</v>
      </c>
      <c r="I2557" t="s">
        <v>19</v>
      </c>
      <c r="J2557" s="1">
        <v>44867</v>
      </c>
      <c r="K2557" s="2">
        <v>1800</v>
      </c>
      <c r="L2557" t="s">
        <v>20</v>
      </c>
      <c r="M2557" s="3">
        <v>1</v>
      </c>
      <c r="N2557" s="2">
        <v>1.2670000000000001E-2</v>
      </c>
      <c r="O2557" t="s">
        <v>21</v>
      </c>
      <c r="P2557" t="s">
        <v>22</v>
      </c>
      <c r="Q2557" t="s">
        <v>23</v>
      </c>
      <c r="R2557" s="3">
        <v>22.81</v>
      </c>
      <c r="S2557" t="s">
        <v>24</v>
      </c>
      <c r="T2557" t="s">
        <v>23</v>
      </c>
      <c r="U2557" s="3">
        <v>22.81</v>
      </c>
    </row>
    <row r="2558" spans="1:21" hidden="1" x14ac:dyDescent="0.2">
      <c r="A2558" t="s">
        <v>2044</v>
      </c>
      <c r="B2558" t="s">
        <v>150</v>
      </c>
      <c r="C2558" t="s">
        <v>14</v>
      </c>
      <c r="D2558" t="str">
        <f t="shared" si="39"/>
        <v>OG1297</v>
      </c>
      <c r="E2558" t="s">
        <v>713</v>
      </c>
      <c r="F2558" t="s">
        <v>18</v>
      </c>
      <c r="G2558" t="s">
        <v>18</v>
      </c>
      <c r="I2558" t="s">
        <v>19</v>
      </c>
      <c r="J2558" s="1">
        <v>44867</v>
      </c>
      <c r="K2558" s="2">
        <v>15.3</v>
      </c>
      <c r="L2558" t="s">
        <v>46</v>
      </c>
      <c r="M2558" s="3">
        <v>1</v>
      </c>
      <c r="N2558" s="2">
        <v>8.6263000000000005</v>
      </c>
      <c r="O2558" t="s">
        <v>21</v>
      </c>
      <c r="P2558" t="s">
        <v>22</v>
      </c>
      <c r="Q2558" t="s">
        <v>23</v>
      </c>
      <c r="R2558" s="3">
        <v>131.97999999999999</v>
      </c>
      <c r="S2558" t="s">
        <v>24</v>
      </c>
      <c r="T2558" t="s">
        <v>23</v>
      </c>
      <c r="U2558" s="3">
        <v>131.97999999999999</v>
      </c>
    </row>
    <row r="2559" spans="1:21" hidden="1" x14ac:dyDescent="0.2">
      <c r="A2559" t="s">
        <v>2044</v>
      </c>
      <c r="B2559" t="s">
        <v>150</v>
      </c>
      <c r="C2559" t="s">
        <v>14</v>
      </c>
      <c r="D2559" t="str">
        <f t="shared" si="39"/>
        <v>OG1156</v>
      </c>
      <c r="E2559" t="s">
        <v>1008</v>
      </c>
      <c r="F2559" t="s">
        <v>18</v>
      </c>
      <c r="G2559" t="s">
        <v>18</v>
      </c>
      <c r="I2559" t="s">
        <v>19</v>
      </c>
      <c r="J2559" s="1">
        <v>44867</v>
      </c>
      <c r="K2559" s="2">
        <v>17.920000000000002</v>
      </c>
      <c r="L2559" t="s">
        <v>46</v>
      </c>
      <c r="M2559" s="3">
        <v>1</v>
      </c>
      <c r="N2559" s="2">
        <v>5.8207199999999997</v>
      </c>
      <c r="O2559" t="s">
        <v>21</v>
      </c>
      <c r="P2559" t="s">
        <v>22</v>
      </c>
      <c r="Q2559" t="s">
        <v>23</v>
      </c>
      <c r="R2559" s="3">
        <v>104.31</v>
      </c>
      <c r="S2559" t="s">
        <v>24</v>
      </c>
      <c r="T2559" t="s">
        <v>23</v>
      </c>
      <c r="U2559" s="3">
        <v>104.31</v>
      </c>
    </row>
    <row r="2560" spans="1:21" hidden="1" x14ac:dyDescent="0.2">
      <c r="A2560" t="s">
        <v>2044</v>
      </c>
      <c r="B2560" t="s">
        <v>158</v>
      </c>
      <c r="C2560" t="s">
        <v>14</v>
      </c>
      <c r="D2560" t="str">
        <f t="shared" si="39"/>
        <v>CP2290</v>
      </c>
      <c r="E2560" t="s">
        <v>287</v>
      </c>
      <c r="F2560" t="s">
        <v>18</v>
      </c>
      <c r="G2560" t="s">
        <v>18</v>
      </c>
      <c r="I2560" t="s">
        <v>19</v>
      </c>
      <c r="J2560" s="1">
        <v>44867</v>
      </c>
      <c r="K2560" s="2">
        <v>-128.36006</v>
      </c>
      <c r="L2560" t="s">
        <v>20</v>
      </c>
      <c r="M2560" s="3">
        <v>1</v>
      </c>
      <c r="N2560" s="2">
        <v>8.0460000000000018E-2</v>
      </c>
      <c r="O2560" t="s">
        <v>21</v>
      </c>
      <c r="P2560" t="s">
        <v>24</v>
      </c>
      <c r="Q2560" t="s">
        <v>23</v>
      </c>
      <c r="R2560" s="3">
        <v>10.33</v>
      </c>
      <c r="S2560" t="s">
        <v>22</v>
      </c>
      <c r="T2560" t="s">
        <v>23</v>
      </c>
      <c r="U2560" s="3">
        <v>10.33</v>
      </c>
    </row>
    <row r="2561" spans="1:21" hidden="1" x14ac:dyDescent="0.2">
      <c r="A2561" t="s">
        <v>2044</v>
      </c>
      <c r="B2561" t="s">
        <v>158</v>
      </c>
      <c r="C2561" t="s">
        <v>14</v>
      </c>
      <c r="D2561" t="str">
        <f t="shared" si="39"/>
        <v>PA1115</v>
      </c>
      <c r="E2561" t="s">
        <v>2046</v>
      </c>
      <c r="F2561" t="s">
        <v>18</v>
      </c>
      <c r="G2561" t="s">
        <v>18</v>
      </c>
      <c r="I2561" t="s">
        <v>19</v>
      </c>
      <c r="J2561" s="1">
        <v>44867</v>
      </c>
      <c r="K2561" s="2">
        <v>-3.2851799999999995</v>
      </c>
      <c r="L2561" t="s">
        <v>46</v>
      </c>
      <c r="M2561" s="3">
        <v>1</v>
      </c>
      <c r="N2561" s="2">
        <v>2.67964</v>
      </c>
      <c r="O2561" t="s">
        <v>21</v>
      </c>
      <c r="P2561" t="s">
        <v>24</v>
      </c>
      <c r="Q2561" t="s">
        <v>23</v>
      </c>
      <c r="R2561" s="3">
        <v>8.8000000000000007</v>
      </c>
      <c r="S2561" t="s">
        <v>22</v>
      </c>
      <c r="T2561" t="s">
        <v>23</v>
      </c>
      <c r="U2561" s="3">
        <v>8.8000000000000007</v>
      </c>
    </row>
    <row r="2562" spans="1:21" hidden="1" x14ac:dyDescent="0.2">
      <c r="A2562" t="s">
        <v>2044</v>
      </c>
      <c r="B2562" t="s">
        <v>101</v>
      </c>
      <c r="C2562" t="s">
        <v>14</v>
      </c>
      <c r="D2562" t="str">
        <f t="shared" si="39"/>
        <v>SW2139</v>
      </c>
      <c r="E2562" t="s">
        <v>209</v>
      </c>
      <c r="F2562" t="s">
        <v>18</v>
      </c>
      <c r="G2562" t="s">
        <v>18</v>
      </c>
      <c r="I2562" t="s">
        <v>19</v>
      </c>
      <c r="J2562" s="1">
        <v>44867</v>
      </c>
      <c r="K2562" s="2">
        <v>-927</v>
      </c>
      <c r="L2562" t="s">
        <v>46</v>
      </c>
      <c r="M2562" s="3">
        <v>1</v>
      </c>
      <c r="N2562" s="2">
        <v>0.65</v>
      </c>
      <c r="O2562" t="s">
        <v>21</v>
      </c>
      <c r="P2562" t="s">
        <v>24</v>
      </c>
      <c r="Q2562" t="s">
        <v>23</v>
      </c>
      <c r="R2562" s="3">
        <v>602.54999999999995</v>
      </c>
      <c r="S2562" t="s">
        <v>22</v>
      </c>
      <c r="T2562" t="s">
        <v>23</v>
      </c>
      <c r="U2562" s="3">
        <v>602.54999999999995</v>
      </c>
    </row>
    <row r="2563" spans="1:21" hidden="1" x14ac:dyDescent="0.2">
      <c r="A2563" t="s">
        <v>2044</v>
      </c>
      <c r="B2563" t="s">
        <v>101</v>
      </c>
      <c r="C2563" t="s">
        <v>14</v>
      </c>
      <c r="D2563" t="str">
        <f t="shared" si="39"/>
        <v>LATJ00</v>
      </c>
      <c r="E2563" t="s">
        <v>1822</v>
      </c>
      <c r="F2563" t="s">
        <v>18</v>
      </c>
      <c r="G2563" t="s">
        <v>18</v>
      </c>
      <c r="I2563" t="s">
        <v>19</v>
      </c>
      <c r="J2563" s="1">
        <v>44867</v>
      </c>
      <c r="K2563" s="2">
        <v>499.99874999999997</v>
      </c>
      <c r="L2563" t="s">
        <v>20</v>
      </c>
      <c r="M2563" s="3">
        <v>1</v>
      </c>
      <c r="N2563" s="2">
        <v>5.6770000000000008E-2</v>
      </c>
      <c r="O2563" t="s">
        <v>21</v>
      </c>
      <c r="P2563" t="s">
        <v>22</v>
      </c>
      <c r="Q2563" t="s">
        <v>23</v>
      </c>
      <c r="R2563" s="3">
        <v>28.38</v>
      </c>
      <c r="S2563" t="s">
        <v>24</v>
      </c>
      <c r="T2563" t="s">
        <v>23</v>
      </c>
      <c r="U2563" s="3">
        <v>28.38</v>
      </c>
    </row>
    <row r="2564" spans="1:21" hidden="1" x14ac:dyDescent="0.2">
      <c r="A2564" t="s">
        <v>2044</v>
      </c>
      <c r="B2564" t="s">
        <v>101</v>
      </c>
      <c r="C2564" t="s">
        <v>14</v>
      </c>
      <c r="D2564" t="str">
        <f t="shared" si="39"/>
        <v>LAWM02</v>
      </c>
      <c r="E2564" t="s">
        <v>708</v>
      </c>
      <c r="F2564" t="s">
        <v>18</v>
      </c>
      <c r="G2564" t="s">
        <v>18</v>
      </c>
      <c r="I2564" t="s">
        <v>19</v>
      </c>
      <c r="J2564" s="1">
        <v>44867</v>
      </c>
      <c r="K2564" s="2">
        <v>-8232.9</v>
      </c>
      <c r="L2564" t="s">
        <v>20</v>
      </c>
      <c r="M2564" s="3">
        <v>1</v>
      </c>
      <c r="N2564" s="2">
        <v>1.3040000000000001E-2</v>
      </c>
      <c r="O2564" t="s">
        <v>21</v>
      </c>
      <c r="P2564" t="s">
        <v>24</v>
      </c>
      <c r="Q2564" t="s">
        <v>23</v>
      </c>
      <c r="R2564" s="3">
        <v>107.36</v>
      </c>
      <c r="S2564" t="s">
        <v>22</v>
      </c>
      <c r="T2564" t="s">
        <v>23</v>
      </c>
      <c r="U2564" s="3">
        <v>107.36</v>
      </c>
    </row>
    <row r="2565" spans="1:21" hidden="1" x14ac:dyDescent="0.2">
      <c r="A2565" t="s">
        <v>2047</v>
      </c>
      <c r="B2565" t="s">
        <v>524</v>
      </c>
      <c r="C2565" t="s">
        <v>14</v>
      </c>
      <c r="D2565" t="str">
        <f t="shared" ref="D2565:D2628" si="40">LEFT(E2565, 6)</f>
        <v>LACA02</v>
      </c>
      <c r="E2565" t="s">
        <v>1867</v>
      </c>
      <c r="F2565" t="s">
        <v>18</v>
      </c>
      <c r="G2565" t="s">
        <v>18</v>
      </c>
      <c r="I2565" t="s">
        <v>19</v>
      </c>
      <c r="J2565" s="1">
        <v>44867</v>
      </c>
      <c r="K2565" s="2">
        <v>0</v>
      </c>
      <c r="L2565" t="s">
        <v>20</v>
      </c>
      <c r="M2565" s="3">
        <v>1</v>
      </c>
      <c r="N2565" s="2">
        <v>0</v>
      </c>
      <c r="O2565" t="s">
        <v>21</v>
      </c>
      <c r="P2565" t="s">
        <v>22</v>
      </c>
      <c r="Q2565" t="s">
        <v>23</v>
      </c>
      <c r="R2565" s="3">
        <v>0</v>
      </c>
      <c r="S2565" t="s">
        <v>24</v>
      </c>
      <c r="T2565" t="s">
        <v>23</v>
      </c>
      <c r="U2565" s="3">
        <v>0</v>
      </c>
    </row>
    <row r="2566" spans="1:21" hidden="1" x14ac:dyDescent="0.2">
      <c r="A2566" t="s">
        <v>2047</v>
      </c>
      <c r="B2566" t="s">
        <v>524</v>
      </c>
      <c r="C2566" t="s">
        <v>14</v>
      </c>
      <c r="D2566" t="str">
        <f t="shared" si="40"/>
        <v>LACA02</v>
      </c>
      <c r="E2566" t="s">
        <v>2048</v>
      </c>
      <c r="F2566" t="s">
        <v>18</v>
      </c>
      <c r="G2566" t="s">
        <v>18</v>
      </c>
      <c r="I2566" t="s">
        <v>19</v>
      </c>
      <c r="J2566" s="1">
        <v>44867</v>
      </c>
      <c r="K2566" s="2">
        <v>1561.16056</v>
      </c>
      <c r="L2566" t="s">
        <v>20</v>
      </c>
      <c r="M2566" s="3">
        <v>1</v>
      </c>
      <c r="N2566" s="2">
        <v>1.1999999999999999E-3</v>
      </c>
      <c r="O2566" t="s">
        <v>21</v>
      </c>
      <c r="P2566" t="s">
        <v>22</v>
      </c>
      <c r="Q2566" t="s">
        <v>23</v>
      </c>
      <c r="R2566" s="3">
        <v>1.87</v>
      </c>
      <c r="S2566" t="s">
        <v>24</v>
      </c>
      <c r="T2566" t="s">
        <v>23</v>
      </c>
      <c r="U2566" s="3">
        <v>1.87</v>
      </c>
    </row>
    <row r="2567" spans="1:21" hidden="1" x14ac:dyDescent="0.2">
      <c r="A2567" t="s">
        <v>2049</v>
      </c>
      <c r="B2567" t="s">
        <v>116</v>
      </c>
      <c r="C2567" t="s">
        <v>14</v>
      </c>
      <c r="D2567" t="str">
        <f t="shared" si="40"/>
        <v>GL2422</v>
      </c>
      <c r="E2567" t="s">
        <v>118</v>
      </c>
      <c r="F2567" t="s">
        <v>18</v>
      </c>
      <c r="G2567" t="s">
        <v>18</v>
      </c>
      <c r="J2567" s="1">
        <v>44868</v>
      </c>
      <c r="K2567" s="2">
        <v>-327</v>
      </c>
      <c r="L2567" t="s">
        <v>20</v>
      </c>
      <c r="M2567" s="3">
        <v>1</v>
      </c>
      <c r="N2567" s="2">
        <v>0.25547999999999998</v>
      </c>
      <c r="O2567" t="s">
        <v>21</v>
      </c>
      <c r="P2567" t="s">
        <v>24</v>
      </c>
      <c r="Q2567" t="s">
        <v>23</v>
      </c>
      <c r="R2567" s="3">
        <v>83.54</v>
      </c>
      <c r="S2567" t="s">
        <v>22</v>
      </c>
      <c r="T2567" t="s">
        <v>23</v>
      </c>
      <c r="U2567" s="3">
        <v>83.54</v>
      </c>
    </row>
    <row r="2568" spans="1:21" hidden="1" x14ac:dyDescent="0.2">
      <c r="A2568" t="s">
        <v>2049</v>
      </c>
      <c r="B2568" t="s">
        <v>116</v>
      </c>
      <c r="C2568" t="s">
        <v>14</v>
      </c>
      <c r="D2568" t="str">
        <f t="shared" si="40"/>
        <v>GL313-</v>
      </c>
      <c r="E2568" t="s">
        <v>401</v>
      </c>
      <c r="F2568" t="s">
        <v>18</v>
      </c>
      <c r="G2568" t="s">
        <v>18</v>
      </c>
      <c r="J2568" s="1">
        <v>44868</v>
      </c>
      <c r="K2568" s="2">
        <v>-711</v>
      </c>
      <c r="L2568" t="s">
        <v>20</v>
      </c>
      <c r="M2568" s="3">
        <v>1</v>
      </c>
      <c r="N2568" s="2">
        <v>0.28011000000000003</v>
      </c>
      <c r="O2568" t="s">
        <v>21</v>
      </c>
      <c r="P2568" t="s">
        <v>24</v>
      </c>
      <c r="Q2568" t="s">
        <v>23</v>
      </c>
      <c r="R2568" s="3">
        <v>199.16</v>
      </c>
      <c r="S2568" t="s">
        <v>22</v>
      </c>
      <c r="T2568" t="s">
        <v>23</v>
      </c>
      <c r="U2568" s="3">
        <v>199.16</v>
      </c>
    </row>
    <row r="2569" spans="1:21" hidden="1" x14ac:dyDescent="0.2">
      <c r="A2569" t="s">
        <v>2050</v>
      </c>
      <c r="B2569" t="s">
        <v>1790</v>
      </c>
      <c r="C2569" t="s">
        <v>14</v>
      </c>
      <c r="D2569" t="str">
        <f t="shared" si="40"/>
        <v>BK1682</v>
      </c>
      <c r="E2569" t="s">
        <v>335</v>
      </c>
      <c r="F2569" t="s">
        <v>18</v>
      </c>
      <c r="G2569" t="s">
        <v>18</v>
      </c>
      <c r="J2569" s="1">
        <v>44868</v>
      </c>
      <c r="K2569" s="2">
        <v>460</v>
      </c>
      <c r="L2569" t="s">
        <v>46</v>
      </c>
      <c r="M2569" s="3">
        <v>1</v>
      </c>
      <c r="N2569" s="2">
        <v>0.55361000000000005</v>
      </c>
      <c r="O2569" t="s">
        <v>21</v>
      </c>
      <c r="P2569" t="s">
        <v>22</v>
      </c>
      <c r="Q2569" t="s">
        <v>23</v>
      </c>
      <c r="R2569" s="3">
        <v>254.66</v>
      </c>
      <c r="S2569" t="s">
        <v>24</v>
      </c>
      <c r="T2569" t="s">
        <v>23</v>
      </c>
      <c r="U2569" s="3">
        <v>254.66</v>
      </c>
    </row>
    <row r="2570" spans="1:21" hidden="1" x14ac:dyDescent="0.2">
      <c r="A2570" t="s">
        <v>2050</v>
      </c>
      <c r="B2570" t="s">
        <v>1790</v>
      </c>
      <c r="C2570" t="s">
        <v>14</v>
      </c>
      <c r="D2570" t="str">
        <f t="shared" si="40"/>
        <v>BK1676</v>
      </c>
      <c r="E2570" t="s">
        <v>312</v>
      </c>
      <c r="F2570" t="s">
        <v>18</v>
      </c>
      <c r="G2570" t="s">
        <v>18</v>
      </c>
      <c r="J2570" s="1">
        <v>44868</v>
      </c>
      <c r="K2570" s="2">
        <v>1759</v>
      </c>
      <c r="L2570" t="s">
        <v>46</v>
      </c>
      <c r="M2570" s="3">
        <v>1</v>
      </c>
      <c r="N2570" s="2">
        <v>0.42953000000000002</v>
      </c>
      <c r="O2570" t="s">
        <v>21</v>
      </c>
      <c r="P2570" t="s">
        <v>22</v>
      </c>
      <c r="Q2570" t="s">
        <v>23</v>
      </c>
      <c r="R2570" s="3">
        <v>755.54</v>
      </c>
      <c r="S2570" t="s">
        <v>24</v>
      </c>
      <c r="T2570" t="s">
        <v>23</v>
      </c>
      <c r="U2570" s="3">
        <v>755.54</v>
      </c>
    </row>
    <row r="2571" spans="1:21" hidden="1" x14ac:dyDescent="0.2">
      <c r="A2571" t="s">
        <v>2051</v>
      </c>
      <c r="B2571" t="s">
        <v>773</v>
      </c>
      <c r="C2571" t="s">
        <v>14</v>
      </c>
      <c r="D2571" t="str">
        <f t="shared" si="40"/>
        <v>LASS01</v>
      </c>
      <c r="E2571" t="s">
        <v>1261</v>
      </c>
      <c r="F2571" t="s">
        <v>18</v>
      </c>
      <c r="G2571" t="s">
        <v>18</v>
      </c>
      <c r="I2571" t="s">
        <v>19</v>
      </c>
      <c r="J2571" s="1">
        <v>44868</v>
      </c>
      <c r="K2571" s="2">
        <v>-7489</v>
      </c>
      <c r="L2571" t="s">
        <v>20</v>
      </c>
      <c r="M2571" s="3">
        <v>1</v>
      </c>
      <c r="N2571" s="2">
        <v>0.14618999999999999</v>
      </c>
      <c r="O2571" t="s">
        <v>21</v>
      </c>
      <c r="P2571" t="s">
        <v>24</v>
      </c>
      <c r="Q2571" t="s">
        <v>23</v>
      </c>
      <c r="R2571" s="3">
        <v>1094.82</v>
      </c>
      <c r="S2571" t="s">
        <v>22</v>
      </c>
      <c r="T2571" t="s">
        <v>23</v>
      </c>
      <c r="U2571" s="3">
        <v>1094.82</v>
      </c>
    </row>
    <row r="2572" spans="1:21" hidden="1" x14ac:dyDescent="0.2">
      <c r="A2572" t="s">
        <v>2051</v>
      </c>
      <c r="B2572" t="s">
        <v>2052</v>
      </c>
      <c r="C2572" t="s">
        <v>14</v>
      </c>
      <c r="D2572" t="str">
        <f t="shared" si="40"/>
        <v>OG1065</v>
      </c>
      <c r="E2572" t="s">
        <v>297</v>
      </c>
      <c r="F2572" t="s">
        <v>18</v>
      </c>
      <c r="G2572" t="s">
        <v>18</v>
      </c>
      <c r="I2572" t="s">
        <v>19</v>
      </c>
      <c r="J2572" s="1">
        <v>44868</v>
      </c>
      <c r="K2572" s="2">
        <v>-609.25</v>
      </c>
      <c r="L2572" t="s">
        <v>46</v>
      </c>
      <c r="M2572" s="3">
        <v>1</v>
      </c>
      <c r="N2572" s="2">
        <v>3.8144999999999998</v>
      </c>
      <c r="O2572" t="s">
        <v>21</v>
      </c>
      <c r="P2572" t="s">
        <v>24</v>
      </c>
      <c r="Q2572" t="s">
        <v>23</v>
      </c>
      <c r="R2572" s="3">
        <v>2323.98</v>
      </c>
      <c r="S2572" t="s">
        <v>22</v>
      </c>
      <c r="T2572" t="s">
        <v>23</v>
      </c>
      <c r="U2572" s="3">
        <v>2323.98</v>
      </c>
    </row>
    <row r="2573" spans="1:21" hidden="1" x14ac:dyDescent="0.2">
      <c r="A2573" t="s">
        <v>2053</v>
      </c>
      <c r="B2573" t="s">
        <v>161</v>
      </c>
      <c r="C2573" t="s">
        <v>14</v>
      </c>
      <c r="D2573" t="str">
        <f t="shared" si="40"/>
        <v>LACA03</v>
      </c>
      <c r="E2573" t="s">
        <v>1995</v>
      </c>
      <c r="F2573" t="s">
        <v>18</v>
      </c>
      <c r="G2573" t="s">
        <v>18</v>
      </c>
      <c r="I2573" t="s">
        <v>19</v>
      </c>
      <c r="J2573" s="1">
        <v>44867</v>
      </c>
      <c r="K2573" s="2">
        <v>86.85</v>
      </c>
      <c r="L2573" t="s">
        <v>20</v>
      </c>
      <c r="M2573" s="3">
        <v>1</v>
      </c>
      <c r="N2573" s="2">
        <v>0</v>
      </c>
      <c r="O2573" t="s">
        <v>21</v>
      </c>
      <c r="P2573" t="s">
        <v>22</v>
      </c>
      <c r="Q2573" t="s">
        <v>23</v>
      </c>
      <c r="R2573" s="3">
        <v>0</v>
      </c>
      <c r="S2573" t="s">
        <v>24</v>
      </c>
      <c r="T2573" t="s">
        <v>23</v>
      </c>
      <c r="U2573" s="3">
        <v>0</v>
      </c>
    </row>
    <row r="2574" spans="1:21" hidden="1" x14ac:dyDescent="0.2">
      <c r="A2574" t="s">
        <v>2053</v>
      </c>
      <c r="B2574" t="s">
        <v>161</v>
      </c>
      <c r="C2574" t="s">
        <v>14</v>
      </c>
      <c r="D2574" t="str">
        <f t="shared" si="40"/>
        <v>CP2218</v>
      </c>
      <c r="E2574" t="s">
        <v>279</v>
      </c>
      <c r="F2574" t="s">
        <v>18</v>
      </c>
      <c r="G2574" t="s">
        <v>18</v>
      </c>
      <c r="I2574" t="s">
        <v>19</v>
      </c>
      <c r="J2574" s="1">
        <v>44867</v>
      </c>
      <c r="K2574" s="2">
        <v>-63</v>
      </c>
      <c r="L2574" t="s">
        <v>20</v>
      </c>
      <c r="M2574" s="3">
        <v>1</v>
      </c>
      <c r="N2574" s="2">
        <v>9.4259999999999997E-2</v>
      </c>
      <c r="O2574" t="s">
        <v>21</v>
      </c>
      <c r="P2574" t="s">
        <v>24</v>
      </c>
      <c r="Q2574" t="s">
        <v>23</v>
      </c>
      <c r="R2574" s="3">
        <v>5.94</v>
      </c>
      <c r="S2574" t="s">
        <v>22</v>
      </c>
      <c r="T2574" t="s">
        <v>23</v>
      </c>
      <c r="U2574" s="3">
        <v>5.94</v>
      </c>
    </row>
    <row r="2575" spans="1:21" hidden="1" x14ac:dyDescent="0.2">
      <c r="A2575" t="s">
        <v>2053</v>
      </c>
      <c r="B2575" t="s">
        <v>164</v>
      </c>
      <c r="C2575" t="s">
        <v>14</v>
      </c>
      <c r="D2575" t="str">
        <f t="shared" si="40"/>
        <v>OG1407</v>
      </c>
      <c r="E2575" t="s">
        <v>183</v>
      </c>
      <c r="F2575" t="s">
        <v>18</v>
      </c>
      <c r="G2575" t="s">
        <v>18</v>
      </c>
      <c r="I2575" t="s">
        <v>19</v>
      </c>
      <c r="J2575" s="1">
        <v>44867</v>
      </c>
      <c r="K2575" s="2">
        <v>-37.15</v>
      </c>
      <c r="L2575" t="s">
        <v>46</v>
      </c>
      <c r="M2575" s="3">
        <v>1</v>
      </c>
      <c r="N2575" s="2">
        <v>2.4342700000000002</v>
      </c>
      <c r="O2575" t="s">
        <v>21</v>
      </c>
      <c r="P2575" t="s">
        <v>24</v>
      </c>
      <c r="Q2575" t="s">
        <v>23</v>
      </c>
      <c r="R2575" s="3">
        <v>90.43</v>
      </c>
      <c r="S2575" t="s">
        <v>22</v>
      </c>
      <c r="T2575" t="s">
        <v>23</v>
      </c>
      <c r="U2575" s="3">
        <v>90.43</v>
      </c>
    </row>
    <row r="2576" spans="1:21" hidden="1" x14ac:dyDescent="0.2">
      <c r="A2576" t="s">
        <v>2053</v>
      </c>
      <c r="B2576" t="s">
        <v>164</v>
      </c>
      <c r="C2576" t="s">
        <v>14</v>
      </c>
      <c r="D2576" t="str">
        <f t="shared" si="40"/>
        <v>OG1017</v>
      </c>
      <c r="E2576" t="s">
        <v>532</v>
      </c>
      <c r="F2576" t="s">
        <v>18</v>
      </c>
      <c r="G2576" t="s">
        <v>18</v>
      </c>
      <c r="I2576" t="s">
        <v>19</v>
      </c>
      <c r="J2576" s="1">
        <v>44867</v>
      </c>
      <c r="K2576" s="2">
        <v>0</v>
      </c>
      <c r="L2576" t="s">
        <v>46</v>
      </c>
      <c r="M2576" s="3">
        <v>1</v>
      </c>
      <c r="N2576" s="2">
        <v>2.1591499999999999</v>
      </c>
      <c r="O2576" t="s">
        <v>21</v>
      </c>
      <c r="P2576" t="s">
        <v>22</v>
      </c>
      <c r="Q2576" t="s">
        <v>23</v>
      </c>
      <c r="R2576" s="3">
        <v>0</v>
      </c>
      <c r="S2576" t="s">
        <v>24</v>
      </c>
      <c r="T2576" t="s">
        <v>23</v>
      </c>
      <c r="U2576" s="3">
        <v>0</v>
      </c>
    </row>
    <row r="2577" spans="1:21" hidden="1" x14ac:dyDescent="0.2">
      <c r="A2577" t="s">
        <v>2053</v>
      </c>
      <c r="B2577" t="s">
        <v>998</v>
      </c>
      <c r="C2577" t="s">
        <v>14</v>
      </c>
      <c r="D2577" t="str">
        <f t="shared" si="40"/>
        <v>LACA02</v>
      </c>
      <c r="E2577" t="s">
        <v>2018</v>
      </c>
      <c r="F2577" t="s">
        <v>18</v>
      </c>
      <c r="G2577" t="s">
        <v>18</v>
      </c>
      <c r="I2577" t="s">
        <v>19</v>
      </c>
      <c r="J2577" s="1">
        <v>44867</v>
      </c>
      <c r="K2577" s="2">
        <v>-3687.85</v>
      </c>
      <c r="L2577" t="s">
        <v>20</v>
      </c>
      <c r="M2577" s="3">
        <v>1</v>
      </c>
      <c r="N2577" s="2">
        <v>0</v>
      </c>
      <c r="O2577" t="s">
        <v>21</v>
      </c>
      <c r="P2577" t="s">
        <v>24</v>
      </c>
      <c r="Q2577" t="s">
        <v>23</v>
      </c>
      <c r="R2577" s="3">
        <v>0</v>
      </c>
      <c r="S2577" t="s">
        <v>22</v>
      </c>
      <c r="T2577" t="s">
        <v>23</v>
      </c>
      <c r="U2577" s="3">
        <v>0</v>
      </c>
    </row>
    <row r="2578" spans="1:21" hidden="1" x14ac:dyDescent="0.2">
      <c r="A2578" t="s">
        <v>2053</v>
      </c>
      <c r="B2578" t="s">
        <v>139</v>
      </c>
      <c r="C2578" t="s">
        <v>14</v>
      </c>
      <c r="D2578" t="str">
        <f t="shared" si="40"/>
        <v>LAKR05</v>
      </c>
      <c r="E2578" t="s">
        <v>1997</v>
      </c>
      <c r="F2578" t="s">
        <v>18</v>
      </c>
      <c r="G2578" t="s">
        <v>18</v>
      </c>
      <c r="I2578" t="s">
        <v>19</v>
      </c>
      <c r="J2578" s="1">
        <v>44867</v>
      </c>
      <c r="K2578" s="2">
        <v>-333.61</v>
      </c>
      <c r="L2578" t="s">
        <v>20</v>
      </c>
      <c r="M2578" s="3">
        <v>1</v>
      </c>
      <c r="N2578" s="2">
        <v>1.2239999999999999E-2</v>
      </c>
      <c r="O2578" t="s">
        <v>21</v>
      </c>
      <c r="P2578" t="s">
        <v>24</v>
      </c>
      <c r="Q2578" t="s">
        <v>23</v>
      </c>
      <c r="R2578" s="3">
        <v>4.08</v>
      </c>
      <c r="S2578" t="s">
        <v>22</v>
      </c>
      <c r="T2578" t="s">
        <v>23</v>
      </c>
      <c r="U2578" s="3">
        <v>4.08</v>
      </c>
    </row>
    <row r="2579" spans="1:21" hidden="1" x14ac:dyDescent="0.2">
      <c r="A2579" t="s">
        <v>2054</v>
      </c>
      <c r="B2579" t="s">
        <v>158</v>
      </c>
      <c r="C2579" t="s">
        <v>14</v>
      </c>
      <c r="D2579" t="str">
        <f t="shared" si="40"/>
        <v>OG1065</v>
      </c>
      <c r="E2579" t="s">
        <v>297</v>
      </c>
      <c r="F2579" t="s">
        <v>18</v>
      </c>
      <c r="G2579" t="s">
        <v>18</v>
      </c>
      <c r="I2579" t="s">
        <v>19</v>
      </c>
      <c r="J2579" s="1">
        <v>44867</v>
      </c>
      <c r="K2579" s="2">
        <v>11.9452</v>
      </c>
      <c r="L2579" t="s">
        <v>46</v>
      </c>
      <c r="M2579" s="3">
        <v>1</v>
      </c>
      <c r="N2579" s="2">
        <v>3.8145099999999998</v>
      </c>
      <c r="O2579" t="s">
        <v>21</v>
      </c>
      <c r="P2579" t="s">
        <v>22</v>
      </c>
      <c r="Q2579" t="s">
        <v>23</v>
      </c>
      <c r="R2579" s="3">
        <v>45.57</v>
      </c>
      <c r="S2579" t="s">
        <v>24</v>
      </c>
      <c r="T2579" t="s">
        <v>23</v>
      </c>
      <c r="U2579" s="3">
        <v>45.57</v>
      </c>
    </row>
    <row r="2580" spans="1:21" hidden="1" x14ac:dyDescent="0.2">
      <c r="A2580" t="s">
        <v>2054</v>
      </c>
      <c r="B2580" t="s">
        <v>158</v>
      </c>
      <c r="C2580" t="s">
        <v>14</v>
      </c>
      <c r="D2580" t="str">
        <f t="shared" si="40"/>
        <v>CP2299</v>
      </c>
      <c r="E2580" t="s">
        <v>796</v>
      </c>
      <c r="F2580" t="s">
        <v>18</v>
      </c>
      <c r="G2580" t="s">
        <v>18</v>
      </c>
      <c r="I2580" t="s">
        <v>19</v>
      </c>
      <c r="J2580" s="1">
        <v>44867</v>
      </c>
      <c r="K2580" s="2">
        <v>94.36</v>
      </c>
      <c r="L2580" t="s">
        <v>20</v>
      </c>
      <c r="M2580" s="3">
        <v>1</v>
      </c>
      <c r="N2580" s="2">
        <v>9.4259999999999997E-2</v>
      </c>
      <c r="O2580" t="s">
        <v>21</v>
      </c>
      <c r="P2580" t="s">
        <v>22</v>
      </c>
      <c r="Q2580" t="s">
        <v>23</v>
      </c>
      <c r="R2580" s="3">
        <v>8.89</v>
      </c>
      <c r="S2580" t="s">
        <v>24</v>
      </c>
      <c r="T2580" t="s">
        <v>23</v>
      </c>
      <c r="U2580" s="3">
        <v>8.89</v>
      </c>
    </row>
    <row r="2581" spans="1:21" hidden="1" x14ac:dyDescent="0.2">
      <c r="A2581" t="s">
        <v>2054</v>
      </c>
      <c r="B2581" t="s">
        <v>158</v>
      </c>
      <c r="C2581" t="s">
        <v>14</v>
      </c>
      <c r="D2581" t="str">
        <f t="shared" si="40"/>
        <v>OF1824</v>
      </c>
      <c r="E2581" t="s">
        <v>1205</v>
      </c>
      <c r="F2581" t="s">
        <v>18</v>
      </c>
      <c r="G2581" t="s">
        <v>18</v>
      </c>
      <c r="I2581" t="s">
        <v>19</v>
      </c>
      <c r="J2581" s="1">
        <v>44867</v>
      </c>
      <c r="K2581" s="2">
        <v>29.9</v>
      </c>
      <c r="L2581" t="s">
        <v>46</v>
      </c>
      <c r="M2581" s="3">
        <v>1</v>
      </c>
      <c r="N2581" s="2">
        <v>4.1173299999999999</v>
      </c>
      <c r="O2581" t="s">
        <v>21</v>
      </c>
      <c r="P2581" t="s">
        <v>22</v>
      </c>
      <c r="Q2581" t="s">
        <v>23</v>
      </c>
      <c r="R2581" s="3">
        <v>123.11</v>
      </c>
      <c r="S2581" t="s">
        <v>24</v>
      </c>
      <c r="T2581" t="s">
        <v>23</v>
      </c>
      <c r="U2581" s="3">
        <v>123.11</v>
      </c>
    </row>
    <row r="2582" spans="1:21" hidden="1" x14ac:dyDescent="0.2">
      <c r="A2582" t="s">
        <v>2054</v>
      </c>
      <c r="B2582" t="s">
        <v>158</v>
      </c>
      <c r="C2582" t="s">
        <v>14</v>
      </c>
      <c r="D2582" t="str">
        <f t="shared" si="40"/>
        <v>LAWG02</v>
      </c>
      <c r="E2582" t="s">
        <v>2055</v>
      </c>
      <c r="F2582" t="s">
        <v>18</v>
      </c>
      <c r="G2582" t="s">
        <v>18</v>
      </c>
      <c r="I2582" t="s">
        <v>19</v>
      </c>
      <c r="J2582" s="1">
        <v>44867</v>
      </c>
      <c r="K2582" s="2">
        <v>1235.28125</v>
      </c>
      <c r="L2582" t="s">
        <v>20</v>
      </c>
      <c r="M2582" s="3">
        <v>1</v>
      </c>
      <c r="N2582" s="2">
        <v>1.155E-2</v>
      </c>
      <c r="O2582" t="s">
        <v>21</v>
      </c>
      <c r="P2582" t="s">
        <v>22</v>
      </c>
      <c r="Q2582" t="s">
        <v>23</v>
      </c>
      <c r="R2582" s="3">
        <v>14.27</v>
      </c>
      <c r="S2582" t="s">
        <v>24</v>
      </c>
      <c r="T2582" t="s">
        <v>23</v>
      </c>
      <c r="U2582" s="3">
        <v>14.27</v>
      </c>
    </row>
    <row r="2583" spans="1:21" hidden="1" x14ac:dyDescent="0.2">
      <c r="A2583" t="s">
        <v>2054</v>
      </c>
      <c r="B2583" t="s">
        <v>101</v>
      </c>
      <c r="C2583" t="s">
        <v>14</v>
      </c>
      <c r="D2583" t="str">
        <f t="shared" si="40"/>
        <v>LAWM05</v>
      </c>
      <c r="E2583" t="s">
        <v>1253</v>
      </c>
      <c r="F2583" t="s">
        <v>18</v>
      </c>
      <c r="G2583" t="s">
        <v>18</v>
      </c>
      <c r="I2583" t="s">
        <v>19</v>
      </c>
      <c r="J2583" s="1">
        <v>44867</v>
      </c>
      <c r="K2583" s="2">
        <v>-81.043750000000003</v>
      </c>
      <c r="L2583" t="s">
        <v>20</v>
      </c>
      <c r="M2583" s="3">
        <v>1</v>
      </c>
      <c r="N2583" s="2">
        <v>1.0710000000000003E-2</v>
      </c>
      <c r="O2583" t="s">
        <v>21</v>
      </c>
      <c r="P2583" t="s">
        <v>24</v>
      </c>
      <c r="Q2583" t="s">
        <v>23</v>
      </c>
      <c r="R2583" s="3">
        <v>0.87</v>
      </c>
      <c r="S2583" t="s">
        <v>22</v>
      </c>
      <c r="T2583" t="s">
        <v>23</v>
      </c>
      <c r="U2583" s="3">
        <v>0.87</v>
      </c>
    </row>
    <row r="2584" spans="1:21" hidden="1" x14ac:dyDescent="0.2">
      <c r="A2584" t="s">
        <v>2054</v>
      </c>
      <c r="B2584" t="s">
        <v>101</v>
      </c>
      <c r="C2584" t="s">
        <v>14</v>
      </c>
      <c r="D2584" t="str">
        <f t="shared" si="40"/>
        <v>LAWM02</v>
      </c>
      <c r="E2584" t="s">
        <v>743</v>
      </c>
      <c r="F2584" t="s">
        <v>18</v>
      </c>
      <c r="G2584" t="s">
        <v>18</v>
      </c>
      <c r="I2584" t="s">
        <v>19</v>
      </c>
      <c r="J2584" s="1">
        <v>44867</v>
      </c>
      <c r="K2584" s="2">
        <v>3646.28</v>
      </c>
      <c r="L2584" t="s">
        <v>20</v>
      </c>
      <c r="M2584" s="3">
        <v>1</v>
      </c>
      <c r="N2584" s="2">
        <v>1.2540000000000001E-2</v>
      </c>
      <c r="O2584" t="s">
        <v>21</v>
      </c>
      <c r="P2584" t="s">
        <v>22</v>
      </c>
      <c r="Q2584" t="s">
        <v>23</v>
      </c>
      <c r="R2584" s="3">
        <v>45.72</v>
      </c>
      <c r="S2584" t="s">
        <v>24</v>
      </c>
      <c r="T2584" t="s">
        <v>23</v>
      </c>
      <c r="U2584" s="3">
        <v>45.72</v>
      </c>
    </row>
    <row r="2585" spans="1:21" hidden="1" x14ac:dyDescent="0.2">
      <c r="A2585" t="s">
        <v>2054</v>
      </c>
      <c r="B2585" t="s">
        <v>101</v>
      </c>
      <c r="C2585" t="s">
        <v>14</v>
      </c>
      <c r="D2585" t="str">
        <f t="shared" si="40"/>
        <v>LAWM04</v>
      </c>
      <c r="E2585" t="s">
        <v>742</v>
      </c>
      <c r="F2585" t="s">
        <v>18</v>
      </c>
      <c r="G2585" t="s">
        <v>18</v>
      </c>
      <c r="I2585" t="s">
        <v>19</v>
      </c>
      <c r="J2585" s="1">
        <v>44867</v>
      </c>
      <c r="K2585" s="2">
        <v>-2340</v>
      </c>
      <c r="L2585" t="s">
        <v>20</v>
      </c>
      <c r="M2585" s="3">
        <v>1</v>
      </c>
      <c r="N2585" s="2">
        <v>1.0410000000000001E-2</v>
      </c>
      <c r="O2585" t="s">
        <v>21</v>
      </c>
      <c r="P2585" t="s">
        <v>24</v>
      </c>
      <c r="Q2585" t="s">
        <v>23</v>
      </c>
      <c r="R2585" s="3">
        <v>24.36</v>
      </c>
      <c r="S2585" t="s">
        <v>22</v>
      </c>
      <c r="T2585" t="s">
        <v>23</v>
      </c>
      <c r="U2585" s="3">
        <v>24.36</v>
      </c>
    </row>
    <row r="2586" spans="1:21" hidden="1" x14ac:dyDescent="0.2">
      <c r="A2586" t="s">
        <v>2054</v>
      </c>
      <c r="B2586" t="s">
        <v>101</v>
      </c>
      <c r="C2586" t="s">
        <v>14</v>
      </c>
      <c r="D2586" t="str">
        <f t="shared" si="40"/>
        <v>LAWM03</v>
      </c>
      <c r="E2586" t="s">
        <v>1178</v>
      </c>
      <c r="F2586" t="s">
        <v>18</v>
      </c>
      <c r="G2586" t="s">
        <v>18</v>
      </c>
      <c r="I2586" t="s">
        <v>19</v>
      </c>
      <c r="J2586" s="1">
        <v>44867</v>
      </c>
      <c r="K2586" s="2">
        <v>-148.41</v>
      </c>
      <c r="L2586" t="s">
        <v>20</v>
      </c>
      <c r="M2586" s="3">
        <v>1</v>
      </c>
      <c r="N2586" s="2">
        <v>1.0999999999999999E-2</v>
      </c>
      <c r="O2586" t="s">
        <v>21</v>
      </c>
      <c r="P2586" t="s">
        <v>24</v>
      </c>
      <c r="Q2586" t="s">
        <v>23</v>
      </c>
      <c r="R2586" s="3">
        <v>1.63</v>
      </c>
      <c r="S2586" t="s">
        <v>22</v>
      </c>
      <c r="T2586" t="s">
        <v>23</v>
      </c>
      <c r="U2586" s="3">
        <v>1.63</v>
      </c>
    </row>
    <row r="2587" spans="1:21" hidden="1" x14ac:dyDescent="0.2">
      <c r="A2587" t="s">
        <v>2056</v>
      </c>
      <c r="B2587" t="s">
        <v>2057</v>
      </c>
      <c r="C2587" t="s">
        <v>14</v>
      </c>
      <c r="D2587" t="str">
        <f t="shared" si="40"/>
        <v>CP2296</v>
      </c>
      <c r="E2587" t="s">
        <v>1206</v>
      </c>
      <c r="F2587" t="s">
        <v>18</v>
      </c>
      <c r="G2587" t="s">
        <v>18</v>
      </c>
      <c r="I2587" t="s">
        <v>113</v>
      </c>
      <c r="J2587" s="1">
        <v>44868</v>
      </c>
      <c r="K2587" s="2">
        <v>751.44</v>
      </c>
      <c r="L2587" t="s">
        <v>20</v>
      </c>
      <c r="M2587" s="3">
        <v>1</v>
      </c>
      <c r="N2587" s="2">
        <v>7.8670000000000004E-2</v>
      </c>
      <c r="O2587" t="s">
        <v>21</v>
      </c>
      <c r="P2587" t="s">
        <v>22</v>
      </c>
      <c r="Q2587" t="s">
        <v>23</v>
      </c>
      <c r="R2587" s="3">
        <v>59.12</v>
      </c>
      <c r="S2587" t="s">
        <v>24</v>
      </c>
      <c r="T2587" t="s">
        <v>23</v>
      </c>
      <c r="U2587" s="3">
        <v>59.12</v>
      </c>
    </row>
    <row r="2588" spans="1:21" hidden="1" x14ac:dyDescent="0.2">
      <c r="A2588" t="s">
        <v>2056</v>
      </c>
      <c r="B2588" t="s">
        <v>2057</v>
      </c>
      <c r="C2588" t="s">
        <v>14</v>
      </c>
      <c r="D2588" t="str">
        <f t="shared" si="40"/>
        <v>GL347-</v>
      </c>
      <c r="E2588" t="s">
        <v>176</v>
      </c>
      <c r="F2588" t="s">
        <v>18</v>
      </c>
      <c r="G2588" t="s">
        <v>18</v>
      </c>
      <c r="I2588" t="s">
        <v>113</v>
      </c>
      <c r="J2588" s="1">
        <v>44868</v>
      </c>
      <c r="K2588" s="2">
        <v>751.44</v>
      </c>
      <c r="L2588" t="s">
        <v>20</v>
      </c>
      <c r="M2588" s="3">
        <v>1</v>
      </c>
      <c r="N2588" s="2">
        <v>0.25941999999999998</v>
      </c>
      <c r="O2588" t="s">
        <v>21</v>
      </c>
      <c r="P2588" t="s">
        <v>22</v>
      </c>
      <c r="Q2588" t="s">
        <v>23</v>
      </c>
      <c r="R2588" s="3">
        <v>194.94</v>
      </c>
      <c r="S2588" t="s">
        <v>24</v>
      </c>
      <c r="T2588" t="s">
        <v>23</v>
      </c>
      <c r="U2588" s="3">
        <v>194.94</v>
      </c>
    </row>
    <row r="2589" spans="1:21" hidden="1" x14ac:dyDescent="0.2">
      <c r="A2589" t="s">
        <v>2056</v>
      </c>
      <c r="B2589" t="s">
        <v>2057</v>
      </c>
      <c r="C2589" t="s">
        <v>14</v>
      </c>
      <c r="D2589" t="str">
        <f t="shared" si="40"/>
        <v>MACHIN</v>
      </c>
      <c r="E2589" t="s">
        <v>204</v>
      </c>
      <c r="F2589" t="s">
        <v>18</v>
      </c>
      <c r="G2589" t="s">
        <v>18</v>
      </c>
      <c r="I2589" t="s">
        <v>113</v>
      </c>
      <c r="J2589" s="1">
        <v>44868</v>
      </c>
      <c r="K2589" s="2">
        <v>62</v>
      </c>
      <c r="L2589" t="s">
        <v>20</v>
      </c>
      <c r="M2589" s="3">
        <v>1</v>
      </c>
      <c r="N2589" s="2">
        <v>2.5499999999999998</v>
      </c>
      <c r="O2589" t="s">
        <v>21</v>
      </c>
      <c r="P2589" t="s">
        <v>200</v>
      </c>
      <c r="Q2589" t="s">
        <v>23</v>
      </c>
      <c r="R2589" s="3">
        <v>158.1</v>
      </c>
      <c r="S2589" t="s">
        <v>24</v>
      </c>
      <c r="T2589" t="s">
        <v>23</v>
      </c>
      <c r="U2589" s="3">
        <v>158.1</v>
      </c>
    </row>
    <row r="2590" spans="1:21" hidden="1" x14ac:dyDescent="0.2">
      <c r="A2590" t="s">
        <v>2056</v>
      </c>
      <c r="B2590" t="s">
        <v>2057</v>
      </c>
      <c r="C2590" t="s">
        <v>14</v>
      </c>
      <c r="D2590" t="str">
        <f t="shared" si="40"/>
        <v>FREIGH</v>
      </c>
      <c r="E2590" t="s">
        <v>199</v>
      </c>
      <c r="F2590" t="s">
        <v>18</v>
      </c>
      <c r="G2590" t="s">
        <v>18</v>
      </c>
      <c r="I2590" t="s">
        <v>113</v>
      </c>
      <c r="J2590" s="1">
        <v>44868</v>
      </c>
      <c r="K2590" s="2">
        <v>213</v>
      </c>
      <c r="L2590" t="s">
        <v>20</v>
      </c>
      <c r="M2590" s="3">
        <v>1</v>
      </c>
      <c r="N2590" s="2">
        <v>0.45</v>
      </c>
      <c r="O2590" t="s">
        <v>21</v>
      </c>
      <c r="P2590" t="s">
        <v>200</v>
      </c>
      <c r="Q2590" t="s">
        <v>23</v>
      </c>
      <c r="R2590" s="3">
        <v>95.85</v>
      </c>
      <c r="S2590" t="s">
        <v>24</v>
      </c>
      <c r="T2590" t="s">
        <v>23</v>
      </c>
      <c r="U2590" s="3">
        <v>95.85</v>
      </c>
    </row>
    <row r="2591" spans="1:21" hidden="1" x14ac:dyDescent="0.2">
      <c r="A2591" t="s">
        <v>2056</v>
      </c>
      <c r="B2591" t="s">
        <v>2057</v>
      </c>
      <c r="C2591" t="s">
        <v>14</v>
      </c>
      <c r="D2591" t="str">
        <f t="shared" si="40"/>
        <v>LABORI</v>
      </c>
      <c r="E2591" t="s">
        <v>201</v>
      </c>
      <c r="F2591" t="s">
        <v>18</v>
      </c>
      <c r="G2591" t="s">
        <v>18</v>
      </c>
      <c r="I2591" t="s">
        <v>113</v>
      </c>
      <c r="J2591" s="1">
        <v>44868</v>
      </c>
      <c r="K2591" s="2">
        <v>121.46</v>
      </c>
      <c r="L2591" t="s">
        <v>20</v>
      </c>
      <c r="M2591" s="3">
        <v>1</v>
      </c>
      <c r="N2591" s="2">
        <v>1.05</v>
      </c>
      <c r="O2591" t="s">
        <v>21</v>
      </c>
      <c r="P2591" t="s">
        <v>200</v>
      </c>
      <c r="Q2591" t="s">
        <v>23</v>
      </c>
      <c r="R2591" s="3">
        <v>127.53</v>
      </c>
      <c r="S2591" t="s">
        <v>24</v>
      </c>
      <c r="T2591" t="s">
        <v>23</v>
      </c>
      <c r="U2591" s="3">
        <v>127.53</v>
      </c>
    </row>
    <row r="2592" spans="1:21" hidden="1" x14ac:dyDescent="0.2">
      <c r="A2592" t="s">
        <v>2056</v>
      </c>
      <c r="B2592" t="s">
        <v>2057</v>
      </c>
      <c r="C2592" t="s">
        <v>14</v>
      </c>
      <c r="D2592" t="str">
        <f t="shared" si="40"/>
        <v>LAWM00</v>
      </c>
      <c r="E2592" t="s">
        <v>1703</v>
      </c>
      <c r="F2592" t="s">
        <v>18</v>
      </c>
      <c r="G2592" t="s">
        <v>18</v>
      </c>
      <c r="I2592" t="s">
        <v>113</v>
      </c>
      <c r="J2592" s="1">
        <v>44868</v>
      </c>
      <c r="K2592" s="2">
        <v>776.94</v>
      </c>
      <c r="L2592" t="s">
        <v>20</v>
      </c>
      <c r="M2592" s="3">
        <v>1</v>
      </c>
      <c r="N2592" s="2">
        <v>1.107E-2</v>
      </c>
      <c r="O2592" t="s">
        <v>21</v>
      </c>
      <c r="P2592" t="s">
        <v>22</v>
      </c>
      <c r="Q2592" t="s">
        <v>23</v>
      </c>
      <c r="R2592" s="3">
        <v>8.6</v>
      </c>
      <c r="S2592" t="s">
        <v>24</v>
      </c>
      <c r="T2592" t="s">
        <v>23</v>
      </c>
      <c r="U2592" s="3">
        <v>8.6</v>
      </c>
    </row>
    <row r="2593" spans="1:21" hidden="1" x14ac:dyDescent="0.2">
      <c r="A2593" t="s">
        <v>2056</v>
      </c>
      <c r="B2593" t="s">
        <v>2057</v>
      </c>
      <c r="C2593" t="s">
        <v>14</v>
      </c>
      <c r="D2593" t="str">
        <f t="shared" si="40"/>
        <v>CN3549</v>
      </c>
      <c r="E2593" t="s">
        <v>2058</v>
      </c>
      <c r="F2593" t="s">
        <v>18</v>
      </c>
      <c r="G2593" t="s">
        <v>18</v>
      </c>
      <c r="I2593" t="s">
        <v>113</v>
      </c>
      <c r="J2593" s="1">
        <v>44868</v>
      </c>
      <c r="K2593" s="2">
        <v>-62</v>
      </c>
      <c r="L2593" t="s">
        <v>197</v>
      </c>
      <c r="M2593" s="3">
        <v>1</v>
      </c>
      <c r="N2593" s="2">
        <v>17.77683</v>
      </c>
      <c r="O2593" t="s">
        <v>21</v>
      </c>
      <c r="P2593" t="s">
        <v>24</v>
      </c>
      <c r="Q2593" t="s">
        <v>23</v>
      </c>
      <c r="R2593" s="3">
        <v>1102.1600000000001</v>
      </c>
      <c r="S2593" t="s">
        <v>198</v>
      </c>
      <c r="T2593" t="s">
        <v>23</v>
      </c>
      <c r="U2593" s="3">
        <v>1102.1600000000001</v>
      </c>
    </row>
    <row r="2594" spans="1:21" hidden="1" x14ac:dyDescent="0.2">
      <c r="A2594" t="s">
        <v>2059</v>
      </c>
      <c r="B2594" t="s">
        <v>116</v>
      </c>
      <c r="C2594" t="s">
        <v>14</v>
      </c>
      <c r="D2594" t="str">
        <f t="shared" si="40"/>
        <v>GL2422</v>
      </c>
      <c r="E2594" t="s">
        <v>118</v>
      </c>
      <c r="F2594" t="s">
        <v>18</v>
      </c>
      <c r="G2594" t="s">
        <v>18</v>
      </c>
      <c r="J2594" s="1">
        <v>44869</v>
      </c>
      <c r="K2594" s="2">
        <v>-7365</v>
      </c>
      <c r="L2594" t="s">
        <v>20</v>
      </c>
      <c r="M2594" s="3">
        <v>1</v>
      </c>
      <c r="N2594" s="2">
        <v>0.25547999999999998</v>
      </c>
      <c r="O2594" t="s">
        <v>21</v>
      </c>
      <c r="P2594" t="s">
        <v>24</v>
      </c>
      <c r="Q2594" t="s">
        <v>23</v>
      </c>
      <c r="R2594" s="3">
        <v>1881.61</v>
      </c>
      <c r="S2594" t="s">
        <v>22</v>
      </c>
      <c r="T2594" t="s">
        <v>23</v>
      </c>
      <c r="U2594" s="3">
        <v>1881.61</v>
      </c>
    </row>
    <row r="2595" spans="1:21" x14ac:dyDescent="0.2">
      <c r="A2595" t="s">
        <v>2059</v>
      </c>
      <c r="B2595" t="s">
        <v>116</v>
      </c>
      <c r="C2595" t="s">
        <v>14</v>
      </c>
      <c r="D2595" t="str">
        <f t="shared" si="40"/>
        <v>GL9074</v>
      </c>
      <c r="E2595" t="s">
        <v>575</v>
      </c>
      <c r="F2595" t="s">
        <v>18</v>
      </c>
      <c r="G2595" t="s">
        <v>18</v>
      </c>
      <c r="J2595" s="1">
        <v>44869</v>
      </c>
      <c r="K2595" s="2">
        <v>4492</v>
      </c>
      <c r="L2595" t="s">
        <v>20</v>
      </c>
      <c r="M2595" s="3">
        <v>1</v>
      </c>
      <c r="N2595" s="2">
        <v>0.26479999999999998</v>
      </c>
      <c r="O2595" t="s">
        <v>21</v>
      </c>
      <c r="P2595" t="s">
        <v>22</v>
      </c>
      <c r="Q2595" t="s">
        <v>23</v>
      </c>
      <c r="R2595" s="3">
        <v>1189.48</v>
      </c>
      <c r="S2595" t="s">
        <v>24</v>
      </c>
      <c r="T2595" t="s">
        <v>23</v>
      </c>
      <c r="U2595" s="3">
        <v>1189.48</v>
      </c>
    </row>
    <row r="2596" spans="1:21" hidden="1" x14ac:dyDescent="0.2">
      <c r="A2596" t="s">
        <v>2059</v>
      </c>
      <c r="B2596" t="s">
        <v>116</v>
      </c>
      <c r="C2596" t="s">
        <v>14</v>
      </c>
      <c r="D2596" t="str">
        <f t="shared" si="40"/>
        <v>GL349-</v>
      </c>
      <c r="E2596" t="s">
        <v>814</v>
      </c>
      <c r="F2596" t="s">
        <v>18</v>
      </c>
      <c r="G2596" t="s">
        <v>18</v>
      </c>
      <c r="J2596" s="1">
        <v>44869</v>
      </c>
      <c r="K2596" s="2">
        <v>-2679</v>
      </c>
      <c r="L2596" t="s">
        <v>20</v>
      </c>
      <c r="M2596" s="3">
        <v>1</v>
      </c>
      <c r="N2596" s="2">
        <v>0.27162999999999998</v>
      </c>
      <c r="O2596" t="s">
        <v>21</v>
      </c>
      <c r="P2596" t="s">
        <v>24</v>
      </c>
      <c r="Q2596" t="s">
        <v>23</v>
      </c>
      <c r="R2596" s="3">
        <v>727.7</v>
      </c>
      <c r="S2596" t="s">
        <v>22</v>
      </c>
      <c r="T2596" t="s">
        <v>23</v>
      </c>
      <c r="U2596" s="3">
        <v>727.7</v>
      </c>
    </row>
    <row r="2597" spans="1:21" hidden="1" x14ac:dyDescent="0.2">
      <c r="A2597" t="s">
        <v>2060</v>
      </c>
      <c r="B2597" t="s">
        <v>2061</v>
      </c>
      <c r="C2597" t="s">
        <v>14</v>
      </c>
      <c r="D2597" t="str">
        <f t="shared" si="40"/>
        <v>LATJ01</v>
      </c>
      <c r="E2597" t="s">
        <v>2062</v>
      </c>
      <c r="F2597" t="s">
        <v>18</v>
      </c>
      <c r="G2597" t="s">
        <v>18</v>
      </c>
      <c r="I2597" t="s">
        <v>113</v>
      </c>
      <c r="J2597" s="1">
        <v>44869</v>
      </c>
      <c r="K2597" s="2">
        <v>827.06</v>
      </c>
      <c r="L2597" t="s">
        <v>20</v>
      </c>
      <c r="M2597" s="3">
        <v>1</v>
      </c>
      <c r="N2597" s="2">
        <v>8.6300000000000005E-3</v>
      </c>
      <c r="O2597" t="s">
        <v>21</v>
      </c>
      <c r="P2597" t="s">
        <v>22</v>
      </c>
      <c r="Q2597" t="s">
        <v>23</v>
      </c>
      <c r="R2597" s="3">
        <v>7.14</v>
      </c>
      <c r="S2597" t="s">
        <v>24</v>
      </c>
      <c r="T2597" t="s">
        <v>23</v>
      </c>
      <c r="U2597" s="3">
        <v>7.14</v>
      </c>
    </row>
    <row r="2598" spans="1:21" hidden="1" x14ac:dyDescent="0.2">
      <c r="A2598" t="s">
        <v>2060</v>
      </c>
      <c r="B2598" t="s">
        <v>2061</v>
      </c>
      <c r="C2598" t="s">
        <v>14</v>
      </c>
      <c r="D2598" t="str">
        <f t="shared" si="40"/>
        <v>MACHIN</v>
      </c>
      <c r="E2598" t="s">
        <v>204</v>
      </c>
      <c r="F2598" t="s">
        <v>18</v>
      </c>
      <c r="G2598" t="s">
        <v>18</v>
      </c>
      <c r="I2598" t="s">
        <v>113</v>
      </c>
      <c r="J2598" s="1">
        <v>44869</v>
      </c>
      <c r="K2598" s="2">
        <v>66</v>
      </c>
      <c r="L2598" t="s">
        <v>20</v>
      </c>
      <c r="M2598" s="3">
        <v>1</v>
      </c>
      <c r="N2598" s="2">
        <v>2.5499999999999998</v>
      </c>
      <c r="O2598" t="s">
        <v>21</v>
      </c>
      <c r="P2598" t="s">
        <v>200</v>
      </c>
      <c r="Q2598" t="s">
        <v>23</v>
      </c>
      <c r="R2598" s="3">
        <v>168.3</v>
      </c>
      <c r="S2598" t="s">
        <v>24</v>
      </c>
      <c r="T2598" t="s">
        <v>23</v>
      </c>
      <c r="U2598" s="3">
        <v>168.3</v>
      </c>
    </row>
    <row r="2599" spans="1:21" hidden="1" x14ac:dyDescent="0.2">
      <c r="A2599" t="s">
        <v>2060</v>
      </c>
      <c r="B2599" t="s">
        <v>2061</v>
      </c>
      <c r="C2599" t="s">
        <v>14</v>
      </c>
      <c r="D2599" t="str">
        <f t="shared" si="40"/>
        <v>FREIGH</v>
      </c>
      <c r="E2599" t="s">
        <v>199</v>
      </c>
      <c r="F2599" t="s">
        <v>18</v>
      </c>
      <c r="G2599" t="s">
        <v>18</v>
      </c>
      <c r="I2599" t="s">
        <v>113</v>
      </c>
      <c r="J2599" s="1">
        <v>44869</v>
      </c>
      <c r="K2599" s="2">
        <v>66</v>
      </c>
      <c r="L2599" t="s">
        <v>20</v>
      </c>
      <c r="M2599" s="3">
        <v>1</v>
      </c>
      <c r="N2599" s="2">
        <v>0.45</v>
      </c>
      <c r="O2599" t="s">
        <v>21</v>
      </c>
      <c r="P2599" t="s">
        <v>200</v>
      </c>
      <c r="Q2599" t="s">
        <v>23</v>
      </c>
      <c r="R2599" s="3">
        <v>29.7</v>
      </c>
      <c r="S2599" t="s">
        <v>24</v>
      </c>
      <c r="T2599" t="s">
        <v>23</v>
      </c>
      <c r="U2599" s="3">
        <v>29.7</v>
      </c>
    </row>
    <row r="2600" spans="1:21" hidden="1" x14ac:dyDescent="0.2">
      <c r="A2600" t="s">
        <v>2060</v>
      </c>
      <c r="B2600" t="s">
        <v>2061</v>
      </c>
      <c r="C2600" t="s">
        <v>14</v>
      </c>
      <c r="D2600" t="str">
        <f t="shared" si="40"/>
        <v>LABORI</v>
      </c>
      <c r="E2600" t="s">
        <v>201</v>
      </c>
      <c r="F2600" t="s">
        <v>18</v>
      </c>
      <c r="G2600" t="s">
        <v>18</v>
      </c>
      <c r="I2600" t="s">
        <v>113</v>
      </c>
      <c r="J2600" s="1">
        <v>44869</v>
      </c>
      <c r="K2600" s="2">
        <v>126</v>
      </c>
      <c r="L2600" t="s">
        <v>20</v>
      </c>
      <c r="M2600" s="3">
        <v>1</v>
      </c>
      <c r="N2600" s="2">
        <v>1.05</v>
      </c>
      <c r="O2600" t="s">
        <v>21</v>
      </c>
      <c r="P2600" t="s">
        <v>200</v>
      </c>
      <c r="Q2600" t="s">
        <v>23</v>
      </c>
      <c r="R2600" s="3">
        <v>132.30000000000001</v>
      </c>
      <c r="S2600" t="s">
        <v>24</v>
      </c>
      <c r="T2600" t="s">
        <v>23</v>
      </c>
      <c r="U2600" s="3">
        <v>132.30000000000001</v>
      </c>
    </row>
    <row r="2601" spans="1:21" hidden="1" x14ac:dyDescent="0.2">
      <c r="A2601" t="s">
        <v>2060</v>
      </c>
      <c r="B2601" t="s">
        <v>2061</v>
      </c>
      <c r="C2601" t="s">
        <v>14</v>
      </c>
      <c r="D2601" t="str">
        <f t="shared" si="40"/>
        <v>SA1648</v>
      </c>
      <c r="E2601" t="s">
        <v>2063</v>
      </c>
      <c r="F2601" t="s">
        <v>18</v>
      </c>
      <c r="G2601" t="s">
        <v>18</v>
      </c>
      <c r="I2601" t="s">
        <v>113</v>
      </c>
      <c r="J2601" s="1">
        <v>44869</v>
      </c>
      <c r="K2601" s="2">
        <v>-66</v>
      </c>
      <c r="L2601" t="s">
        <v>2064</v>
      </c>
      <c r="M2601" s="3">
        <v>1</v>
      </c>
      <c r="N2601" s="2">
        <v>21.083850000000002</v>
      </c>
      <c r="O2601" t="s">
        <v>21</v>
      </c>
      <c r="P2601" t="s">
        <v>24</v>
      </c>
      <c r="Q2601" t="s">
        <v>23</v>
      </c>
      <c r="R2601" s="3">
        <v>1391.53</v>
      </c>
      <c r="S2601" t="s">
        <v>198</v>
      </c>
      <c r="T2601" t="s">
        <v>23</v>
      </c>
      <c r="U2601" s="3">
        <v>1391.53</v>
      </c>
    </row>
    <row r="2602" spans="1:21" hidden="1" x14ac:dyDescent="0.2">
      <c r="A2602" t="s">
        <v>2060</v>
      </c>
      <c r="B2602" t="s">
        <v>2061</v>
      </c>
      <c r="C2602" t="s">
        <v>14</v>
      </c>
      <c r="D2602" t="str">
        <f t="shared" si="40"/>
        <v>CP2282</v>
      </c>
      <c r="E2602" t="s">
        <v>925</v>
      </c>
      <c r="F2602" t="s">
        <v>18</v>
      </c>
      <c r="G2602" t="s">
        <v>18</v>
      </c>
      <c r="I2602" t="s">
        <v>113</v>
      </c>
      <c r="J2602" s="1">
        <v>44869</v>
      </c>
      <c r="K2602" s="2">
        <v>799.92</v>
      </c>
      <c r="L2602" t="s">
        <v>20</v>
      </c>
      <c r="M2602" s="3">
        <v>1</v>
      </c>
      <c r="N2602" s="2">
        <v>6.7659999999999998E-2</v>
      </c>
      <c r="O2602" t="s">
        <v>21</v>
      </c>
      <c r="P2602" t="s">
        <v>22</v>
      </c>
      <c r="Q2602" t="s">
        <v>23</v>
      </c>
      <c r="R2602" s="3">
        <v>54.12</v>
      </c>
      <c r="S2602" t="s">
        <v>24</v>
      </c>
      <c r="T2602" t="s">
        <v>23</v>
      </c>
      <c r="U2602" s="3">
        <v>54.12</v>
      </c>
    </row>
    <row r="2603" spans="1:21" hidden="1" x14ac:dyDescent="0.2">
      <c r="A2603" t="s">
        <v>2060</v>
      </c>
      <c r="B2603" t="s">
        <v>2061</v>
      </c>
      <c r="C2603" t="s">
        <v>14</v>
      </c>
      <c r="D2603" t="str">
        <f t="shared" si="40"/>
        <v>GL313-</v>
      </c>
      <c r="E2603" t="s">
        <v>401</v>
      </c>
      <c r="F2603" t="s">
        <v>18</v>
      </c>
      <c r="G2603" t="s">
        <v>18</v>
      </c>
      <c r="I2603" t="s">
        <v>113</v>
      </c>
      <c r="J2603" s="1">
        <v>44869</v>
      </c>
      <c r="K2603" s="2">
        <v>799.92</v>
      </c>
      <c r="L2603" t="s">
        <v>20</v>
      </c>
      <c r="M2603" s="3">
        <v>1</v>
      </c>
      <c r="N2603" s="2">
        <v>0.28011000000000003</v>
      </c>
      <c r="O2603" t="s">
        <v>21</v>
      </c>
      <c r="P2603" t="s">
        <v>22</v>
      </c>
      <c r="Q2603" t="s">
        <v>23</v>
      </c>
      <c r="R2603" s="3">
        <v>224.07</v>
      </c>
      <c r="S2603" t="s">
        <v>24</v>
      </c>
      <c r="T2603" t="s">
        <v>23</v>
      </c>
      <c r="U2603" s="3">
        <v>224.07</v>
      </c>
    </row>
    <row r="2604" spans="1:21" hidden="1" x14ac:dyDescent="0.2">
      <c r="A2604" t="s">
        <v>2065</v>
      </c>
      <c r="B2604" t="s">
        <v>98</v>
      </c>
      <c r="C2604" t="s">
        <v>14</v>
      </c>
      <c r="D2604" t="str">
        <f t="shared" si="40"/>
        <v>LAMT00</v>
      </c>
      <c r="E2604" t="s">
        <v>2066</v>
      </c>
      <c r="F2604" t="s">
        <v>18</v>
      </c>
      <c r="G2604" t="s">
        <v>18</v>
      </c>
      <c r="J2604" s="1">
        <v>44869</v>
      </c>
      <c r="K2604" s="2">
        <v>-2167</v>
      </c>
      <c r="L2604" t="s">
        <v>20</v>
      </c>
      <c r="M2604" s="3">
        <v>1</v>
      </c>
      <c r="N2604" s="2">
        <v>2.3189999999999999E-2</v>
      </c>
      <c r="O2604" t="s">
        <v>21</v>
      </c>
      <c r="P2604" t="s">
        <v>24</v>
      </c>
      <c r="Q2604" t="s">
        <v>23</v>
      </c>
      <c r="R2604" s="3">
        <v>50.25</v>
      </c>
      <c r="S2604" t="s">
        <v>22</v>
      </c>
      <c r="T2604" t="s">
        <v>23</v>
      </c>
      <c r="U2604" s="3">
        <v>50.25</v>
      </c>
    </row>
    <row r="2605" spans="1:21" hidden="1" x14ac:dyDescent="0.2">
      <c r="A2605" t="s">
        <v>2065</v>
      </c>
      <c r="B2605" t="s">
        <v>98</v>
      </c>
      <c r="C2605" t="s">
        <v>14</v>
      </c>
      <c r="D2605" t="str">
        <f t="shared" si="40"/>
        <v>BK6038</v>
      </c>
      <c r="E2605" t="s">
        <v>2067</v>
      </c>
      <c r="F2605" t="s">
        <v>18</v>
      </c>
      <c r="G2605" t="s">
        <v>18</v>
      </c>
      <c r="J2605" s="1">
        <v>44869</v>
      </c>
      <c r="K2605" s="2">
        <v>-3511</v>
      </c>
      <c r="L2605" t="s">
        <v>20</v>
      </c>
      <c r="M2605" s="3">
        <v>1</v>
      </c>
      <c r="N2605" s="2">
        <v>0.28799999999999998</v>
      </c>
      <c r="O2605" t="s">
        <v>21</v>
      </c>
      <c r="P2605" t="s">
        <v>24</v>
      </c>
      <c r="Q2605" t="s">
        <v>23</v>
      </c>
      <c r="R2605" s="3">
        <v>1011.17</v>
      </c>
      <c r="S2605" t="s">
        <v>22</v>
      </c>
      <c r="T2605" t="s">
        <v>23</v>
      </c>
      <c r="U2605" s="3">
        <v>1011.17</v>
      </c>
    </row>
    <row r="2606" spans="1:21" hidden="1" x14ac:dyDescent="0.2">
      <c r="A2606" t="s">
        <v>2065</v>
      </c>
      <c r="B2606" t="s">
        <v>98</v>
      </c>
      <c r="C2606" t="s">
        <v>14</v>
      </c>
      <c r="D2606" t="str">
        <f t="shared" si="40"/>
        <v>LAMT00</v>
      </c>
      <c r="E2606" t="s">
        <v>2068</v>
      </c>
      <c r="F2606" t="s">
        <v>18</v>
      </c>
      <c r="G2606" t="s">
        <v>18</v>
      </c>
      <c r="J2606" s="1">
        <v>44869</v>
      </c>
      <c r="K2606" s="2">
        <v>39703</v>
      </c>
      <c r="L2606" t="s">
        <v>20</v>
      </c>
      <c r="M2606" s="3">
        <v>1</v>
      </c>
      <c r="N2606" s="2">
        <v>3.0620000000000001E-2</v>
      </c>
      <c r="O2606" t="s">
        <v>21</v>
      </c>
      <c r="P2606" t="s">
        <v>22</v>
      </c>
      <c r="Q2606" t="s">
        <v>23</v>
      </c>
      <c r="R2606" s="3">
        <v>1215.71</v>
      </c>
      <c r="S2606" t="s">
        <v>24</v>
      </c>
      <c r="T2606" t="s">
        <v>23</v>
      </c>
      <c r="U2606" s="3">
        <v>1215.71</v>
      </c>
    </row>
    <row r="2607" spans="1:21" hidden="1" x14ac:dyDescent="0.2">
      <c r="A2607" t="s">
        <v>2065</v>
      </c>
      <c r="B2607" t="s">
        <v>98</v>
      </c>
      <c r="C2607" t="s">
        <v>14</v>
      </c>
      <c r="D2607" t="str">
        <f t="shared" si="40"/>
        <v>BK6037</v>
      </c>
      <c r="E2607" t="s">
        <v>1442</v>
      </c>
      <c r="F2607" t="s">
        <v>18</v>
      </c>
      <c r="G2607" t="s">
        <v>18</v>
      </c>
      <c r="J2607" s="1">
        <v>44869</v>
      </c>
      <c r="K2607" s="2">
        <v>-280</v>
      </c>
      <c r="L2607" t="s">
        <v>20</v>
      </c>
      <c r="M2607" s="3">
        <v>1</v>
      </c>
      <c r="N2607" s="2">
        <v>0.31124000000000002</v>
      </c>
      <c r="O2607" t="s">
        <v>21</v>
      </c>
      <c r="P2607" t="s">
        <v>24</v>
      </c>
      <c r="Q2607" t="s">
        <v>23</v>
      </c>
      <c r="R2607" s="3">
        <v>87.15</v>
      </c>
      <c r="S2607" t="s">
        <v>22</v>
      </c>
      <c r="T2607" t="s">
        <v>23</v>
      </c>
      <c r="U2607" s="3">
        <v>87.15</v>
      </c>
    </row>
    <row r="2608" spans="1:21" hidden="1" x14ac:dyDescent="0.2">
      <c r="A2608" t="s">
        <v>2065</v>
      </c>
      <c r="B2608" t="s">
        <v>98</v>
      </c>
      <c r="C2608" t="s">
        <v>14</v>
      </c>
      <c r="D2608" t="str">
        <f t="shared" si="40"/>
        <v>BK6031</v>
      </c>
      <c r="E2608" t="s">
        <v>1951</v>
      </c>
      <c r="F2608" t="s">
        <v>18</v>
      </c>
      <c r="G2608" t="s">
        <v>18</v>
      </c>
      <c r="J2608" s="1">
        <v>44869</v>
      </c>
      <c r="K2608" s="2">
        <v>2117</v>
      </c>
      <c r="L2608" t="s">
        <v>20</v>
      </c>
      <c r="M2608" s="3">
        <v>1</v>
      </c>
      <c r="N2608" s="2">
        <v>0.29199000000000003</v>
      </c>
      <c r="O2608" t="s">
        <v>21</v>
      </c>
      <c r="P2608" t="s">
        <v>22</v>
      </c>
      <c r="Q2608" t="s">
        <v>23</v>
      </c>
      <c r="R2608" s="3">
        <v>618.14</v>
      </c>
      <c r="S2608" t="s">
        <v>24</v>
      </c>
      <c r="T2608" t="s">
        <v>23</v>
      </c>
      <c r="U2608" s="3">
        <v>618.14</v>
      </c>
    </row>
    <row r="2609" spans="1:21" hidden="1" x14ac:dyDescent="0.2">
      <c r="A2609" t="s">
        <v>2065</v>
      </c>
      <c r="B2609" t="s">
        <v>98</v>
      </c>
      <c r="C2609" t="s">
        <v>14</v>
      </c>
      <c r="D2609" t="str">
        <f t="shared" si="40"/>
        <v>LAMT00</v>
      </c>
      <c r="E2609" t="s">
        <v>2069</v>
      </c>
      <c r="F2609" t="s">
        <v>18</v>
      </c>
      <c r="G2609" t="s">
        <v>18</v>
      </c>
      <c r="J2609" s="1">
        <v>44869</v>
      </c>
      <c r="K2609" s="2">
        <v>2800</v>
      </c>
      <c r="L2609" t="s">
        <v>20</v>
      </c>
      <c r="M2609" s="3">
        <v>1</v>
      </c>
      <c r="N2609" s="2">
        <v>3.1489999999999997E-2</v>
      </c>
      <c r="O2609" t="s">
        <v>21</v>
      </c>
      <c r="P2609" t="s">
        <v>22</v>
      </c>
      <c r="Q2609" t="s">
        <v>23</v>
      </c>
      <c r="R2609" s="3">
        <v>88.17</v>
      </c>
      <c r="S2609" t="s">
        <v>24</v>
      </c>
      <c r="T2609" t="s">
        <v>23</v>
      </c>
      <c r="U2609" s="3">
        <v>88.17</v>
      </c>
    </row>
    <row r="2610" spans="1:21" hidden="1" x14ac:dyDescent="0.2">
      <c r="A2610" t="s">
        <v>2065</v>
      </c>
      <c r="B2610" t="s">
        <v>98</v>
      </c>
      <c r="C2610" t="s">
        <v>14</v>
      </c>
      <c r="D2610" t="str">
        <f t="shared" si="40"/>
        <v>BK1871</v>
      </c>
      <c r="E2610" t="s">
        <v>1219</v>
      </c>
      <c r="F2610" t="s">
        <v>18</v>
      </c>
      <c r="G2610" t="s">
        <v>18</v>
      </c>
      <c r="J2610" s="1">
        <v>44869</v>
      </c>
      <c r="K2610" s="2">
        <v>240</v>
      </c>
      <c r="L2610" t="s">
        <v>20</v>
      </c>
      <c r="M2610" s="3">
        <v>1</v>
      </c>
      <c r="N2610" s="2">
        <v>0.28600999999999999</v>
      </c>
      <c r="O2610" t="s">
        <v>21</v>
      </c>
      <c r="P2610" t="s">
        <v>22</v>
      </c>
      <c r="Q2610" t="s">
        <v>23</v>
      </c>
      <c r="R2610" s="3">
        <v>68.64</v>
      </c>
      <c r="S2610" t="s">
        <v>24</v>
      </c>
      <c r="T2610" t="s">
        <v>23</v>
      </c>
      <c r="U2610" s="3">
        <v>68.64</v>
      </c>
    </row>
    <row r="2611" spans="1:21" hidden="1" x14ac:dyDescent="0.2">
      <c r="A2611" t="s">
        <v>2065</v>
      </c>
      <c r="B2611" t="s">
        <v>98</v>
      </c>
      <c r="C2611" t="s">
        <v>14</v>
      </c>
      <c r="D2611" t="str">
        <f t="shared" si="40"/>
        <v>BK1081</v>
      </c>
      <c r="E2611" t="s">
        <v>2070</v>
      </c>
      <c r="F2611" t="s">
        <v>18</v>
      </c>
      <c r="G2611" t="s">
        <v>18</v>
      </c>
      <c r="J2611" s="1">
        <v>44869</v>
      </c>
      <c r="K2611" s="2">
        <v>479</v>
      </c>
      <c r="L2611" t="s">
        <v>20</v>
      </c>
      <c r="M2611" s="3">
        <v>1</v>
      </c>
      <c r="N2611" s="2">
        <v>0.24568000000000001</v>
      </c>
      <c r="O2611" t="s">
        <v>21</v>
      </c>
      <c r="P2611" t="s">
        <v>22</v>
      </c>
      <c r="Q2611" t="s">
        <v>23</v>
      </c>
      <c r="R2611" s="3">
        <v>117.68</v>
      </c>
      <c r="S2611" t="s">
        <v>24</v>
      </c>
      <c r="T2611" t="s">
        <v>23</v>
      </c>
      <c r="U2611" s="3">
        <v>117.68</v>
      </c>
    </row>
    <row r="2612" spans="1:21" hidden="1" x14ac:dyDescent="0.2">
      <c r="A2612" t="s">
        <v>2065</v>
      </c>
      <c r="B2612" t="s">
        <v>98</v>
      </c>
      <c r="C2612" t="s">
        <v>14</v>
      </c>
      <c r="D2612" t="str">
        <f t="shared" si="40"/>
        <v>MZ0150</v>
      </c>
      <c r="E2612" t="s">
        <v>2071</v>
      </c>
      <c r="F2612" t="s">
        <v>18</v>
      </c>
      <c r="G2612" t="s">
        <v>18</v>
      </c>
      <c r="J2612" s="1">
        <v>44869</v>
      </c>
      <c r="K2612" s="2">
        <v>-208</v>
      </c>
      <c r="L2612" t="s">
        <v>46</v>
      </c>
      <c r="M2612" s="3">
        <v>1</v>
      </c>
      <c r="N2612" s="2">
        <v>3.4717899999999999</v>
      </c>
      <c r="O2612" t="s">
        <v>21</v>
      </c>
      <c r="P2612" t="s">
        <v>24</v>
      </c>
      <c r="Q2612" t="s">
        <v>23</v>
      </c>
      <c r="R2612" s="3">
        <v>722.13</v>
      </c>
      <c r="S2612" t="s">
        <v>22</v>
      </c>
      <c r="T2612" t="s">
        <v>23</v>
      </c>
      <c r="U2612" s="3">
        <v>722.13</v>
      </c>
    </row>
    <row r="2613" spans="1:21" hidden="1" x14ac:dyDescent="0.2">
      <c r="A2613" t="s">
        <v>2072</v>
      </c>
      <c r="B2613" t="s">
        <v>98</v>
      </c>
      <c r="C2613" t="s">
        <v>14</v>
      </c>
      <c r="D2613" t="str">
        <f t="shared" si="40"/>
        <v>OG1347</v>
      </c>
      <c r="E2613" t="s">
        <v>363</v>
      </c>
      <c r="F2613" t="s">
        <v>18</v>
      </c>
      <c r="G2613" t="s">
        <v>18</v>
      </c>
      <c r="J2613" s="1">
        <v>44869</v>
      </c>
      <c r="K2613" s="2">
        <v>-60.600050000000003</v>
      </c>
      <c r="L2613" t="s">
        <v>46</v>
      </c>
      <c r="M2613" s="3">
        <v>1</v>
      </c>
      <c r="N2613" s="2">
        <v>1.7401</v>
      </c>
      <c r="O2613" t="s">
        <v>21</v>
      </c>
      <c r="P2613" t="s">
        <v>24</v>
      </c>
      <c r="Q2613" t="s">
        <v>23</v>
      </c>
      <c r="R2613" s="3">
        <v>105.45</v>
      </c>
      <c r="S2613" t="s">
        <v>22</v>
      </c>
      <c r="T2613" t="s">
        <v>23</v>
      </c>
      <c r="U2613" s="3">
        <v>105.45</v>
      </c>
    </row>
    <row r="2614" spans="1:21" hidden="1" x14ac:dyDescent="0.2">
      <c r="A2614" t="s">
        <v>2073</v>
      </c>
      <c r="B2614" t="s">
        <v>2074</v>
      </c>
      <c r="C2614" t="s">
        <v>14</v>
      </c>
      <c r="D2614" t="str">
        <f t="shared" si="40"/>
        <v>CP2282</v>
      </c>
      <c r="E2614" t="s">
        <v>925</v>
      </c>
      <c r="F2614" t="s">
        <v>18</v>
      </c>
      <c r="G2614" t="s">
        <v>18</v>
      </c>
      <c r="I2614" t="s">
        <v>113</v>
      </c>
      <c r="J2614" s="1">
        <v>44869</v>
      </c>
      <c r="K2614" s="2">
        <v>2545.1999999999998</v>
      </c>
      <c r="L2614" t="s">
        <v>20</v>
      </c>
      <c r="M2614" s="3">
        <v>1</v>
      </c>
      <c r="N2614" s="2">
        <v>6.7659999999999998E-2</v>
      </c>
      <c r="O2614" t="s">
        <v>21</v>
      </c>
      <c r="P2614" t="s">
        <v>22</v>
      </c>
      <c r="Q2614" t="s">
        <v>23</v>
      </c>
      <c r="R2614" s="3">
        <v>172.21</v>
      </c>
      <c r="S2614" t="s">
        <v>24</v>
      </c>
      <c r="T2614" t="s">
        <v>23</v>
      </c>
      <c r="U2614" s="3">
        <v>172.21</v>
      </c>
    </row>
    <row r="2615" spans="1:21" hidden="1" x14ac:dyDescent="0.2">
      <c r="A2615" t="s">
        <v>2073</v>
      </c>
      <c r="B2615" t="s">
        <v>2074</v>
      </c>
      <c r="C2615" t="s">
        <v>14</v>
      </c>
      <c r="D2615" t="str">
        <f t="shared" si="40"/>
        <v>FREIGH</v>
      </c>
      <c r="E2615" t="s">
        <v>199</v>
      </c>
      <c r="F2615" t="s">
        <v>18</v>
      </c>
      <c r="G2615" t="s">
        <v>18</v>
      </c>
      <c r="I2615" t="s">
        <v>113</v>
      </c>
      <c r="J2615" s="1">
        <v>44869</v>
      </c>
      <c r="K2615" s="2">
        <v>1108.51</v>
      </c>
      <c r="L2615" t="s">
        <v>20</v>
      </c>
      <c r="M2615" s="3">
        <v>1</v>
      </c>
      <c r="N2615" s="2">
        <v>0.45</v>
      </c>
      <c r="O2615" t="s">
        <v>21</v>
      </c>
      <c r="P2615" t="s">
        <v>200</v>
      </c>
      <c r="Q2615" t="s">
        <v>23</v>
      </c>
      <c r="R2615" s="3">
        <v>498.83</v>
      </c>
      <c r="S2615" t="s">
        <v>24</v>
      </c>
      <c r="T2615" t="s">
        <v>23</v>
      </c>
      <c r="U2615" s="3">
        <v>498.83</v>
      </c>
    </row>
    <row r="2616" spans="1:21" hidden="1" x14ac:dyDescent="0.2">
      <c r="A2616" t="s">
        <v>2073</v>
      </c>
      <c r="B2616" t="s">
        <v>2074</v>
      </c>
      <c r="C2616" t="s">
        <v>14</v>
      </c>
      <c r="D2616" t="str">
        <f t="shared" si="40"/>
        <v>GL313-</v>
      </c>
      <c r="E2616" t="s">
        <v>34</v>
      </c>
      <c r="F2616" t="s">
        <v>18</v>
      </c>
      <c r="G2616" t="s">
        <v>18</v>
      </c>
      <c r="I2616" t="s">
        <v>113</v>
      </c>
      <c r="J2616" s="1">
        <v>44869</v>
      </c>
      <c r="K2616" s="2">
        <v>2545.1999999999998</v>
      </c>
      <c r="L2616" t="s">
        <v>20</v>
      </c>
      <c r="M2616" s="3">
        <v>1</v>
      </c>
      <c r="N2616" s="2">
        <v>0.30247000000000002</v>
      </c>
      <c r="O2616" t="s">
        <v>21</v>
      </c>
      <c r="P2616" t="s">
        <v>22</v>
      </c>
      <c r="Q2616" t="s">
        <v>23</v>
      </c>
      <c r="R2616" s="3">
        <v>769.85</v>
      </c>
      <c r="S2616" t="s">
        <v>24</v>
      </c>
      <c r="T2616" t="s">
        <v>23</v>
      </c>
      <c r="U2616" s="3">
        <v>769.85</v>
      </c>
    </row>
    <row r="2617" spans="1:21" hidden="1" x14ac:dyDescent="0.2">
      <c r="A2617" t="s">
        <v>2073</v>
      </c>
      <c r="B2617" t="s">
        <v>2074</v>
      </c>
      <c r="C2617" t="s">
        <v>14</v>
      </c>
      <c r="D2617" t="str">
        <f t="shared" si="40"/>
        <v>LABORI</v>
      </c>
      <c r="E2617" t="s">
        <v>201</v>
      </c>
      <c r="F2617" t="s">
        <v>18</v>
      </c>
      <c r="G2617" t="s">
        <v>18</v>
      </c>
      <c r="I2617" t="s">
        <v>113</v>
      </c>
      <c r="J2617" s="1">
        <v>44869</v>
      </c>
      <c r="K2617" s="2">
        <v>409</v>
      </c>
      <c r="L2617" t="s">
        <v>20</v>
      </c>
      <c r="M2617" s="3">
        <v>1</v>
      </c>
      <c r="N2617" s="2">
        <v>1.05</v>
      </c>
      <c r="O2617" t="s">
        <v>21</v>
      </c>
      <c r="P2617" t="s">
        <v>200</v>
      </c>
      <c r="Q2617" t="s">
        <v>23</v>
      </c>
      <c r="R2617" s="3">
        <v>429.45</v>
      </c>
      <c r="S2617" t="s">
        <v>24</v>
      </c>
      <c r="T2617" t="s">
        <v>23</v>
      </c>
      <c r="U2617" s="3">
        <v>429.45</v>
      </c>
    </row>
    <row r="2618" spans="1:21" hidden="1" x14ac:dyDescent="0.2">
      <c r="A2618" t="s">
        <v>2073</v>
      </c>
      <c r="B2618" t="s">
        <v>2074</v>
      </c>
      <c r="C2618" t="s">
        <v>14</v>
      </c>
      <c r="D2618" t="str">
        <f t="shared" si="40"/>
        <v>BK1885</v>
      </c>
      <c r="E2618" t="s">
        <v>528</v>
      </c>
      <c r="F2618" t="s">
        <v>18</v>
      </c>
      <c r="G2618" t="s">
        <v>18</v>
      </c>
      <c r="I2618" t="s">
        <v>113</v>
      </c>
      <c r="J2618" s="1">
        <v>44869</v>
      </c>
      <c r="K2618" s="2">
        <v>3</v>
      </c>
      <c r="L2618" t="s">
        <v>20</v>
      </c>
      <c r="M2618" s="3">
        <v>1</v>
      </c>
      <c r="N2618" s="2">
        <v>0.70491999999999999</v>
      </c>
      <c r="O2618" t="s">
        <v>21</v>
      </c>
      <c r="P2618" t="s">
        <v>22</v>
      </c>
      <c r="Q2618" t="s">
        <v>23</v>
      </c>
      <c r="R2618" s="3">
        <v>2.11</v>
      </c>
      <c r="S2618" t="s">
        <v>24</v>
      </c>
      <c r="T2618" t="s">
        <v>23</v>
      </c>
      <c r="U2618" s="3">
        <v>2.11</v>
      </c>
    </row>
    <row r="2619" spans="1:21" hidden="1" x14ac:dyDescent="0.2">
      <c r="A2619" t="s">
        <v>2073</v>
      </c>
      <c r="B2619" t="s">
        <v>2074</v>
      </c>
      <c r="C2619" t="s">
        <v>14</v>
      </c>
      <c r="D2619" t="str">
        <f t="shared" si="40"/>
        <v>MACHIN</v>
      </c>
      <c r="E2619" t="s">
        <v>204</v>
      </c>
      <c r="F2619" t="s">
        <v>18</v>
      </c>
      <c r="G2619" t="s">
        <v>18</v>
      </c>
      <c r="I2619" t="s">
        <v>113</v>
      </c>
      <c r="J2619" s="1">
        <v>44869</v>
      </c>
      <c r="K2619" s="2">
        <v>210</v>
      </c>
      <c r="L2619" t="s">
        <v>20</v>
      </c>
      <c r="M2619" s="3">
        <v>1</v>
      </c>
      <c r="N2619" s="2">
        <v>2.5499999999999998</v>
      </c>
      <c r="O2619" t="s">
        <v>21</v>
      </c>
      <c r="P2619" t="s">
        <v>200</v>
      </c>
      <c r="Q2619" t="s">
        <v>23</v>
      </c>
      <c r="R2619" s="3">
        <v>535.5</v>
      </c>
      <c r="S2619" t="s">
        <v>24</v>
      </c>
      <c r="T2619" t="s">
        <v>23</v>
      </c>
      <c r="U2619" s="3">
        <v>535.5</v>
      </c>
    </row>
    <row r="2620" spans="1:21" hidden="1" x14ac:dyDescent="0.2">
      <c r="A2620" t="s">
        <v>2073</v>
      </c>
      <c r="B2620" t="s">
        <v>2074</v>
      </c>
      <c r="C2620" t="s">
        <v>14</v>
      </c>
      <c r="D2620" t="str">
        <f t="shared" si="40"/>
        <v>SA1777</v>
      </c>
      <c r="E2620" t="s">
        <v>2075</v>
      </c>
      <c r="F2620" t="s">
        <v>18</v>
      </c>
      <c r="G2620" t="s">
        <v>18</v>
      </c>
      <c r="I2620" t="s">
        <v>113</v>
      </c>
      <c r="J2620" s="1">
        <v>44869</v>
      </c>
      <c r="K2620" s="2">
        <v>-420</v>
      </c>
      <c r="L2620" t="s">
        <v>197</v>
      </c>
      <c r="M2620" s="3">
        <v>1</v>
      </c>
      <c r="N2620" s="2">
        <v>8.8754799999999996</v>
      </c>
      <c r="O2620" t="s">
        <v>21</v>
      </c>
      <c r="P2620" t="s">
        <v>24</v>
      </c>
      <c r="Q2620" t="s">
        <v>23</v>
      </c>
      <c r="R2620" s="3">
        <v>3727.7</v>
      </c>
      <c r="S2620" t="s">
        <v>198</v>
      </c>
      <c r="T2620" t="s">
        <v>23</v>
      </c>
      <c r="U2620" s="3">
        <v>3727.7</v>
      </c>
    </row>
    <row r="2621" spans="1:21" hidden="1" x14ac:dyDescent="0.2">
      <c r="A2621" t="s">
        <v>2076</v>
      </c>
      <c r="B2621" t="s">
        <v>2077</v>
      </c>
      <c r="C2621" t="s">
        <v>14</v>
      </c>
      <c r="D2621" t="str">
        <f t="shared" si="40"/>
        <v>CP2213</v>
      </c>
      <c r="E2621" t="s">
        <v>1004</v>
      </c>
      <c r="F2621" t="s">
        <v>18</v>
      </c>
      <c r="G2621" t="s">
        <v>18</v>
      </c>
      <c r="I2621" t="s">
        <v>113</v>
      </c>
      <c r="J2621" s="1">
        <v>44869</v>
      </c>
      <c r="K2621" s="2">
        <v>3272.4</v>
      </c>
      <c r="L2621" t="s">
        <v>20</v>
      </c>
      <c r="M2621" s="3">
        <v>1</v>
      </c>
      <c r="N2621" s="2">
        <v>5.466E-2</v>
      </c>
      <c r="O2621" t="s">
        <v>21</v>
      </c>
      <c r="P2621" t="s">
        <v>22</v>
      </c>
      <c r="Q2621" t="s">
        <v>23</v>
      </c>
      <c r="R2621" s="3">
        <v>178.87</v>
      </c>
      <c r="S2621" t="s">
        <v>24</v>
      </c>
      <c r="T2621" t="s">
        <v>23</v>
      </c>
      <c r="U2621" s="3">
        <v>178.87</v>
      </c>
    </row>
    <row r="2622" spans="1:21" hidden="1" x14ac:dyDescent="0.2">
      <c r="A2622" t="s">
        <v>2076</v>
      </c>
      <c r="B2622" t="s">
        <v>2077</v>
      </c>
      <c r="C2622" t="s">
        <v>14</v>
      </c>
      <c r="D2622" t="str">
        <f t="shared" si="40"/>
        <v>LATJ00</v>
      </c>
      <c r="E2622" t="s">
        <v>1127</v>
      </c>
      <c r="F2622" t="s">
        <v>18</v>
      </c>
      <c r="G2622" t="s">
        <v>18</v>
      </c>
      <c r="I2622" t="s">
        <v>113</v>
      </c>
      <c r="J2622" s="1">
        <v>44869</v>
      </c>
      <c r="K2622" s="2">
        <v>3383.44</v>
      </c>
      <c r="L2622" t="s">
        <v>20</v>
      </c>
      <c r="M2622" s="3">
        <v>1</v>
      </c>
      <c r="N2622" s="2">
        <v>1.2239999999999999E-2</v>
      </c>
      <c r="O2622" t="s">
        <v>21</v>
      </c>
      <c r="P2622" t="s">
        <v>22</v>
      </c>
      <c r="Q2622" t="s">
        <v>23</v>
      </c>
      <c r="R2622" s="3">
        <v>41.41</v>
      </c>
      <c r="S2622" t="s">
        <v>24</v>
      </c>
      <c r="T2622" t="s">
        <v>23</v>
      </c>
      <c r="U2622" s="3">
        <v>41.41</v>
      </c>
    </row>
    <row r="2623" spans="1:21" hidden="1" x14ac:dyDescent="0.2">
      <c r="A2623" t="s">
        <v>2076</v>
      </c>
      <c r="B2623" t="s">
        <v>2077</v>
      </c>
      <c r="C2623" t="s">
        <v>14</v>
      </c>
      <c r="D2623" t="str">
        <f t="shared" si="40"/>
        <v>CE3501</v>
      </c>
      <c r="E2623" t="s">
        <v>348</v>
      </c>
      <c r="F2623" t="s">
        <v>18</v>
      </c>
      <c r="G2623" t="s">
        <v>18</v>
      </c>
      <c r="I2623" t="s">
        <v>113</v>
      </c>
      <c r="J2623" s="1">
        <v>44869</v>
      </c>
      <c r="K2623" s="2">
        <v>3476.25</v>
      </c>
      <c r="L2623" t="s">
        <v>20</v>
      </c>
      <c r="M2623" s="3">
        <v>1</v>
      </c>
      <c r="N2623" s="2">
        <v>1.478E-2</v>
      </c>
      <c r="O2623" t="s">
        <v>21</v>
      </c>
      <c r="P2623" t="s">
        <v>22</v>
      </c>
      <c r="Q2623" t="s">
        <v>23</v>
      </c>
      <c r="R2623" s="3">
        <v>51.38</v>
      </c>
      <c r="S2623" t="s">
        <v>24</v>
      </c>
      <c r="T2623" t="s">
        <v>23</v>
      </c>
      <c r="U2623" s="3">
        <v>51.38</v>
      </c>
    </row>
    <row r="2624" spans="1:21" hidden="1" x14ac:dyDescent="0.2">
      <c r="A2624" t="s">
        <v>2076</v>
      </c>
      <c r="B2624" t="s">
        <v>2077</v>
      </c>
      <c r="C2624" t="s">
        <v>14</v>
      </c>
      <c r="D2624" t="str">
        <f t="shared" si="40"/>
        <v>FREIGH</v>
      </c>
      <c r="E2624" t="s">
        <v>199</v>
      </c>
      <c r="F2624" t="s">
        <v>18</v>
      </c>
      <c r="G2624" t="s">
        <v>18</v>
      </c>
      <c r="I2624" t="s">
        <v>113</v>
      </c>
      <c r="J2624" s="1">
        <v>44869</v>
      </c>
      <c r="K2624" s="2">
        <v>945</v>
      </c>
      <c r="L2624" t="s">
        <v>20</v>
      </c>
      <c r="M2624" s="3">
        <v>1</v>
      </c>
      <c r="N2624" s="2">
        <v>0.45</v>
      </c>
      <c r="O2624" t="s">
        <v>21</v>
      </c>
      <c r="P2624" t="s">
        <v>200</v>
      </c>
      <c r="Q2624" t="s">
        <v>23</v>
      </c>
      <c r="R2624" s="3">
        <v>425.25</v>
      </c>
      <c r="S2624" t="s">
        <v>24</v>
      </c>
      <c r="T2624" t="s">
        <v>23</v>
      </c>
      <c r="U2624" s="3">
        <v>425.25</v>
      </c>
    </row>
    <row r="2625" spans="1:21" hidden="1" x14ac:dyDescent="0.2">
      <c r="A2625" t="s">
        <v>2076</v>
      </c>
      <c r="B2625" t="s">
        <v>2077</v>
      </c>
      <c r="C2625" t="s">
        <v>14</v>
      </c>
      <c r="D2625" t="str">
        <f t="shared" si="40"/>
        <v>LABORI</v>
      </c>
      <c r="E2625" t="s">
        <v>201</v>
      </c>
      <c r="F2625" t="s">
        <v>18</v>
      </c>
      <c r="G2625" t="s">
        <v>18</v>
      </c>
      <c r="I2625" t="s">
        <v>113</v>
      </c>
      <c r="J2625" s="1">
        <v>44869</v>
      </c>
      <c r="K2625" s="2">
        <v>559.66</v>
      </c>
      <c r="L2625" t="s">
        <v>20</v>
      </c>
      <c r="M2625" s="3">
        <v>1</v>
      </c>
      <c r="N2625" s="2">
        <v>1.05</v>
      </c>
      <c r="O2625" t="s">
        <v>21</v>
      </c>
      <c r="P2625" t="s">
        <v>200</v>
      </c>
      <c r="Q2625" t="s">
        <v>23</v>
      </c>
      <c r="R2625" s="3">
        <v>587.64</v>
      </c>
      <c r="S2625" t="s">
        <v>24</v>
      </c>
      <c r="T2625" t="s">
        <v>23</v>
      </c>
      <c r="U2625" s="3">
        <v>587.64</v>
      </c>
    </row>
    <row r="2626" spans="1:21" hidden="1" x14ac:dyDescent="0.2">
      <c r="A2626" t="s">
        <v>2076</v>
      </c>
      <c r="B2626" t="s">
        <v>2077</v>
      </c>
      <c r="C2626" t="s">
        <v>14</v>
      </c>
      <c r="D2626" t="str">
        <f t="shared" si="40"/>
        <v>LATJ00</v>
      </c>
      <c r="E2626" t="s">
        <v>1161</v>
      </c>
      <c r="F2626" t="s">
        <v>18</v>
      </c>
      <c r="G2626" t="s">
        <v>18</v>
      </c>
      <c r="I2626" t="s">
        <v>113</v>
      </c>
      <c r="J2626" s="1">
        <v>44869</v>
      </c>
      <c r="K2626" s="2">
        <v>3383.44</v>
      </c>
      <c r="L2626" t="s">
        <v>20</v>
      </c>
      <c r="M2626" s="3">
        <v>1</v>
      </c>
      <c r="N2626" s="2">
        <v>1.2239999999999999E-2</v>
      </c>
      <c r="O2626" t="s">
        <v>21</v>
      </c>
      <c r="P2626" t="s">
        <v>22</v>
      </c>
      <c r="Q2626" t="s">
        <v>23</v>
      </c>
      <c r="R2626" s="3">
        <v>41.41</v>
      </c>
      <c r="S2626" t="s">
        <v>24</v>
      </c>
      <c r="T2626" t="s">
        <v>23</v>
      </c>
      <c r="U2626" s="3">
        <v>41.41</v>
      </c>
    </row>
    <row r="2627" spans="1:21" hidden="1" x14ac:dyDescent="0.2">
      <c r="A2627" t="s">
        <v>2076</v>
      </c>
      <c r="B2627" t="s">
        <v>2077</v>
      </c>
      <c r="C2627" t="s">
        <v>14</v>
      </c>
      <c r="D2627" t="str">
        <f t="shared" si="40"/>
        <v>BK1064</v>
      </c>
      <c r="E2627" t="s">
        <v>1130</v>
      </c>
      <c r="F2627" t="s">
        <v>18</v>
      </c>
      <c r="G2627" t="s">
        <v>18</v>
      </c>
      <c r="I2627" t="s">
        <v>113</v>
      </c>
      <c r="J2627" s="1">
        <v>44869</v>
      </c>
      <c r="K2627" s="2">
        <v>270</v>
      </c>
      <c r="L2627" t="s">
        <v>20</v>
      </c>
      <c r="M2627" s="3">
        <v>1</v>
      </c>
      <c r="N2627" s="2">
        <v>0.60592000000000001</v>
      </c>
      <c r="O2627" t="s">
        <v>21</v>
      </c>
      <c r="P2627" t="s">
        <v>22</v>
      </c>
      <c r="Q2627" t="s">
        <v>23</v>
      </c>
      <c r="R2627" s="3">
        <v>163.6</v>
      </c>
      <c r="S2627" t="s">
        <v>24</v>
      </c>
      <c r="T2627" t="s">
        <v>23</v>
      </c>
      <c r="U2627" s="3">
        <v>163.6</v>
      </c>
    </row>
    <row r="2628" spans="1:21" hidden="1" x14ac:dyDescent="0.2">
      <c r="A2628" t="s">
        <v>2076</v>
      </c>
      <c r="B2628" t="s">
        <v>2077</v>
      </c>
      <c r="C2628" t="s">
        <v>14</v>
      </c>
      <c r="D2628" t="str">
        <f t="shared" si="40"/>
        <v>GL2452</v>
      </c>
      <c r="E2628" t="s">
        <v>339</v>
      </c>
      <c r="F2628" t="s">
        <v>18</v>
      </c>
      <c r="G2628" t="s">
        <v>18</v>
      </c>
      <c r="I2628" t="s">
        <v>113</v>
      </c>
      <c r="J2628" s="1">
        <v>44869</v>
      </c>
      <c r="K2628" s="2">
        <v>3272.4</v>
      </c>
      <c r="L2628" t="s">
        <v>20</v>
      </c>
      <c r="M2628" s="3">
        <v>1</v>
      </c>
      <c r="N2628" s="2">
        <v>0.24274999999999999</v>
      </c>
      <c r="O2628" t="s">
        <v>21</v>
      </c>
      <c r="P2628" t="s">
        <v>22</v>
      </c>
      <c r="Q2628" t="s">
        <v>23</v>
      </c>
      <c r="R2628" s="3">
        <v>794.38</v>
      </c>
      <c r="S2628" t="s">
        <v>24</v>
      </c>
      <c r="T2628" t="s">
        <v>23</v>
      </c>
      <c r="U2628" s="3">
        <v>794.38</v>
      </c>
    </row>
    <row r="2629" spans="1:21" hidden="1" x14ac:dyDescent="0.2">
      <c r="A2629" t="s">
        <v>2076</v>
      </c>
      <c r="B2629" t="s">
        <v>2077</v>
      </c>
      <c r="C2629" t="s">
        <v>14</v>
      </c>
      <c r="D2629" t="str">
        <f t="shared" ref="D2629:D2692" si="41">LEFT(E2629, 6)</f>
        <v>MACHIN</v>
      </c>
      <c r="E2629" t="s">
        <v>204</v>
      </c>
      <c r="F2629" t="s">
        <v>18</v>
      </c>
      <c r="G2629" t="s">
        <v>18</v>
      </c>
      <c r="I2629" t="s">
        <v>113</v>
      </c>
      <c r="J2629" s="1">
        <v>44869</v>
      </c>
      <c r="K2629" s="2">
        <v>270</v>
      </c>
      <c r="L2629" t="s">
        <v>20</v>
      </c>
      <c r="M2629" s="3">
        <v>1</v>
      </c>
      <c r="N2629" s="2">
        <v>2.5499999999999998</v>
      </c>
      <c r="O2629" t="s">
        <v>21</v>
      </c>
      <c r="P2629" t="s">
        <v>200</v>
      </c>
      <c r="Q2629" t="s">
        <v>23</v>
      </c>
      <c r="R2629" s="3">
        <v>688.5</v>
      </c>
      <c r="S2629" t="s">
        <v>24</v>
      </c>
      <c r="T2629" t="s">
        <v>23</v>
      </c>
      <c r="U2629" s="3">
        <v>688.5</v>
      </c>
    </row>
    <row r="2630" spans="1:21" hidden="1" x14ac:dyDescent="0.2">
      <c r="A2630" t="s">
        <v>2076</v>
      </c>
      <c r="B2630" t="s">
        <v>2077</v>
      </c>
      <c r="C2630" t="s">
        <v>14</v>
      </c>
      <c r="D2630" t="str">
        <f t="shared" si="41"/>
        <v>OG4485</v>
      </c>
      <c r="E2630" t="s">
        <v>2078</v>
      </c>
      <c r="F2630" t="s">
        <v>18</v>
      </c>
      <c r="G2630" t="s">
        <v>18</v>
      </c>
      <c r="I2630" t="s">
        <v>113</v>
      </c>
      <c r="J2630" s="1">
        <v>44869</v>
      </c>
      <c r="K2630" s="2">
        <v>-270</v>
      </c>
      <c r="L2630" t="s">
        <v>2064</v>
      </c>
      <c r="M2630" s="3">
        <v>1</v>
      </c>
      <c r="N2630" s="2">
        <v>16.930260000000001</v>
      </c>
      <c r="O2630" t="s">
        <v>21</v>
      </c>
      <c r="P2630" t="s">
        <v>24</v>
      </c>
      <c r="Q2630" t="s">
        <v>23</v>
      </c>
      <c r="R2630" s="3">
        <v>4571.17</v>
      </c>
      <c r="S2630" t="s">
        <v>198</v>
      </c>
      <c r="T2630" t="s">
        <v>23</v>
      </c>
      <c r="U2630" s="3">
        <v>4571.17</v>
      </c>
    </row>
    <row r="2631" spans="1:21" hidden="1" x14ac:dyDescent="0.2">
      <c r="A2631" t="s">
        <v>2079</v>
      </c>
      <c r="B2631" t="s">
        <v>98</v>
      </c>
      <c r="C2631" t="s">
        <v>14</v>
      </c>
      <c r="D2631" t="str">
        <f t="shared" si="41"/>
        <v>CP2282</v>
      </c>
      <c r="E2631" t="s">
        <v>925</v>
      </c>
      <c r="F2631" t="s">
        <v>18</v>
      </c>
      <c r="G2631" t="s">
        <v>18</v>
      </c>
      <c r="J2631" s="1">
        <v>44869</v>
      </c>
      <c r="K2631" s="2">
        <v>-126560</v>
      </c>
      <c r="L2631" t="s">
        <v>20</v>
      </c>
      <c r="M2631" s="3">
        <v>1</v>
      </c>
      <c r="N2631" s="2">
        <v>6.7659999999999998E-2</v>
      </c>
      <c r="O2631" t="s">
        <v>21</v>
      </c>
      <c r="P2631" t="s">
        <v>24</v>
      </c>
      <c r="Q2631" t="s">
        <v>23</v>
      </c>
      <c r="R2631" s="3">
        <v>8563.0499999999993</v>
      </c>
      <c r="S2631" t="s">
        <v>22</v>
      </c>
      <c r="T2631" t="s">
        <v>23</v>
      </c>
      <c r="U2631" s="3">
        <v>8563.0499999999993</v>
      </c>
    </row>
    <row r="2632" spans="1:21" hidden="1" x14ac:dyDescent="0.2">
      <c r="A2632" t="s">
        <v>2080</v>
      </c>
      <c r="B2632" t="s">
        <v>98</v>
      </c>
      <c r="C2632" t="s">
        <v>14</v>
      </c>
      <c r="D2632" t="str">
        <f t="shared" si="41"/>
        <v>CP2287</v>
      </c>
      <c r="E2632" t="s">
        <v>327</v>
      </c>
      <c r="F2632" t="s">
        <v>18</v>
      </c>
      <c r="G2632" t="s">
        <v>18</v>
      </c>
      <c r="J2632" s="1">
        <v>44869</v>
      </c>
      <c r="K2632" s="2">
        <v>-2782</v>
      </c>
      <c r="L2632" t="s">
        <v>20</v>
      </c>
      <c r="M2632" s="3">
        <v>1</v>
      </c>
      <c r="N2632" s="2">
        <v>6.6170000000000007E-2</v>
      </c>
      <c r="O2632" t="s">
        <v>21</v>
      </c>
      <c r="P2632" t="s">
        <v>24</v>
      </c>
      <c r="Q2632" t="s">
        <v>23</v>
      </c>
      <c r="R2632" s="3">
        <v>184.08</v>
      </c>
      <c r="S2632" t="s">
        <v>22</v>
      </c>
      <c r="T2632" t="s">
        <v>23</v>
      </c>
      <c r="U2632" s="3">
        <v>184.08</v>
      </c>
    </row>
    <row r="2633" spans="1:21" hidden="1" x14ac:dyDescent="0.2">
      <c r="A2633" t="s">
        <v>2081</v>
      </c>
      <c r="B2633" t="s">
        <v>2082</v>
      </c>
      <c r="C2633" t="s">
        <v>14</v>
      </c>
      <c r="D2633" t="str">
        <f t="shared" si="41"/>
        <v>LAHB02</v>
      </c>
      <c r="E2633" t="s">
        <v>727</v>
      </c>
      <c r="F2633" t="s">
        <v>18</v>
      </c>
      <c r="G2633" t="s">
        <v>18</v>
      </c>
      <c r="I2633" t="s">
        <v>113</v>
      </c>
      <c r="J2633" s="1">
        <v>44869</v>
      </c>
      <c r="K2633" s="2">
        <v>3847.0821000000001</v>
      </c>
      <c r="L2633" t="s">
        <v>20</v>
      </c>
      <c r="M2633" s="3">
        <v>1</v>
      </c>
      <c r="N2633" s="2">
        <v>1.316E-2</v>
      </c>
      <c r="O2633" t="s">
        <v>21</v>
      </c>
      <c r="P2633" t="s">
        <v>22</v>
      </c>
      <c r="Q2633" t="s">
        <v>23</v>
      </c>
      <c r="R2633" s="3">
        <v>50.63</v>
      </c>
      <c r="S2633" t="s">
        <v>24</v>
      </c>
      <c r="T2633" t="s">
        <v>23</v>
      </c>
      <c r="U2633" s="3">
        <v>50.63</v>
      </c>
    </row>
    <row r="2634" spans="1:21" hidden="1" x14ac:dyDescent="0.2">
      <c r="A2634" t="s">
        <v>2081</v>
      </c>
      <c r="B2634" t="s">
        <v>2082</v>
      </c>
      <c r="C2634" t="s">
        <v>14</v>
      </c>
      <c r="D2634" t="str">
        <f t="shared" si="41"/>
        <v>MACHIN</v>
      </c>
      <c r="E2634" t="s">
        <v>204</v>
      </c>
      <c r="F2634" t="s">
        <v>18</v>
      </c>
      <c r="G2634" t="s">
        <v>18</v>
      </c>
      <c r="I2634" t="s">
        <v>113</v>
      </c>
      <c r="J2634" s="1">
        <v>44869</v>
      </c>
      <c r="K2634" s="2">
        <v>307</v>
      </c>
      <c r="L2634" t="s">
        <v>20</v>
      </c>
      <c r="M2634" s="3">
        <v>1</v>
      </c>
      <c r="N2634" s="2">
        <v>2.5499999999999998</v>
      </c>
      <c r="O2634" t="s">
        <v>21</v>
      </c>
      <c r="P2634" t="s">
        <v>200</v>
      </c>
      <c r="Q2634" t="s">
        <v>23</v>
      </c>
      <c r="R2634" s="3">
        <v>782.85</v>
      </c>
      <c r="S2634" t="s">
        <v>24</v>
      </c>
      <c r="T2634" t="s">
        <v>23</v>
      </c>
      <c r="U2634" s="3">
        <v>782.85</v>
      </c>
    </row>
    <row r="2635" spans="1:21" hidden="1" x14ac:dyDescent="0.2">
      <c r="A2635" t="s">
        <v>2081</v>
      </c>
      <c r="B2635" t="s">
        <v>2082</v>
      </c>
      <c r="C2635" t="s">
        <v>14</v>
      </c>
      <c r="D2635" t="str">
        <f t="shared" si="41"/>
        <v>OR5048</v>
      </c>
      <c r="E2635" t="s">
        <v>1449</v>
      </c>
      <c r="F2635" t="s">
        <v>18</v>
      </c>
      <c r="G2635" t="s">
        <v>18</v>
      </c>
      <c r="I2635" t="s">
        <v>113</v>
      </c>
      <c r="J2635" s="1">
        <v>44869</v>
      </c>
      <c r="K2635" s="2">
        <v>-307</v>
      </c>
      <c r="L2635" t="s">
        <v>197</v>
      </c>
      <c r="M2635" s="3">
        <v>1</v>
      </c>
      <c r="N2635" s="2">
        <v>15.89059</v>
      </c>
      <c r="O2635" t="s">
        <v>21</v>
      </c>
      <c r="P2635" t="s">
        <v>24</v>
      </c>
      <c r="Q2635" t="s">
        <v>23</v>
      </c>
      <c r="R2635" s="3">
        <v>4878.41</v>
      </c>
      <c r="S2635" t="s">
        <v>198</v>
      </c>
      <c r="T2635" t="s">
        <v>23</v>
      </c>
      <c r="U2635" s="3">
        <v>4878.41</v>
      </c>
    </row>
    <row r="2636" spans="1:21" hidden="1" x14ac:dyDescent="0.2">
      <c r="A2636" t="s">
        <v>2081</v>
      </c>
      <c r="B2636" t="s">
        <v>2082</v>
      </c>
      <c r="C2636" t="s">
        <v>14</v>
      </c>
      <c r="D2636" t="str">
        <f t="shared" si="41"/>
        <v>FREIGH</v>
      </c>
      <c r="E2636" t="s">
        <v>199</v>
      </c>
      <c r="F2636" t="s">
        <v>18</v>
      </c>
      <c r="G2636" t="s">
        <v>18</v>
      </c>
      <c r="I2636" t="s">
        <v>113</v>
      </c>
      <c r="J2636" s="1">
        <v>44869</v>
      </c>
      <c r="K2636" s="2">
        <v>1535</v>
      </c>
      <c r="L2636" t="s">
        <v>20</v>
      </c>
      <c r="M2636" s="3">
        <v>1</v>
      </c>
      <c r="N2636" s="2">
        <v>0.45</v>
      </c>
      <c r="O2636" t="s">
        <v>21</v>
      </c>
      <c r="P2636" t="s">
        <v>200</v>
      </c>
      <c r="Q2636" t="s">
        <v>23</v>
      </c>
      <c r="R2636" s="3">
        <v>690.75</v>
      </c>
      <c r="S2636" t="s">
        <v>24</v>
      </c>
      <c r="T2636" t="s">
        <v>23</v>
      </c>
      <c r="U2636" s="3">
        <v>690.75</v>
      </c>
    </row>
    <row r="2637" spans="1:21" hidden="1" x14ac:dyDescent="0.2">
      <c r="A2637" t="s">
        <v>2081</v>
      </c>
      <c r="B2637" t="s">
        <v>2082</v>
      </c>
      <c r="C2637" t="s">
        <v>14</v>
      </c>
      <c r="D2637" t="str">
        <f t="shared" si="41"/>
        <v>LABORI</v>
      </c>
      <c r="E2637" t="s">
        <v>201</v>
      </c>
      <c r="F2637" t="s">
        <v>18</v>
      </c>
      <c r="G2637" t="s">
        <v>18</v>
      </c>
      <c r="I2637" t="s">
        <v>113</v>
      </c>
      <c r="J2637" s="1">
        <v>44869</v>
      </c>
      <c r="K2637" s="2">
        <v>495.34</v>
      </c>
      <c r="L2637" t="s">
        <v>20</v>
      </c>
      <c r="M2637" s="3">
        <v>1</v>
      </c>
      <c r="N2637" s="2">
        <v>1.05</v>
      </c>
      <c r="O2637" t="s">
        <v>21</v>
      </c>
      <c r="P2637" t="s">
        <v>200</v>
      </c>
      <c r="Q2637" t="s">
        <v>23</v>
      </c>
      <c r="R2637" s="3">
        <v>520.11</v>
      </c>
      <c r="S2637" t="s">
        <v>24</v>
      </c>
      <c r="T2637" t="s">
        <v>23</v>
      </c>
      <c r="U2637" s="3">
        <v>520.11</v>
      </c>
    </row>
    <row r="2638" spans="1:21" hidden="1" x14ac:dyDescent="0.2">
      <c r="A2638" t="s">
        <v>2081</v>
      </c>
      <c r="B2638" t="s">
        <v>2082</v>
      </c>
      <c r="C2638" t="s">
        <v>14</v>
      </c>
      <c r="D2638" t="str">
        <f t="shared" si="41"/>
        <v>GL313-</v>
      </c>
      <c r="E2638" t="s">
        <v>401</v>
      </c>
      <c r="F2638" t="s">
        <v>18</v>
      </c>
      <c r="G2638" t="s">
        <v>18</v>
      </c>
      <c r="I2638" t="s">
        <v>113</v>
      </c>
      <c r="J2638" s="1">
        <v>44869</v>
      </c>
      <c r="K2638" s="2">
        <v>3720.84</v>
      </c>
      <c r="L2638" t="s">
        <v>20</v>
      </c>
      <c r="M2638" s="3">
        <v>1</v>
      </c>
      <c r="N2638" s="2">
        <v>0.28011000000000003</v>
      </c>
      <c r="O2638" t="s">
        <v>21</v>
      </c>
      <c r="P2638" t="s">
        <v>22</v>
      </c>
      <c r="Q2638" t="s">
        <v>23</v>
      </c>
      <c r="R2638" s="3">
        <v>1042.24</v>
      </c>
      <c r="S2638" t="s">
        <v>24</v>
      </c>
      <c r="T2638" t="s">
        <v>23</v>
      </c>
      <c r="U2638" s="3">
        <v>1042.24</v>
      </c>
    </row>
    <row r="2639" spans="1:21" hidden="1" x14ac:dyDescent="0.2">
      <c r="A2639" t="s">
        <v>2081</v>
      </c>
      <c r="B2639" t="s">
        <v>2082</v>
      </c>
      <c r="C2639" t="s">
        <v>14</v>
      </c>
      <c r="D2639" t="str">
        <f t="shared" si="41"/>
        <v>CP2282</v>
      </c>
      <c r="E2639" t="s">
        <v>925</v>
      </c>
      <c r="F2639" t="s">
        <v>18</v>
      </c>
      <c r="G2639" t="s">
        <v>18</v>
      </c>
      <c r="I2639" t="s">
        <v>113</v>
      </c>
      <c r="J2639" s="1">
        <v>44869</v>
      </c>
      <c r="K2639" s="2">
        <v>310.07</v>
      </c>
      <c r="L2639" t="s">
        <v>20</v>
      </c>
      <c r="M2639" s="3">
        <v>1</v>
      </c>
      <c r="N2639" s="2">
        <v>6.7659999999999998E-2</v>
      </c>
      <c r="O2639" t="s">
        <v>21</v>
      </c>
      <c r="P2639" t="s">
        <v>22</v>
      </c>
      <c r="Q2639" t="s">
        <v>23</v>
      </c>
      <c r="R2639" s="3">
        <v>20.98</v>
      </c>
      <c r="S2639" t="s">
        <v>24</v>
      </c>
      <c r="T2639" t="s">
        <v>23</v>
      </c>
      <c r="U2639" s="3">
        <v>20.98</v>
      </c>
    </row>
    <row r="2640" spans="1:21" hidden="1" x14ac:dyDescent="0.2">
      <c r="A2640" t="s">
        <v>2083</v>
      </c>
      <c r="B2640" t="s">
        <v>998</v>
      </c>
      <c r="C2640" t="s">
        <v>14</v>
      </c>
      <c r="D2640" t="str">
        <f t="shared" si="41"/>
        <v>LAAI03</v>
      </c>
      <c r="E2640" t="s">
        <v>571</v>
      </c>
      <c r="F2640" t="s">
        <v>18</v>
      </c>
      <c r="G2640" t="s">
        <v>18</v>
      </c>
      <c r="I2640" t="s">
        <v>19</v>
      </c>
      <c r="J2640" s="1">
        <v>44869</v>
      </c>
      <c r="K2640" s="2">
        <v>-89351.27</v>
      </c>
      <c r="L2640" t="s">
        <v>20</v>
      </c>
      <c r="M2640" s="3">
        <v>1</v>
      </c>
      <c r="N2640" s="2">
        <v>1.1730000000000001E-2</v>
      </c>
      <c r="O2640" t="s">
        <v>21</v>
      </c>
      <c r="P2640" t="s">
        <v>24</v>
      </c>
      <c r="Q2640" t="s">
        <v>23</v>
      </c>
      <c r="R2640" s="3">
        <v>1048.0899999999999</v>
      </c>
      <c r="S2640" t="s">
        <v>22</v>
      </c>
      <c r="T2640" t="s">
        <v>23</v>
      </c>
      <c r="U2640" s="3">
        <v>1048.0899999999999</v>
      </c>
    </row>
    <row r="2641" spans="1:21" hidden="1" x14ac:dyDescent="0.2">
      <c r="A2641" t="s">
        <v>2083</v>
      </c>
      <c r="B2641" t="s">
        <v>998</v>
      </c>
      <c r="C2641" t="s">
        <v>14</v>
      </c>
      <c r="D2641" t="str">
        <f t="shared" si="41"/>
        <v>OG1099</v>
      </c>
      <c r="E2641" t="s">
        <v>2084</v>
      </c>
      <c r="F2641" t="s">
        <v>18</v>
      </c>
      <c r="G2641" t="s">
        <v>18</v>
      </c>
      <c r="I2641" t="s">
        <v>19</v>
      </c>
      <c r="J2641" s="1">
        <v>44869</v>
      </c>
      <c r="K2641" s="2">
        <v>-421.45</v>
      </c>
      <c r="L2641" t="s">
        <v>46</v>
      </c>
      <c r="M2641" s="3">
        <v>1</v>
      </c>
      <c r="N2641" s="2">
        <v>1.5036400000000001</v>
      </c>
      <c r="O2641" t="s">
        <v>21</v>
      </c>
      <c r="P2641" t="s">
        <v>24</v>
      </c>
      <c r="Q2641" t="s">
        <v>23</v>
      </c>
      <c r="R2641" s="3">
        <v>633.71</v>
      </c>
      <c r="S2641" t="s">
        <v>22</v>
      </c>
      <c r="T2641" t="s">
        <v>23</v>
      </c>
      <c r="U2641" s="3">
        <v>633.71</v>
      </c>
    </row>
    <row r="2642" spans="1:21" hidden="1" x14ac:dyDescent="0.2">
      <c r="A2642" t="s">
        <v>2083</v>
      </c>
      <c r="B2642" t="s">
        <v>998</v>
      </c>
      <c r="C2642" t="s">
        <v>14</v>
      </c>
      <c r="D2642" t="str">
        <f t="shared" si="41"/>
        <v>OG1080</v>
      </c>
      <c r="E2642" t="s">
        <v>2085</v>
      </c>
      <c r="F2642" t="s">
        <v>18</v>
      </c>
      <c r="G2642" t="s">
        <v>18</v>
      </c>
      <c r="I2642" t="s">
        <v>19</v>
      </c>
      <c r="J2642" s="1">
        <v>44869</v>
      </c>
      <c r="K2642" s="2">
        <v>-249.26</v>
      </c>
      <c r="L2642" t="s">
        <v>46</v>
      </c>
      <c r="M2642" s="3">
        <v>1</v>
      </c>
      <c r="N2642" s="2">
        <v>2.1049799999999999</v>
      </c>
      <c r="O2642" t="s">
        <v>21</v>
      </c>
      <c r="P2642" t="s">
        <v>24</v>
      </c>
      <c r="Q2642" t="s">
        <v>23</v>
      </c>
      <c r="R2642" s="3">
        <v>524.69000000000005</v>
      </c>
      <c r="S2642" t="s">
        <v>22</v>
      </c>
      <c r="T2642" t="s">
        <v>23</v>
      </c>
      <c r="U2642" s="3">
        <v>524.69000000000005</v>
      </c>
    </row>
    <row r="2643" spans="1:21" hidden="1" x14ac:dyDescent="0.2">
      <c r="A2643" t="s">
        <v>2083</v>
      </c>
      <c r="B2643" t="s">
        <v>998</v>
      </c>
      <c r="C2643" t="s">
        <v>14</v>
      </c>
      <c r="D2643" t="str">
        <f t="shared" si="41"/>
        <v>OG1356</v>
      </c>
      <c r="E2643" t="s">
        <v>442</v>
      </c>
      <c r="F2643" t="s">
        <v>18</v>
      </c>
      <c r="G2643" t="s">
        <v>18</v>
      </c>
      <c r="I2643" t="s">
        <v>19</v>
      </c>
      <c r="J2643" s="1">
        <v>44869</v>
      </c>
      <c r="K2643" s="2">
        <v>-705</v>
      </c>
      <c r="L2643" t="s">
        <v>46</v>
      </c>
      <c r="M2643" s="3">
        <v>1</v>
      </c>
      <c r="N2643" s="2">
        <v>2.1900300000000001</v>
      </c>
      <c r="O2643" t="s">
        <v>21</v>
      </c>
      <c r="P2643" t="s">
        <v>24</v>
      </c>
      <c r="Q2643" t="s">
        <v>23</v>
      </c>
      <c r="R2643" s="3">
        <v>1543.97</v>
      </c>
      <c r="S2643" t="s">
        <v>22</v>
      </c>
      <c r="T2643" t="s">
        <v>23</v>
      </c>
      <c r="U2643" s="3">
        <v>1543.97</v>
      </c>
    </row>
    <row r="2644" spans="1:21" hidden="1" x14ac:dyDescent="0.2">
      <c r="A2644" t="s">
        <v>2086</v>
      </c>
      <c r="B2644" t="s">
        <v>152</v>
      </c>
      <c r="C2644" t="s">
        <v>14</v>
      </c>
      <c r="D2644" t="str">
        <f t="shared" si="41"/>
        <v>MZ7498</v>
      </c>
      <c r="E2644" t="s">
        <v>228</v>
      </c>
      <c r="F2644" t="s">
        <v>18</v>
      </c>
      <c r="G2644" t="s">
        <v>18</v>
      </c>
      <c r="I2644" t="s">
        <v>19</v>
      </c>
      <c r="J2644" s="1">
        <v>44869</v>
      </c>
      <c r="K2644" s="2">
        <v>311.45173999999997</v>
      </c>
      <c r="L2644" t="s">
        <v>46</v>
      </c>
      <c r="M2644" s="3">
        <v>1</v>
      </c>
      <c r="N2644" s="2">
        <v>2.0145200000000001</v>
      </c>
      <c r="O2644" t="s">
        <v>21</v>
      </c>
      <c r="P2644" t="s">
        <v>22</v>
      </c>
      <c r="Q2644" t="s">
        <v>23</v>
      </c>
      <c r="R2644" s="3">
        <v>627.42999999999995</v>
      </c>
      <c r="S2644" t="s">
        <v>24</v>
      </c>
      <c r="T2644" t="s">
        <v>23</v>
      </c>
      <c r="U2644" s="3">
        <v>627.42999999999995</v>
      </c>
    </row>
    <row r="2645" spans="1:21" hidden="1" x14ac:dyDescent="0.2">
      <c r="A2645" t="s">
        <v>2086</v>
      </c>
      <c r="B2645" t="s">
        <v>2087</v>
      </c>
      <c r="C2645" t="s">
        <v>14</v>
      </c>
      <c r="D2645" t="str">
        <f t="shared" si="41"/>
        <v>235158</v>
      </c>
      <c r="E2645" t="s">
        <v>1857</v>
      </c>
      <c r="F2645" t="s">
        <v>18</v>
      </c>
      <c r="G2645" t="s">
        <v>18</v>
      </c>
      <c r="I2645" t="s">
        <v>19</v>
      </c>
      <c r="J2645" s="1">
        <v>44869</v>
      </c>
      <c r="K2645" s="2">
        <v>-1.0000100000000001</v>
      </c>
      <c r="L2645" t="s">
        <v>46</v>
      </c>
      <c r="M2645" s="3">
        <v>1</v>
      </c>
      <c r="N2645" s="2">
        <v>14.99999</v>
      </c>
      <c r="O2645" t="s">
        <v>21</v>
      </c>
      <c r="P2645" t="s">
        <v>24</v>
      </c>
      <c r="Q2645" t="s">
        <v>23</v>
      </c>
      <c r="R2645" s="3">
        <v>15</v>
      </c>
      <c r="S2645" t="s">
        <v>22</v>
      </c>
      <c r="T2645" t="s">
        <v>23</v>
      </c>
      <c r="U2645" s="3">
        <v>15</v>
      </c>
    </row>
    <row r="2646" spans="1:21" hidden="1" x14ac:dyDescent="0.2">
      <c r="A2646" t="s">
        <v>2086</v>
      </c>
      <c r="B2646" t="s">
        <v>150</v>
      </c>
      <c r="C2646" t="s">
        <v>14</v>
      </c>
      <c r="D2646" t="str">
        <f t="shared" si="41"/>
        <v>OG1321</v>
      </c>
      <c r="E2646" t="s">
        <v>1174</v>
      </c>
      <c r="F2646" t="s">
        <v>18</v>
      </c>
      <c r="G2646" t="s">
        <v>18</v>
      </c>
      <c r="I2646" t="s">
        <v>19</v>
      </c>
      <c r="J2646" s="1">
        <v>44869</v>
      </c>
      <c r="K2646" s="2">
        <v>0</v>
      </c>
      <c r="L2646" t="s">
        <v>46</v>
      </c>
      <c r="M2646" s="3">
        <v>1</v>
      </c>
      <c r="N2646" s="2">
        <v>5.8496600000000001</v>
      </c>
      <c r="O2646" t="s">
        <v>21</v>
      </c>
      <c r="P2646" t="s">
        <v>22</v>
      </c>
      <c r="Q2646" t="s">
        <v>23</v>
      </c>
      <c r="R2646" s="3">
        <v>0</v>
      </c>
      <c r="S2646" t="s">
        <v>24</v>
      </c>
      <c r="T2646" t="s">
        <v>23</v>
      </c>
      <c r="U2646" s="3">
        <v>0</v>
      </c>
    </row>
    <row r="2647" spans="1:21" hidden="1" x14ac:dyDescent="0.2">
      <c r="A2647" t="s">
        <v>2086</v>
      </c>
      <c r="B2647" t="s">
        <v>150</v>
      </c>
      <c r="C2647" t="s">
        <v>14</v>
      </c>
      <c r="D2647" t="str">
        <f t="shared" si="41"/>
        <v>MZ3440</v>
      </c>
      <c r="E2647" t="s">
        <v>418</v>
      </c>
      <c r="F2647" t="s">
        <v>18</v>
      </c>
      <c r="G2647" t="s">
        <v>18</v>
      </c>
      <c r="I2647" t="s">
        <v>19</v>
      </c>
      <c r="J2647" s="1">
        <v>44869</v>
      </c>
      <c r="K2647" s="2">
        <v>80.946060000000003</v>
      </c>
      <c r="L2647" t="s">
        <v>46</v>
      </c>
      <c r="M2647" s="3">
        <v>1</v>
      </c>
      <c r="N2647" s="2">
        <v>2.1500499999999998</v>
      </c>
      <c r="O2647" t="s">
        <v>21</v>
      </c>
      <c r="P2647" t="s">
        <v>22</v>
      </c>
      <c r="Q2647" t="s">
        <v>23</v>
      </c>
      <c r="R2647" s="3">
        <v>174.04</v>
      </c>
      <c r="S2647" t="s">
        <v>24</v>
      </c>
      <c r="T2647" t="s">
        <v>23</v>
      </c>
      <c r="U2647" s="3">
        <v>174.04</v>
      </c>
    </row>
    <row r="2648" spans="1:21" hidden="1" x14ac:dyDescent="0.2">
      <c r="A2648" t="s">
        <v>2086</v>
      </c>
      <c r="B2648" t="s">
        <v>150</v>
      </c>
      <c r="C2648" t="s">
        <v>14</v>
      </c>
      <c r="D2648" t="str">
        <f t="shared" si="41"/>
        <v>LAMT00</v>
      </c>
      <c r="E2648" t="s">
        <v>769</v>
      </c>
      <c r="F2648" t="s">
        <v>18</v>
      </c>
      <c r="G2648" t="s">
        <v>18</v>
      </c>
      <c r="I2648" t="s">
        <v>19</v>
      </c>
      <c r="J2648" s="1">
        <v>44869</v>
      </c>
      <c r="K2648" s="2">
        <v>17099.37</v>
      </c>
      <c r="L2648" t="s">
        <v>20</v>
      </c>
      <c r="M2648" s="3">
        <v>1</v>
      </c>
      <c r="N2648" s="2">
        <v>3.6299999999999999E-2</v>
      </c>
      <c r="O2648" t="s">
        <v>21</v>
      </c>
      <c r="P2648" t="s">
        <v>22</v>
      </c>
      <c r="Q2648" t="s">
        <v>23</v>
      </c>
      <c r="R2648" s="3">
        <v>620.71</v>
      </c>
      <c r="S2648" t="s">
        <v>24</v>
      </c>
      <c r="T2648" t="s">
        <v>23</v>
      </c>
      <c r="U2648" s="3">
        <v>620.71</v>
      </c>
    </row>
    <row r="2649" spans="1:21" hidden="1" x14ac:dyDescent="0.2">
      <c r="A2649" t="s">
        <v>2086</v>
      </c>
      <c r="B2649" t="s">
        <v>150</v>
      </c>
      <c r="C2649" t="s">
        <v>14</v>
      </c>
      <c r="D2649" t="str">
        <f t="shared" si="41"/>
        <v>LAWM03</v>
      </c>
      <c r="E2649" t="s">
        <v>213</v>
      </c>
      <c r="F2649" t="s">
        <v>18</v>
      </c>
      <c r="G2649" t="s">
        <v>18</v>
      </c>
      <c r="I2649" t="s">
        <v>19</v>
      </c>
      <c r="J2649" s="1">
        <v>44869</v>
      </c>
      <c r="K2649" s="2">
        <v>0</v>
      </c>
      <c r="L2649" t="s">
        <v>20</v>
      </c>
      <c r="M2649" s="3">
        <v>1</v>
      </c>
      <c r="N2649" s="2">
        <v>1.2529999999999999E-2</v>
      </c>
      <c r="O2649" t="s">
        <v>21</v>
      </c>
      <c r="P2649" t="s">
        <v>22</v>
      </c>
      <c r="Q2649" t="s">
        <v>23</v>
      </c>
      <c r="R2649" s="3">
        <v>0</v>
      </c>
      <c r="S2649" t="s">
        <v>24</v>
      </c>
      <c r="T2649" t="s">
        <v>23</v>
      </c>
      <c r="U2649" s="3">
        <v>0</v>
      </c>
    </row>
    <row r="2650" spans="1:21" hidden="1" x14ac:dyDescent="0.2">
      <c r="A2650" t="s">
        <v>2086</v>
      </c>
      <c r="B2650" t="s">
        <v>150</v>
      </c>
      <c r="C2650" t="s">
        <v>14</v>
      </c>
      <c r="D2650" t="str">
        <f t="shared" si="41"/>
        <v>MZ3900</v>
      </c>
      <c r="E2650" t="s">
        <v>425</v>
      </c>
      <c r="F2650" t="s">
        <v>18</v>
      </c>
      <c r="G2650" t="s">
        <v>18</v>
      </c>
      <c r="I2650" t="s">
        <v>19</v>
      </c>
      <c r="J2650" s="1">
        <v>44869</v>
      </c>
      <c r="K2650" s="2">
        <v>765.36324999999999</v>
      </c>
      <c r="L2650" t="s">
        <v>46</v>
      </c>
      <c r="M2650" s="3">
        <v>1</v>
      </c>
      <c r="N2650" s="2">
        <v>0.24</v>
      </c>
      <c r="O2650" t="s">
        <v>21</v>
      </c>
      <c r="P2650" t="s">
        <v>22</v>
      </c>
      <c r="Q2650" t="s">
        <v>23</v>
      </c>
      <c r="R2650" s="3">
        <v>183.69</v>
      </c>
      <c r="S2650" t="s">
        <v>24</v>
      </c>
      <c r="T2650" t="s">
        <v>23</v>
      </c>
      <c r="U2650" s="3">
        <v>183.69</v>
      </c>
    </row>
    <row r="2651" spans="1:21" hidden="1" x14ac:dyDescent="0.2">
      <c r="A2651" t="s">
        <v>2086</v>
      </c>
      <c r="B2651" t="s">
        <v>158</v>
      </c>
      <c r="C2651" t="s">
        <v>14</v>
      </c>
      <c r="D2651" t="str">
        <f t="shared" si="41"/>
        <v>LAAI07</v>
      </c>
      <c r="E2651" t="s">
        <v>2088</v>
      </c>
      <c r="F2651" t="s">
        <v>18</v>
      </c>
      <c r="G2651" t="s">
        <v>18</v>
      </c>
      <c r="I2651" t="s">
        <v>19</v>
      </c>
      <c r="J2651" s="1">
        <v>44869</v>
      </c>
      <c r="K2651" s="2">
        <v>7</v>
      </c>
      <c r="L2651" t="s">
        <v>20</v>
      </c>
      <c r="M2651" s="3">
        <v>1</v>
      </c>
      <c r="N2651" s="2">
        <v>9.6600000000000002E-3</v>
      </c>
      <c r="O2651" t="s">
        <v>21</v>
      </c>
      <c r="P2651" t="s">
        <v>22</v>
      </c>
      <c r="Q2651" t="s">
        <v>23</v>
      </c>
      <c r="R2651" s="3">
        <v>7.0000000000000007E-2</v>
      </c>
      <c r="S2651" t="s">
        <v>24</v>
      </c>
      <c r="T2651" t="s">
        <v>23</v>
      </c>
      <c r="U2651" s="3">
        <v>7.0000000000000007E-2</v>
      </c>
    </row>
    <row r="2652" spans="1:21" hidden="1" x14ac:dyDescent="0.2">
      <c r="A2652" t="s">
        <v>2086</v>
      </c>
      <c r="B2652" t="s">
        <v>158</v>
      </c>
      <c r="C2652" t="s">
        <v>14</v>
      </c>
      <c r="D2652" t="str">
        <f t="shared" si="41"/>
        <v>LAAI07</v>
      </c>
      <c r="E2652" t="s">
        <v>2089</v>
      </c>
      <c r="F2652" t="s">
        <v>18</v>
      </c>
      <c r="G2652" t="s">
        <v>18</v>
      </c>
      <c r="I2652" t="s">
        <v>19</v>
      </c>
      <c r="J2652" s="1">
        <v>44869</v>
      </c>
      <c r="K2652" s="2">
        <v>-31.09</v>
      </c>
      <c r="L2652" t="s">
        <v>20</v>
      </c>
      <c r="M2652" s="3">
        <v>1</v>
      </c>
      <c r="N2652" s="2">
        <v>9.6600000000000002E-3</v>
      </c>
      <c r="O2652" t="s">
        <v>21</v>
      </c>
      <c r="P2652" t="s">
        <v>24</v>
      </c>
      <c r="Q2652" t="s">
        <v>23</v>
      </c>
      <c r="R2652" s="3">
        <v>0.3</v>
      </c>
      <c r="S2652" t="s">
        <v>22</v>
      </c>
      <c r="T2652" t="s">
        <v>23</v>
      </c>
      <c r="U2652" s="3">
        <v>0.3</v>
      </c>
    </row>
    <row r="2653" spans="1:21" hidden="1" x14ac:dyDescent="0.2">
      <c r="A2653" t="s">
        <v>2086</v>
      </c>
      <c r="B2653" t="s">
        <v>158</v>
      </c>
      <c r="C2653" t="s">
        <v>14</v>
      </c>
      <c r="D2653" t="str">
        <f t="shared" si="41"/>
        <v>CP2217</v>
      </c>
      <c r="E2653" t="s">
        <v>162</v>
      </c>
      <c r="F2653" t="s">
        <v>18</v>
      </c>
      <c r="G2653" t="s">
        <v>18</v>
      </c>
      <c r="I2653" t="s">
        <v>19</v>
      </c>
      <c r="J2653" s="1">
        <v>44869</v>
      </c>
      <c r="K2653" s="2">
        <v>-152.44</v>
      </c>
      <c r="L2653" t="s">
        <v>20</v>
      </c>
      <c r="M2653" s="3">
        <v>1</v>
      </c>
      <c r="N2653" s="2">
        <v>8.0479999999999996E-2</v>
      </c>
      <c r="O2653" t="s">
        <v>21</v>
      </c>
      <c r="P2653" t="s">
        <v>24</v>
      </c>
      <c r="Q2653" t="s">
        <v>23</v>
      </c>
      <c r="R2653" s="3">
        <v>12.27</v>
      </c>
      <c r="S2653" t="s">
        <v>22</v>
      </c>
      <c r="T2653" t="s">
        <v>23</v>
      </c>
      <c r="U2653" s="3">
        <v>12.27</v>
      </c>
    </row>
    <row r="2654" spans="1:21" hidden="1" x14ac:dyDescent="0.2">
      <c r="A2654" t="s">
        <v>2086</v>
      </c>
      <c r="B2654" t="s">
        <v>158</v>
      </c>
      <c r="C2654" t="s">
        <v>14</v>
      </c>
      <c r="D2654" t="str">
        <f t="shared" si="41"/>
        <v>LATC01</v>
      </c>
      <c r="E2654" t="s">
        <v>662</v>
      </c>
      <c r="F2654" t="s">
        <v>18</v>
      </c>
      <c r="G2654" t="s">
        <v>18</v>
      </c>
      <c r="I2654" t="s">
        <v>19</v>
      </c>
      <c r="J2654" s="1">
        <v>44869</v>
      </c>
      <c r="K2654" s="2">
        <v>0</v>
      </c>
      <c r="L2654" t="s">
        <v>20</v>
      </c>
      <c r="M2654" s="3">
        <v>1</v>
      </c>
      <c r="N2654" s="2">
        <v>1.282E-2</v>
      </c>
      <c r="O2654" t="s">
        <v>21</v>
      </c>
      <c r="P2654" t="s">
        <v>22</v>
      </c>
      <c r="Q2654" t="s">
        <v>23</v>
      </c>
      <c r="R2654" s="3">
        <v>0</v>
      </c>
      <c r="S2654" t="s">
        <v>24</v>
      </c>
      <c r="T2654" t="s">
        <v>23</v>
      </c>
      <c r="U2654" s="3">
        <v>0</v>
      </c>
    </row>
    <row r="2655" spans="1:21" hidden="1" x14ac:dyDescent="0.2">
      <c r="A2655" t="s">
        <v>2086</v>
      </c>
      <c r="B2655" t="s">
        <v>158</v>
      </c>
      <c r="C2655" t="s">
        <v>14</v>
      </c>
      <c r="D2655" t="str">
        <f t="shared" si="41"/>
        <v>LASS03</v>
      </c>
      <c r="E2655" t="s">
        <v>2090</v>
      </c>
      <c r="F2655" t="s">
        <v>18</v>
      </c>
      <c r="G2655" t="s">
        <v>18</v>
      </c>
      <c r="I2655" t="s">
        <v>19</v>
      </c>
      <c r="J2655" s="1">
        <v>44869</v>
      </c>
      <c r="K2655" s="2">
        <v>-202.15069</v>
      </c>
      <c r="L2655" t="s">
        <v>20</v>
      </c>
      <c r="M2655" s="3">
        <v>1</v>
      </c>
      <c r="N2655" s="2">
        <v>7.9699999999999997E-3</v>
      </c>
      <c r="O2655" t="s">
        <v>21</v>
      </c>
      <c r="P2655" t="s">
        <v>24</v>
      </c>
      <c r="Q2655" t="s">
        <v>23</v>
      </c>
      <c r="R2655" s="3">
        <v>1.61</v>
      </c>
      <c r="S2655" t="s">
        <v>22</v>
      </c>
      <c r="T2655" t="s">
        <v>23</v>
      </c>
      <c r="U2655" s="3">
        <v>1.61</v>
      </c>
    </row>
    <row r="2656" spans="1:21" hidden="1" x14ac:dyDescent="0.2">
      <c r="A2656" t="s">
        <v>2086</v>
      </c>
      <c r="B2656" t="s">
        <v>101</v>
      </c>
      <c r="C2656" t="s">
        <v>14</v>
      </c>
      <c r="D2656" t="str">
        <f t="shared" si="41"/>
        <v>MZ3200</v>
      </c>
      <c r="E2656" t="s">
        <v>422</v>
      </c>
      <c r="F2656" t="s">
        <v>18</v>
      </c>
      <c r="G2656" t="s">
        <v>18</v>
      </c>
      <c r="I2656" t="s">
        <v>19</v>
      </c>
      <c r="J2656" s="1">
        <v>44869</v>
      </c>
      <c r="K2656" s="2">
        <v>-0.95170999999999994</v>
      </c>
      <c r="L2656" t="s">
        <v>46</v>
      </c>
      <c r="M2656" s="3">
        <v>1</v>
      </c>
      <c r="N2656" s="2">
        <v>3.2181600000000001</v>
      </c>
      <c r="O2656" t="s">
        <v>21</v>
      </c>
      <c r="P2656" t="s">
        <v>24</v>
      </c>
      <c r="Q2656" t="s">
        <v>23</v>
      </c>
      <c r="R2656" s="3">
        <v>3.06</v>
      </c>
      <c r="S2656" t="s">
        <v>22</v>
      </c>
      <c r="T2656" t="s">
        <v>23</v>
      </c>
      <c r="U2656" s="3">
        <v>3.06</v>
      </c>
    </row>
    <row r="2657" spans="1:21" hidden="1" x14ac:dyDescent="0.2">
      <c r="A2657" t="s">
        <v>2086</v>
      </c>
      <c r="B2657" t="s">
        <v>101</v>
      </c>
      <c r="C2657" t="s">
        <v>14</v>
      </c>
      <c r="D2657" t="str">
        <f t="shared" si="41"/>
        <v>DV1955</v>
      </c>
      <c r="E2657" t="s">
        <v>1796</v>
      </c>
      <c r="F2657" t="s">
        <v>18</v>
      </c>
      <c r="G2657" t="s">
        <v>18</v>
      </c>
      <c r="I2657" t="s">
        <v>19</v>
      </c>
      <c r="J2657" s="1">
        <v>44869</v>
      </c>
      <c r="K2657" s="2">
        <v>0</v>
      </c>
      <c r="L2657" t="s">
        <v>46</v>
      </c>
      <c r="M2657" s="3">
        <v>1</v>
      </c>
      <c r="N2657" s="2">
        <v>4.6320399999999999</v>
      </c>
      <c r="O2657" t="s">
        <v>21</v>
      </c>
      <c r="P2657" t="s">
        <v>22</v>
      </c>
      <c r="Q2657" t="s">
        <v>23</v>
      </c>
      <c r="R2657" s="3">
        <v>0</v>
      </c>
      <c r="S2657" t="s">
        <v>24</v>
      </c>
      <c r="T2657" t="s">
        <v>23</v>
      </c>
      <c r="U2657" s="3">
        <v>0</v>
      </c>
    </row>
    <row r="2658" spans="1:21" hidden="1" x14ac:dyDescent="0.2">
      <c r="A2658" t="s">
        <v>2086</v>
      </c>
      <c r="B2658" t="s">
        <v>156</v>
      </c>
      <c r="C2658" t="s">
        <v>14</v>
      </c>
      <c r="D2658" t="str">
        <f t="shared" si="41"/>
        <v>721000</v>
      </c>
      <c r="E2658" t="s">
        <v>2091</v>
      </c>
      <c r="F2658" t="s">
        <v>18</v>
      </c>
      <c r="G2658" t="s">
        <v>18</v>
      </c>
      <c r="I2658" t="s">
        <v>19</v>
      </c>
      <c r="J2658" s="1">
        <v>44869</v>
      </c>
      <c r="K2658" s="2">
        <v>570.82871999999998</v>
      </c>
      <c r="L2658" t="s">
        <v>46</v>
      </c>
      <c r="M2658" s="3">
        <v>1</v>
      </c>
      <c r="N2658" s="2">
        <v>0.83801000000000003</v>
      </c>
      <c r="O2658" t="s">
        <v>21</v>
      </c>
      <c r="P2658" t="s">
        <v>22</v>
      </c>
      <c r="Q2658" t="s">
        <v>23</v>
      </c>
      <c r="R2658" s="3">
        <v>478.36</v>
      </c>
      <c r="S2658" t="s">
        <v>24</v>
      </c>
      <c r="T2658" t="s">
        <v>23</v>
      </c>
      <c r="U2658" s="3">
        <v>478.36</v>
      </c>
    </row>
    <row r="2659" spans="1:21" hidden="1" x14ac:dyDescent="0.2">
      <c r="A2659" t="s">
        <v>2086</v>
      </c>
      <c r="B2659" t="s">
        <v>2092</v>
      </c>
      <c r="C2659" t="s">
        <v>14</v>
      </c>
      <c r="D2659" t="str">
        <f t="shared" si="41"/>
        <v>BK6504</v>
      </c>
      <c r="E2659" t="s">
        <v>826</v>
      </c>
      <c r="F2659" t="s">
        <v>18</v>
      </c>
      <c r="G2659" t="s">
        <v>18</v>
      </c>
      <c r="I2659" t="s">
        <v>19</v>
      </c>
      <c r="J2659" s="1">
        <v>44869</v>
      </c>
      <c r="K2659" s="2">
        <v>5692</v>
      </c>
      <c r="L2659" t="s">
        <v>20</v>
      </c>
      <c r="M2659" s="3">
        <v>1</v>
      </c>
      <c r="N2659" s="2">
        <v>0.18275</v>
      </c>
      <c r="O2659" t="s">
        <v>21</v>
      </c>
      <c r="P2659" t="s">
        <v>22</v>
      </c>
      <c r="Q2659" t="s">
        <v>23</v>
      </c>
      <c r="R2659" s="3">
        <v>1040.21</v>
      </c>
      <c r="S2659" t="s">
        <v>24</v>
      </c>
      <c r="T2659" t="s">
        <v>23</v>
      </c>
      <c r="U2659" s="3">
        <v>1040.21</v>
      </c>
    </row>
    <row r="2660" spans="1:21" hidden="1" x14ac:dyDescent="0.2">
      <c r="A2660" t="s">
        <v>2086</v>
      </c>
      <c r="B2660" t="s">
        <v>2092</v>
      </c>
      <c r="C2660" t="s">
        <v>14</v>
      </c>
      <c r="D2660" t="str">
        <f t="shared" si="41"/>
        <v>BK6039</v>
      </c>
      <c r="E2660" t="s">
        <v>768</v>
      </c>
      <c r="F2660" t="s">
        <v>18</v>
      </c>
      <c r="G2660" t="s">
        <v>18</v>
      </c>
      <c r="I2660" t="s">
        <v>19</v>
      </c>
      <c r="J2660" s="1">
        <v>44869</v>
      </c>
      <c r="K2660" s="2">
        <v>0</v>
      </c>
      <c r="L2660" t="s">
        <v>20</v>
      </c>
      <c r="M2660" s="3">
        <v>1</v>
      </c>
      <c r="N2660" s="2">
        <v>0.34589999999999999</v>
      </c>
      <c r="O2660" t="s">
        <v>21</v>
      </c>
      <c r="P2660" t="s">
        <v>22</v>
      </c>
      <c r="Q2660" t="s">
        <v>23</v>
      </c>
      <c r="R2660" s="3">
        <v>0</v>
      </c>
      <c r="S2660" t="s">
        <v>24</v>
      </c>
      <c r="T2660" t="s">
        <v>23</v>
      </c>
      <c r="U2660" s="3">
        <v>0</v>
      </c>
    </row>
    <row r="2661" spans="1:21" hidden="1" x14ac:dyDescent="0.2">
      <c r="A2661" t="s">
        <v>2086</v>
      </c>
      <c r="B2661" t="s">
        <v>2092</v>
      </c>
      <c r="C2661" t="s">
        <v>14</v>
      </c>
      <c r="D2661" t="str">
        <f t="shared" si="41"/>
        <v>CP2297</v>
      </c>
      <c r="E2661" t="s">
        <v>1940</v>
      </c>
      <c r="F2661" t="s">
        <v>18</v>
      </c>
      <c r="G2661" t="s">
        <v>18</v>
      </c>
      <c r="I2661" t="s">
        <v>19</v>
      </c>
      <c r="J2661" s="1">
        <v>44869</v>
      </c>
      <c r="K2661" s="2">
        <v>-7610</v>
      </c>
      <c r="L2661" t="s">
        <v>20</v>
      </c>
      <c r="M2661" s="3">
        <v>1</v>
      </c>
      <c r="N2661" s="2">
        <v>6.7659999999999998E-2</v>
      </c>
      <c r="O2661" t="s">
        <v>21</v>
      </c>
      <c r="P2661" t="s">
        <v>24</v>
      </c>
      <c r="Q2661" t="s">
        <v>23</v>
      </c>
      <c r="R2661" s="3">
        <v>514.89</v>
      </c>
      <c r="S2661" t="s">
        <v>22</v>
      </c>
      <c r="T2661" t="s">
        <v>23</v>
      </c>
      <c r="U2661" s="3">
        <v>514.89</v>
      </c>
    </row>
    <row r="2662" spans="1:21" hidden="1" x14ac:dyDescent="0.2">
      <c r="A2662" t="s">
        <v>2086</v>
      </c>
      <c r="B2662" t="s">
        <v>2092</v>
      </c>
      <c r="C2662" t="s">
        <v>14</v>
      </c>
      <c r="D2662" t="str">
        <f t="shared" si="41"/>
        <v>MZ4290</v>
      </c>
      <c r="E2662" t="s">
        <v>1986</v>
      </c>
      <c r="F2662" t="s">
        <v>18</v>
      </c>
      <c r="G2662" t="s">
        <v>18</v>
      </c>
      <c r="I2662" t="s">
        <v>19</v>
      </c>
      <c r="J2662" s="1">
        <v>44869</v>
      </c>
      <c r="K2662" s="2">
        <v>0</v>
      </c>
      <c r="L2662" t="s">
        <v>46</v>
      </c>
      <c r="M2662" s="3">
        <v>1</v>
      </c>
      <c r="N2662" s="2">
        <v>38.451360000000001</v>
      </c>
      <c r="O2662" t="s">
        <v>21</v>
      </c>
      <c r="P2662" t="s">
        <v>22</v>
      </c>
      <c r="Q2662" t="s">
        <v>23</v>
      </c>
      <c r="R2662" s="3">
        <v>0</v>
      </c>
      <c r="S2662" t="s">
        <v>24</v>
      </c>
      <c r="T2662" t="s">
        <v>23</v>
      </c>
      <c r="U2662" s="3">
        <v>0</v>
      </c>
    </row>
    <row r="2663" spans="1:21" hidden="1" x14ac:dyDescent="0.2">
      <c r="A2663" t="s">
        <v>2086</v>
      </c>
      <c r="B2663" t="s">
        <v>2092</v>
      </c>
      <c r="C2663" t="s">
        <v>14</v>
      </c>
      <c r="D2663" t="str">
        <f t="shared" si="41"/>
        <v>LACA03</v>
      </c>
      <c r="E2663" t="s">
        <v>2093</v>
      </c>
      <c r="F2663" t="s">
        <v>18</v>
      </c>
      <c r="G2663" t="s">
        <v>18</v>
      </c>
      <c r="I2663" t="s">
        <v>19</v>
      </c>
      <c r="J2663" s="1">
        <v>44869</v>
      </c>
      <c r="K2663" s="2">
        <v>0</v>
      </c>
      <c r="L2663" t="s">
        <v>20</v>
      </c>
      <c r="M2663" s="3">
        <v>1</v>
      </c>
      <c r="N2663" s="2">
        <v>0</v>
      </c>
      <c r="O2663" t="s">
        <v>21</v>
      </c>
      <c r="P2663" t="s">
        <v>22</v>
      </c>
      <c r="Q2663" t="s">
        <v>23</v>
      </c>
      <c r="R2663" s="3">
        <v>0</v>
      </c>
      <c r="S2663" t="s">
        <v>24</v>
      </c>
      <c r="T2663" t="s">
        <v>23</v>
      </c>
      <c r="U2663" s="3">
        <v>0</v>
      </c>
    </row>
    <row r="2664" spans="1:21" hidden="1" x14ac:dyDescent="0.2">
      <c r="A2664" t="s">
        <v>2094</v>
      </c>
      <c r="B2664" t="s">
        <v>1658</v>
      </c>
      <c r="C2664" t="s">
        <v>14</v>
      </c>
      <c r="D2664" t="str">
        <f t="shared" si="41"/>
        <v>OG1408</v>
      </c>
      <c r="E2664" t="s">
        <v>2095</v>
      </c>
      <c r="F2664" t="s">
        <v>18</v>
      </c>
      <c r="G2664" t="s">
        <v>18</v>
      </c>
      <c r="I2664" t="s">
        <v>19</v>
      </c>
      <c r="J2664" s="1">
        <v>44869</v>
      </c>
      <c r="K2664" s="2">
        <v>-22000</v>
      </c>
      <c r="L2664" t="s">
        <v>46</v>
      </c>
      <c r="M2664" s="3">
        <v>1</v>
      </c>
      <c r="N2664" s="2">
        <v>0.56999999999999995</v>
      </c>
      <c r="O2664" t="s">
        <v>21</v>
      </c>
      <c r="P2664" t="s">
        <v>24</v>
      </c>
      <c r="Q2664" t="s">
        <v>23</v>
      </c>
      <c r="R2664" s="3">
        <v>12540</v>
      </c>
      <c r="S2664" t="s">
        <v>22</v>
      </c>
      <c r="T2664" t="s">
        <v>23</v>
      </c>
      <c r="U2664" s="3">
        <v>12540</v>
      </c>
    </row>
    <row r="2665" spans="1:21" hidden="1" x14ac:dyDescent="0.2">
      <c r="A2665" t="s">
        <v>2096</v>
      </c>
      <c r="B2665" t="s">
        <v>1245</v>
      </c>
      <c r="C2665" t="s">
        <v>14</v>
      </c>
      <c r="D2665" t="str">
        <f t="shared" si="41"/>
        <v>BK1675</v>
      </c>
      <c r="E2665" t="s">
        <v>307</v>
      </c>
      <c r="F2665" t="s">
        <v>18</v>
      </c>
      <c r="G2665" t="s">
        <v>18</v>
      </c>
      <c r="I2665" t="s">
        <v>19</v>
      </c>
      <c r="J2665" s="1">
        <v>44869</v>
      </c>
      <c r="K2665" s="2">
        <v>-2527.4286399999996</v>
      </c>
      <c r="L2665" t="s">
        <v>46</v>
      </c>
      <c r="M2665" s="3">
        <v>1</v>
      </c>
      <c r="N2665" s="2">
        <v>0.17235</v>
      </c>
      <c r="O2665" t="s">
        <v>21</v>
      </c>
      <c r="P2665" t="s">
        <v>24</v>
      </c>
      <c r="Q2665" t="s">
        <v>23</v>
      </c>
      <c r="R2665" s="3">
        <v>435.6</v>
      </c>
      <c r="S2665" t="s">
        <v>22</v>
      </c>
      <c r="T2665" t="s">
        <v>23</v>
      </c>
      <c r="U2665" s="3">
        <v>435.6</v>
      </c>
    </row>
    <row r="2666" spans="1:21" hidden="1" x14ac:dyDescent="0.2">
      <c r="A2666" t="s">
        <v>2096</v>
      </c>
      <c r="B2666" t="s">
        <v>1245</v>
      </c>
      <c r="C2666" t="s">
        <v>14</v>
      </c>
      <c r="D2666" t="str">
        <f t="shared" si="41"/>
        <v>BK1669</v>
      </c>
      <c r="E2666" t="s">
        <v>334</v>
      </c>
      <c r="F2666" t="s">
        <v>18</v>
      </c>
      <c r="G2666" t="s">
        <v>18</v>
      </c>
      <c r="I2666" t="s">
        <v>19</v>
      </c>
      <c r="J2666" s="1">
        <v>44869</v>
      </c>
      <c r="K2666" s="2">
        <v>-475.78399999999999</v>
      </c>
      <c r="L2666" t="s">
        <v>46</v>
      </c>
      <c r="M2666" s="3">
        <v>1</v>
      </c>
      <c r="N2666" s="2">
        <v>0.48601</v>
      </c>
      <c r="O2666" t="s">
        <v>21</v>
      </c>
      <c r="P2666" t="s">
        <v>24</v>
      </c>
      <c r="Q2666" t="s">
        <v>23</v>
      </c>
      <c r="R2666" s="3">
        <v>231.24</v>
      </c>
      <c r="S2666" t="s">
        <v>22</v>
      </c>
      <c r="T2666" t="s">
        <v>23</v>
      </c>
      <c r="U2666" s="3">
        <v>231.24</v>
      </c>
    </row>
    <row r="2667" spans="1:21" hidden="1" x14ac:dyDescent="0.2">
      <c r="A2667" t="s">
        <v>2096</v>
      </c>
      <c r="B2667" t="s">
        <v>1245</v>
      </c>
      <c r="C2667" t="s">
        <v>14</v>
      </c>
      <c r="D2667" t="str">
        <f t="shared" si="41"/>
        <v>BK1676</v>
      </c>
      <c r="E2667" t="s">
        <v>312</v>
      </c>
      <c r="F2667" t="s">
        <v>18</v>
      </c>
      <c r="G2667" t="s">
        <v>18</v>
      </c>
      <c r="I2667" t="s">
        <v>19</v>
      </c>
      <c r="J2667" s="1">
        <v>44869</v>
      </c>
      <c r="K2667" s="2">
        <v>2046.5782300000001</v>
      </c>
      <c r="L2667" t="s">
        <v>46</v>
      </c>
      <c r="M2667" s="3">
        <v>1</v>
      </c>
      <c r="N2667" s="2">
        <v>0.46042</v>
      </c>
      <c r="O2667" t="s">
        <v>21</v>
      </c>
      <c r="P2667" t="s">
        <v>22</v>
      </c>
      <c r="Q2667" t="s">
        <v>23</v>
      </c>
      <c r="R2667" s="3">
        <v>942.29</v>
      </c>
      <c r="S2667" t="s">
        <v>24</v>
      </c>
      <c r="T2667" t="s">
        <v>23</v>
      </c>
      <c r="U2667" s="3">
        <v>942.29</v>
      </c>
    </row>
    <row r="2668" spans="1:21" hidden="1" x14ac:dyDescent="0.2">
      <c r="A2668" t="s">
        <v>2096</v>
      </c>
      <c r="B2668" t="s">
        <v>1245</v>
      </c>
      <c r="C2668" t="s">
        <v>14</v>
      </c>
      <c r="D2668" t="str">
        <f t="shared" si="41"/>
        <v>BK1674</v>
      </c>
      <c r="E2668" t="s">
        <v>336</v>
      </c>
      <c r="F2668" t="s">
        <v>18</v>
      </c>
      <c r="G2668" t="s">
        <v>18</v>
      </c>
      <c r="I2668" t="s">
        <v>19</v>
      </c>
      <c r="J2668" s="1">
        <v>44869</v>
      </c>
      <c r="K2668" s="2">
        <v>-857</v>
      </c>
      <c r="L2668" t="s">
        <v>46</v>
      </c>
      <c r="M2668" s="3">
        <v>1</v>
      </c>
      <c r="N2668" s="2">
        <v>0.31353999999999999</v>
      </c>
      <c r="O2668" t="s">
        <v>21</v>
      </c>
      <c r="P2668" t="s">
        <v>24</v>
      </c>
      <c r="Q2668" t="s">
        <v>23</v>
      </c>
      <c r="R2668" s="3">
        <v>268.7</v>
      </c>
      <c r="S2668" t="s">
        <v>22</v>
      </c>
      <c r="T2668" t="s">
        <v>23</v>
      </c>
      <c r="U2668" s="3">
        <v>268.7</v>
      </c>
    </row>
    <row r="2669" spans="1:21" hidden="1" x14ac:dyDescent="0.2">
      <c r="A2669" t="s">
        <v>2097</v>
      </c>
      <c r="B2669" t="s">
        <v>116</v>
      </c>
      <c r="C2669" t="s">
        <v>14</v>
      </c>
      <c r="D2669" t="str">
        <f t="shared" si="41"/>
        <v>GL349-</v>
      </c>
      <c r="E2669" t="s">
        <v>814</v>
      </c>
      <c r="F2669" t="s">
        <v>18</v>
      </c>
      <c r="G2669" t="s">
        <v>18</v>
      </c>
      <c r="J2669" s="1">
        <v>44872</v>
      </c>
      <c r="K2669" s="2">
        <v>-916</v>
      </c>
      <c r="L2669" t="s">
        <v>20</v>
      </c>
      <c r="M2669" s="3">
        <v>1</v>
      </c>
      <c r="N2669" s="2">
        <v>0.27162999999999998</v>
      </c>
      <c r="O2669" t="s">
        <v>21</v>
      </c>
      <c r="P2669" t="s">
        <v>24</v>
      </c>
      <c r="Q2669" t="s">
        <v>23</v>
      </c>
      <c r="R2669" s="3">
        <v>248.81</v>
      </c>
      <c r="S2669" t="s">
        <v>22</v>
      </c>
      <c r="T2669" t="s">
        <v>23</v>
      </c>
      <c r="U2669" s="3">
        <v>248.81</v>
      </c>
    </row>
    <row r="2670" spans="1:21" hidden="1" x14ac:dyDescent="0.2">
      <c r="A2670" t="s">
        <v>2097</v>
      </c>
      <c r="B2670" t="s">
        <v>116</v>
      </c>
      <c r="C2670" t="s">
        <v>14</v>
      </c>
      <c r="D2670" t="str">
        <f t="shared" si="41"/>
        <v>GL313-</v>
      </c>
      <c r="E2670" t="s">
        <v>401</v>
      </c>
      <c r="F2670" t="s">
        <v>18</v>
      </c>
      <c r="G2670" t="s">
        <v>18</v>
      </c>
      <c r="J2670" s="1">
        <v>44872</v>
      </c>
      <c r="K2670" s="2">
        <v>340</v>
      </c>
      <c r="L2670" t="s">
        <v>20</v>
      </c>
      <c r="M2670" s="3">
        <v>1</v>
      </c>
      <c r="N2670" s="2">
        <v>0.28011000000000003</v>
      </c>
      <c r="O2670" t="s">
        <v>21</v>
      </c>
      <c r="P2670" t="s">
        <v>22</v>
      </c>
      <c r="Q2670" t="s">
        <v>23</v>
      </c>
      <c r="R2670" s="3">
        <v>95.24</v>
      </c>
      <c r="S2670" t="s">
        <v>24</v>
      </c>
      <c r="T2670" t="s">
        <v>23</v>
      </c>
      <c r="U2670" s="3">
        <v>95.24</v>
      </c>
    </row>
    <row r="2671" spans="1:21" hidden="1" x14ac:dyDescent="0.2">
      <c r="A2671" t="s">
        <v>2098</v>
      </c>
      <c r="B2671" t="s">
        <v>1736</v>
      </c>
      <c r="C2671" t="s">
        <v>14</v>
      </c>
      <c r="D2671" t="str">
        <f t="shared" si="41"/>
        <v>CL1210</v>
      </c>
      <c r="E2671" t="s">
        <v>2099</v>
      </c>
      <c r="F2671" t="s">
        <v>18</v>
      </c>
      <c r="G2671" t="s">
        <v>18</v>
      </c>
      <c r="I2671" t="s">
        <v>19</v>
      </c>
      <c r="J2671" s="1">
        <v>44872</v>
      </c>
      <c r="K2671" s="2">
        <v>198</v>
      </c>
      <c r="L2671" t="s">
        <v>46</v>
      </c>
      <c r="M2671" s="3">
        <v>1</v>
      </c>
      <c r="N2671" s="2">
        <v>0.76746000000000014</v>
      </c>
      <c r="O2671" t="s">
        <v>21</v>
      </c>
      <c r="P2671" t="s">
        <v>22</v>
      </c>
      <c r="Q2671" t="s">
        <v>23</v>
      </c>
      <c r="R2671" s="3">
        <v>151.96</v>
      </c>
      <c r="S2671" t="s">
        <v>24</v>
      </c>
      <c r="T2671" t="s">
        <v>23</v>
      </c>
      <c r="U2671" s="3">
        <v>151.96</v>
      </c>
    </row>
    <row r="2672" spans="1:21" hidden="1" x14ac:dyDescent="0.2">
      <c r="A2672" t="s">
        <v>2100</v>
      </c>
      <c r="B2672" t="s">
        <v>2101</v>
      </c>
      <c r="C2672" t="s">
        <v>14</v>
      </c>
      <c r="D2672" t="str">
        <f t="shared" si="41"/>
        <v>CS2532</v>
      </c>
      <c r="E2672" t="s">
        <v>1679</v>
      </c>
      <c r="F2672" t="s">
        <v>262</v>
      </c>
      <c r="G2672" t="s">
        <v>262</v>
      </c>
      <c r="I2672" t="s">
        <v>472</v>
      </c>
      <c r="J2672" s="1">
        <v>44872</v>
      </c>
      <c r="K2672" s="2">
        <v>-7</v>
      </c>
      <c r="L2672" t="s">
        <v>197</v>
      </c>
      <c r="M2672" s="3">
        <v>1</v>
      </c>
      <c r="N2672" s="2">
        <v>262.20429000000001</v>
      </c>
      <c r="O2672" t="s">
        <v>21</v>
      </c>
      <c r="P2672" t="s">
        <v>474</v>
      </c>
      <c r="Q2672" t="s">
        <v>23</v>
      </c>
      <c r="R2672" s="3">
        <v>1835.43</v>
      </c>
      <c r="S2672" t="s">
        <v>198</v>
      </c>
      <c r="T2672" t="s">
        <v>23</v>
      </c>
      <c r="U2672" s="3">
        <v>1835.43</v>
      </c>
    </row>
    <row r="2673" spans="1:21" hidden="1" x14ac:dyDescent="0.2">
      <c r="A2673" t="s">
        <v>2102</v>
      </c>
      <c r="B2673" t="s">
        <v>2101</v>
      </c>
      <c r="C2673" t="s">
        <v>14</v>
      </c>
      <c r="D2673" t="str">
        <f t="shared" si="41"/>
        <v>CS2532</v>
      </c>
      <c r="E2673" t="s">
        <v>1679</v>
      </c>
      <c r="F2673" t="s">
        <v>262</v>
      </c>
      <c r="G2673" t="s">
        <v>262</v>
      </c>
      <c r="I2673" t="s">
        <v>472</v>
      </c>
      <c r="J2673" s="1">
        <v>44872</v>
      </c>
      <c r="K2673" s="2">
        <v>1</v>
      </c>
      <c r="L2673" t="s">
        <v>197</v>
      </c>
      <c r="M2673" s="3">
        <v>1</v>
      </c>
      <c r="N2673" s="2">
        <v>12.948</v>
      </c>
      <c r="O2673" t="s">
        <v>21</v>
      </c>
      <c r="P2673" t="s">
        <v>198</v>
      </c>
      <c r="Q2673" t="s">
        <v>23</v>
      </c>
      <c r="R2673" s="3">
        <v>12.95</v>
      </c>
      <c r="S2673" t="s">
        <v>474</v>
      </c>
      <c r="T2673" t="s">
        <v>23</v>
      </c>
      <c r="U2673" s="3">
        <v>12.95</v>
      </c>
    </row>
    <row r="2674" spans="1:21" hidden="1" x14ac:dyDescent="0.2">
      <c r="A2674" t="s">
        <v>2103</v>
      </c>
      <c r="B2674" t="s">
        <v>2101</v>
      </c>
      <c r="C2674" t="s">
        <v>14</v>
      </c>
      <c r="D2674" t="str">
        <f t="shared" si="41"/>
        <v>CS2532</v>
      </c>
      <c r="E2674" t="s">
        <v>1679</v>
      </c>
      <c r="F2674" t="s">
        <v>262</v>
      </c>
      <c r="G2674" t="s">
        <v>262</v>
      </c>
      <c r="I2674" t="s">
        <v>472</v>
      </c>
      <c r="J2674" s="1">
        <v>44872</v>
      </c>
      <c r="K2674" s="2">
        <v>-1</v>
      </c>
      <c r="L2674" t="s">
        <v>197</v>
      </c>
      <c r="M2674" s="3">
        <v>1</v>
      </c>
      <c r="N2674" s="2">
        <v>12.95</v>
      </c>
      <c r="O2674" t="s">
        <v>21</v>
      </c>
      <c r="P2674" t="s">
        <v>474</v>
      </c>
      <c r="Q2674" t="s">
        <v>23</v>
      </c>
      <c r="R2674" s="3">
        <v>12.95</v>
      </c>
      <c r="S2674" t="s">
        <v>198</v>
      </c>
      <c r="T2674" t="s">
        <v>23</v>
      </c>
      <c r="U2674" s="3">
        <v>12.95</v>
      </c>
    </row>
    <row r="2675" spans="1:21" hidden="1" x14ac:dyDescent="0.2">
      <c r="A2675" t="s">
        <v>2104</v>
      </c>
      <c r="B2675" t="s">
        <v>924</v>
      </c>
      <c r="C2675" t="s">
        <v>14</v>
      </c>
      <c r="D2675" t="str">
        <f t="shared" si="41"/>
        <v>BK1639</v>
      </c>
      <c r="E2675" t="s">
        <v>582</v>
      </c>
      <c r="F2675" t="s">
        <v>18</v>
      </c>
      <c r="G2675" t="s">
        <v>18</v>
      </c>
      <c r="I2675" t="s">
        <v>19</v>
      </c>
      <c r="J2675" s="1">
        <v>44872</v>
      </c>
      <c r="K2675" s="2">
        <v>474</v>
      </c>
      <c r="L2675" t="s">
        <v>46</v>
      </c>
      <c r="M2675" s="3">
        <v>1</v>
      </c>
      <c r="N2675" s="2">
        <v>0.54168000000000005</v>
      </c>
      <c r="O2675" t="s">
        <v>21</v>
      </c>
      <c r="P2675" t="s">
        <v>22</v>
      </c>
      <c r="Q2675" t="s">
        <v>23</v>
      </c>
      <c r="R2675" s="3">
        <v>256.76</v>
      </c>
      <c r="S2675" t="s">
        <v>24</v>
      </c>
      <c r="T2675" t="s">
        <v>23</v>
      </c>
      <c r="U2675" s="3">
        <v>256.76</v>
      </c>
    </row>
    <row r="2676" spans="1:21" hidden="1" x14ac:dyDescent="0.2">
      <c r="A2676" t="s">
        <v>2104</v>
      </c>
      <c r="B2676" t="s">
        <v>924</v>
      </c>
      <c r="C2676" t="s">
        <v>14</v>
      </c>
      <c r="D2676" t="str">
        <f t="shared" si="41"/>
        <v>MZ0044</v>
      </c>
      <c r="E2676" t="s">
        <v>273</v>
      </c>
      <c r="F2676" t="s">
        <v>18</v>
      </c>
      <c r="G2676" t="s">
        <v>18</v>
      </c>
      <c r="I2676" t="s">
        <v>19</v>
      </c>
      <c r="J2676" s="1">
        <v>44872</v>
      </c>
      <c r="K2676" s="2">
        <v>-25.99982</v>
      </c>
      <c r="L2676" t="s">
        <v>46</v>
      </c>
      <c r="M2676" s="3">
        <v>1</v>
      </c>
      <c r="N2676" s="2">
        <v>1.8499299999999999</v>
      </c>
      <c r="O2676" t="s">
        <v>21</v>
      </c>
      <c r="P2676" t="s">
        <v>24</v>
      </c>
      <c r="Q2676" t="s">
        <v>23</v>
      </c>
      <c r="R2676" s="3">
        <v>48.1</v>
      </c>
      <c r="S2676" t="s">
        <v>22</v>
      </c>
      <c r="T2676" t="s">
        <v>23</v>
      </c>
      <c r="U2676" s="3">
        <v>48.1</v>
      </c>
    </row>
    <row r="2677" spans="1:21" hidden="1" x14ac:dyDescent="0.2">
      <c r="A2677" t="s">
        <v>2104</v>
      </c>
      <c r="B2677" t="s">
        <v>1736</v>
      </c>
      <c r="C2677" t="s">
        <v>14</v>
      </c>
      <c r="D2677" t="str">
        <f t="shared" si="41"/>
        <v>OG1042</v>
      </c>
      <c r="E2677" t="s">
        <v>2105</v>
      </c>
      <c r="F2677" t="s">
        <v>18</v>
      </c>
      <c r="G2677" t="s">
        <v>18</v>
      </c>
      <c r="I2677" t="s">
        <v>19</v>
      </c>
      <c r="J2677" s="1">
        <v>44872</v>
      </c>
      <c r="K2677" s="2">
        <v>-1172</v>
      </c>
      <c r="L2677" t="s">
        <v>46</v>
      </c>
      <c r="M2677" s="3">
        <v>1</v>
      </c>
      <c r="N2677" s="2">
        <v>2.4891999999999999</v>
      </c>
      <c r="O2677" t="s">
        <v>21</v>
      </c>
      <c r="P2677" t="s">
        <v>24</v>
      </c>
      <c r="Q2677" t="s">
        <v>23</v>
      </c>
      <c r="R2677" s="3">
        <v>2917.34</v>
      </c>
      <c r="S2677" t="s">
        <v>22</v>
      </c>
      <c r="T2677" t="s">
        <v>23</v>
      </c>
      <c r="U2677" s="3">
        <v>2917.34</v>
      </c>
    </row>
    <row r="2678" spans="1:21" hidden="1" x14ac:dyDescent="0.2">
      <c r="A2678" t="s">
        <v>2104</v>
      </c>
      <c r="B2678" t="s">
        <v>1736</v>
      </c>
      <c r="C2678" t="s">
        <v>14</v>
      </c>
      <c r="D2678" t="str">
        <f t="shared" si="41"/>
        <v>MZ0150</v>
      </c>
      <c r="E2678" t="s">
        <v>2071</v>
      </c>
      <c r="F2678" t="s">
        <v>18</v>
      </c>
      <c r="G2678" t="s">
        <v>18</v>
      </c>
      <c r="J2678" s="1">
        <v>44872</v>
      </c>
      <c r="K2678" s="2">
        <v>0</v>
      </c>
      <c r="L2678" t="s">
        <v>46</v>
      </c>
      <c r="M2678" s="3">
        <v>1</v>
      </c>
      <c r="N2678" s="2">
        <v>3.4718099999999996</v>
      </c>
      <c r="O2678" t="s">
        <v>21</v>
      </c>
      <c r="P2678" t="s">
        <v>22</v>
      </c>
      <c r="Q2678" t="s">
        <v>23</v>
      </c>
      <c r="R2678" s="3">
        <v>0</v>
      </c>
      <c r="S2678" t="s">
        <v>24</v>
      </c>
      <c r="T2678" t="s">
        <v>23</v>
      </c>
      <c r="U2678" s="3">
        <v>0</v>
      </c>
    </row>
    <row r="2679" spans="1:21" hidden="1" x14ac:dyDescent="0.2">
      <c r="A2679" t="s">
        <v>2104</v>
      </c>
      <c r="B2679" t="s">
        <v>1736</v>
      </c>
      <c r="C2679" t="s">
        <v>14</v>
      </c>
      <c r="D2679" t="str">
        <f t="shared" si="41"/>
        <v>729000</v>
      </c>
      <c r="E2679" t="s">
        <v>2106</v>
      </c>
      <c r="F2679" t="s">
        <v>18</v>
      </c>
      <c r="G2679" t="s">
        <v>18</v>
      </c>
      <c r="I2679" t="s">
        <v>19</v>
      </c>
      <c r="J2679" s="1">
        <v>44872</v>
      </c>
      <c r="K2679" s="2">
        <v>-56</v>
      </c>
      <c r="L2679" t="s">
        <v>46</v>
      </c>
      <c r="M2679" s="3">
        <v>1</v>
      </c>
      <c r="N2679" s="2">
        <v>9.1645400000000006</v>
      </c>
      <c r="O2679" t="s">
        <v>21</v>
      </c>
      <c r="P2679" t="s">
        <v>24</v>
      </c>
      <c r="Q2679" t="s">
        <v>23</v>
      </c>
      <c r="R2679" s="3">
        <v>513.21</v>
      </c>
      <c r="S2679" t="s">
        <v>22</v>
      </c>
      <c r="T2679" t="s">
        <v>23</v>
      </c>
      <c r="U2679" s="3">
        <v>513.21</v>
      </c>
    </row>
    <row r="2680" spans="1:21" hidden="1" x14ac:dyDescent="0.2">
      <c r="A2680" t="s">
        <v>2107</v>
      </c>
      <c r="B2680" t="s">
        <v>2108</v>
      </c>
      <c r="C2680" t="s">
        <v>14</v>
      </c>
      <c r="D2680" t="str">
        <f t="shared" si="41"/>
        <v>CE3285</v>
      </c>
      <c r="E2680" t="s">
        <v>1310</v>
      </c>
      <c r="F2680" t="s">
        <v>18</v>
      </c>
      <c r="G2680" t="s">
        <v>18</v>
      </c>
      <c r="I2680" t="s">
        <v>19</v>
      </c>
      <c r="J2680" s="1">
        <v>44872</v>
      </c>
      <c r="K2680" s="2">
        <v>-7000</v>
      </c>
      <c r="L2680" t="s">
        <v>20</v>
      </c>
      <c r="M2680" s="3">
        <v>1</v>
      </c>
      <c r="N2680" s="2">
        <v>1.949E-2</v>
      </c>
      <c r="O2680" t="s">
        <v>21</v>
      </c>
      <c r="P2680" t="s">
        <v>24</v>
      </c>
      <c r="Q2680" t="s">
        <v>23</v>
      </c>
      <c r="R2680" s="3">
        <v>136.43</v>
      </c>
      <c r="S2680" t="s">
        <v>22</v>
      </c>
      <c r="T2680" t="s">
        <v>23</v>
      </c>
      <c r="U2680" s="3">
        <v>136.43</v>
      </c>
    </row>
    <row r="2681" spans="1:21" hidden="1" x14ac:dyDescent="0.2">
      <c r="A2681" t="s">
        <v>2107</v>
      </c>
      <c r="B2681" t="s">
        <v>2108</v>
      </c>
      <c r="C2681" t="s">
        <v>14</v>
      </c>
      <c r="D2681" t="str">
        <f t="shared" si="41"/>
        <v>712004</v>
      </c>
      <c r="E2681" t="s">
        <v>2109</v>
      </c>
      <c r="F2681" t="s">
        <v>18</v>
      </c>
      <c r="G2681" t="s">
        <v>18</v>
      </c>
      <c r="I2681" t="s">
        <v>19</v>
      </c>
      <c r="J2681" s="1">
        <v>44872</v>
      </c>
      <c r="K2681" s="2">
        <v>-27.6</v>
      </c>
      <c r="L2681" t="s">
        <v>46</v>
      </c>
      <c r="M2681" s="3">
        <v>1</v>
      </c>
      <c r="N2681" s="2">
        <v>1.95</v>
      </c>
      <c r="O2681" t="s">
        <v>21</v>
      </c>
      <c r="P2681" t="s">
        <v>24</v>
      </c>
      <c r="Q2681" t="s">
        <v>23</v>
      </c>
      <c r="R2681" s="3">
        <v>53.82</v>
      </c>
      <c r="S2681" t="s">
        <v>22</v>
      </c>
      <c r="T2681" t="s">
        <v>23</v>
      </c>
      <c r="U2681" s="3">
        <v>53.82</v>
      </c>
    </row>
    <row r="2682" spans="1:21" hidden="1" x14ac:dyDescent="0.2">
      <c r="A2682" t="s">
        <v>2107</v>
      </c>
      <c r="B2682" t="s">
        <v>57</v>
      </c>
      <c r="C2682" t="s">
        <v>14</v>
      </c>
      <c r="D2682" t="str">
        <f t="shared" si="41"/>
        <v>CP2216</v>
      </c>
      <c r="E2682" t="s">
        <v>163</v>
      </c>
      <c r="F2682" t="s">
        <v>18</v>
      </c>
      <c r="G2682" t="s">
        <v>18</v>
      </c>
      <c r="I2682" t="s">
        <v>19</v>
      </c>
      <c r="J2682" s="1">
        <v>44872</v>
      </c>
      <c r="K2682" s="2">
        <v>12911.44</v>
      </c>
      <c r="L2682" t="s">
        <v>20</v>
      </c>
      <c r="M2682" s="3">
        <v>1</v>
      </c>
      <c r="N2682" s="2">
        <v>6.7659999999999998E-2</v>
      </c>
      <c r="O2682" t="s">
        <v>21</v>
      </c>
      <c r="P2682" t="s">
        <v>22</v>
      </c>
      <c r="Q2682" t="s">
        <v>23</v>
      </c>
      <c r="R2682" s="3">
        <v>873.59</v>
      </c>
      <c r="S2682" t="s">
        <v>24</v>
      </c>
      <c r="T2682" t="s">
        <v>23</v>
      </c>
      <c r="U2682" s="3">
        <v>873.59</v>
      </c>
    </row>
    <row r="2683" spans="1:21" hidden="1" x14ac:dyDescent="0.2">
      <c r="A2683" t="s">
        <v>2107</v>
      </c>
      <c r="B2683" t="s">
        <v>57</v>
      </c>
      <c r="C2683" t="s">
        <v>14</v>
      </c>
      <c r="D2683" t="str">
        <f t="shared" si="41"/>
        <v>LARL00</v>
      </c>
      <c r="E2683" t="s">
        <v>374</v>
      </c>
      <c r="F2683" t="s">
        <v>18</v>
      </c>
      <c r="G2683" t="s">
        <v>18</v>
      </c>
      <c r="I2683" t="s">
        <v>19</v>
      </c>
      <c r="J2683" s="1">
        <v>44872</v>
      </c>
      <c r="K2683" s="2">
        <v>-27557.03</v>
      </c>
      <c r="L2683" t="s">
        <v>20</v>
      </c>
      <c r="M2683" s="3">
        <v>1</v>
      </c>
      <c r="N2683" s="2">
        <v>1.206E-2</v>
      </c>
      <c r="O2683" t="s">
        <v>21</v>
      </c>
      <c r="P2683" t="s">
        <v>24</v>
      </c>
      <c r="Q2683" t="s">
        <v>23</v>
      </c>
      <c r="R2683" s="3">
        <v>332.34</v>
      </c>
      <c r="S2683" t="s">
        <v>22</v>
      </c>
      <c r="T2683" t="s">
        <v>23</v>
      </c>
      <c r="U2683" s="3">
        <v>332.34</v>
      </c>
    </row>
    <row r="2684" spans="1:21" hidden="1" x14ac:dyDescent="0.2">
      <c r="A2684" t="s">
        <v>2107</v>
      </c>
      <c r="B2684" t="s">
        <v>57</v>
      </c>
      <c r="C2684" t="s">
        <v>14</v>
      </c>
      <c r="D2684" t="str">
        <f t="shared" si="41"/>
        <v>LAWM02</v>
      </c>
      <c r="E2684" t="s">
        <v>1760</v>
      </c>
      <c r="F2684" t="s">
        <v>18</v>
      </c>
      <c r="G2684" t="s">
        <v>18</v>
      </c>
      <c r="I2684" t="s">
        <v>19</v>
      </c>
      <c r="J2684" s="1">
        <v>44872</v>
      </c>
      <c r="K2684" s="2">
        <v>18411.400000000001</v>
      </c>
      <c r="L2684" t="s">
        <v>20</v>
      </c>
      <c r="M2684" s="3">
        <v>1</v>
      </c>
      <c r="N2684" s="2">
        <v>2.8899999999999995E-2</v>
      </c>
      <c r="O2684" t="s">
        <v>21</v>
      </c>
      <c r="P2684" t="s">
        <v>22</v>
      </c>
      <c r="Q2684" t="s">
        <v>23</v>
      </c>
      <c r="R2684" s="3">
        <v>532.09</v>
      </c>
      <c r="S2684" t="s">
        <v>24</v>
      </c>
      <c r="T2684" t="s">
        <v>23</v>
      </c>
      <c r="U2684" s="3">
        <v>532.09</v>
      </c>
    </row>
    <row r="2685" spans="1:21" hidden="1" x14ac:dyDescent="0.2">
      <c r="A2685" t="s">
        <v>2107</v>
      </c>
      <c r="B2685" t="s">
        <v>2110</v>
      </c>
      <c r="C2685" t="s">
        <v>14</v>
      </c>
      <c r="D2685" t="str">
        <f t="shared" si="41"/>
        <v>GS1035</v>
      </c>
      <c r="E2685" t="s">
        <v>683</v>
      </c>
      <c r="F2685" t="s">
        <v>18</v>
      </c>
      <c r="G2685" t="s">
        <v>18</v>
      </c>
      <c r="I2685" t="s">
        <v>19</v>
      </c>
      <c r="J2685" s="1">
        <v>44872</v>
      </c>
      <c r="K2685" s="2">
        <v>-372.38</v>
      </c>
      <c r="L2685" t="s">
        <v>46</v>
      </c>
      <c r="M2685" s="3">
        <v>1</v>
      </c>
      <c r="N2685" s="2">
        <v>3.15</v>
      </c>
      <c r="O2685" t="s">
        <v>21</v>
      </c>
      <c r="P2685" t="s">
        <v>24</v>
      </c>
      <c r="Q2685" t="s">
        <v>23</v>
      </c>
      <c r="R2685" s="3">
        <v>1173</v>
      </c>
      <c r="S2685" t="s">
        <v>22</v>
      </c>
      <c r="T2685" t="s">
        <v>23</v>
      </c>
      <c r="U2685" s="3">
        <v>1173</v>
      </c>
    </row>
    <row r="2686" spans="1:21" hidden="1" x14ac:dyDescent="0.2">
      <c r="A2686" t="s">
        <v>2111</v>
      </c>
      <c r="B2686" t="s">
        <v>26</v>
      </c>
      <c r="C2686" t="s">
        <v>14</v>
      </c>
      <c r="D2686" t="str">
        <f t="shared" si="41"/>
        <v>DV2004</v>
      </c>
      <c r="E2686" t="s">
        <v>105</v>
      </c>
      <c r="F2686" t="s">
        <v>18</v>
      </c>
      <c r="G2686" t="s">
        <v>18</v>
      </c>
      <c r="I2686" t="s">
        <v>19</v>
      </c>
      <c r="J2686" s="1">
        <v>44872</v>
      </c>
      <c r="K2686" s="2">
        <v>-98.3</v>
      </c>
      <c r="L2686" t="s">
        <v>46</v>
      </c>
      <c r="M2686" s="3">
        <v>1</v>
      </c>
      <c r="N2686" s="2">
        <v>2.9</v>
      </c>
      <c r="O2686" t="s">
        <v>21</v>
      </c>
      <c r="P2686" t="s">
        <v>24</v>
      </c>
      <c r="Q2686" t="s">
        <v>23</v>
      </c>
      <c r="R2686" s="3">
        <v>285.07</v>
      </c>
      <c r="S2686" t="s">
        <v>22</v>
      </c>
      <c r="T2686" t="s">
        <v>23</v>
      </c>
      <c r="U2686" s="3">
        <v>285.07</v>
      </c>
    </row>
    <row r="2687" spans="1:21" hidden="1" x14ac:dyDescent="0.2">
      <c r="A2687" t="s">
        <v>2112</v>
      </c>
      <c r="B2687" t="s">
        <v>26</v>
      </c>
      <c r="C2687" t="s">
        <v>14</v>
      </c>
      <c r="D2687" t="str">
        <f t="shared" si="41"/>
        <v>BK1599</v>
      </c>
      <c r="E2687" t="s">
        <v>2113</v>
      </c>
      <c r="F2687" t="s">
        <v>18</v>
      </c>
      <c r="G2687" t="s">
        <v>18</v>
      </c>
      <c r="I2687" t="s">
        <v>19</v>
      </c>
      <c r="J2687" s="1">
        <v>44872</v>
      </c>
      <c r="K2687" s="2">
        <v>-2707.1945000000001</v>
      </c>
      <c r="L2687" t="s">
        <v>46</v>
      </c>
      <c r="M2687" s="3">
        <v>1</v>
      </c>
      <c r="N2687" s="2">
        <v>0.53891999999999995</v>
      </c>
      <c r="O2687" t="s">
        <v>21</v>
      </c>
      <c r="P2687" t="s">
        <v>24</v>
      </c>
      <c r="Q2687" t="s">
        <v>23</v>
      </c>
      <c r="R2687" s="3">
        <v>1458.96</v>
      </c>
      <c r="S2687" t="s">
        <v>22</v>
      </c>
      <c r="T2687" t="s">
        <v>23</v>
      </c>
      <c r="U2687" s="3">
        <v>1458.96</v>
      </c>
    </row>
    <row r="2688" spans="1:21" hidden="1" x14ac:dyDescent="0.2">
      <c r="A2688" t="s">
        <v>2114</v>
      </c>
      <c r="B2688" t="s">
        <v>26</v>
      </c>
      <c r="C2688" t="s">
        <v>14</v>
      </c>
      <c r="D2688" t="str">
        <f t="shared" si="41"/>
        <v>BK1065</v>
      </c>
      <c r="E2688" t="s">
        <v>132</v>
      </c>
      <c r="F2688" t="s">
        <v>28</v>
      </c>
      <c r="G2688" t="s">
        <v>28</v>
      </c>
      <c r="I2688" t="s">
        <v>19</v>
      </c>
      <c r="J2688" s="1">
        <v>44872</v>
      </c>
      <c r="K2688" s="2">
        <v>-500</v>
      </c>
      <c r="L2688" t="s">
        <v>20</v>
      </c>
      <c r="M2688" s="3">
        <v>1</v>
      </c>
      <c r="N2688" s="2">
        <v>0.83862000000000014</v>
      </c>
      <c r="O2688" t="s">
        <v>21</v>
      </c>
      <c r="P2688" t="s">
        <v>24</v>
      </c>
      <c r="Q2688" t="s">
        <v>23</v>
      </c>
      <c r="R2688" s="3">
        <v>419.31</v>
      </c>
      <c r="S2688" t="s">
        <v>22</v>
      </c>
      <c r="T2688" t="s">
        <v>23</v>
      </c>
      <c r="U2688" s="3">
        <v>419.31</v>
      </c>
    </row>
    <row r="2689" spans="1:21" hidden="1" x14ac:dyDescent="0.2">
      <c r="A2689" t="s">
        <v>2114</v>
      </c>
      <c r="B2689" t="s">
        <v>26</v>
      </c>
      <c r="C2689" t="s">
        <v>14</v>
      </c>
      <c r="D2689" t="str">
        <f t="shared" si="41"/>
        <v>BK6035</v>
      </c>
      <c r="E2689" t="s">
        <v>712</v>
      </c>
      <c r="F2689" t="s">
        <v>28</v>
      </c>
      <c r="G2689" t="s">
        <v>28</v>
      </c>
      <c r="I2689" t="s">
        <v>19</v>
      </c>
      <c r="J2689" s="1">
        <v>44872</v>
      </c>
      <c r="K2689" s="2">
        <v>-1728</v>
      </c>
      <c r="L2689" t="s">
        <v>20</v>
      </c>
      <c r="M2689" s="3">
        <v>1</v>
      </c>
      <c r="N2689" s="2">
        <v>0.28750999999999999</v>
      </c>
      <c r="O2689" t="s">
        <v>21</v>
      </c>
      <c r="P2689" t="s">
        <v>24</v>
      </c>
      <c r="Q2689" t="s">
        <v>23</v>
      </c>
      <c r="R2689" s="3">
        <v>496.82</v>
      </c>
      <c r="S2689" t="s">
        <v>22</v>
      </c>
      <c r="T2689" t="s">
        <v>23</v>
      </c>
      <c r="U2689" s="3">
        <v>496.82</v>
      </c>
    </row>
    <row r="2690" spans="1:21" hidden="1" x14ac:dyDescent="0.2">
      <c r="A2690" t="s">
        <v>2114</v>
      </c>
      <c r="B2690" t="s">
        <v>26</v>
      </c>
      <c r="C2690" t="s">
        <v>14</v>
      </c>
      <c r="D2690" t="str">
        <f t="shared" si="41"/>
        <v>GL367-</v>
      </c>
      <c r="E2690" t="s">
        <v>39</v>
      </c>
      <c r="F2690" t="s">
        <v>28</v>
      </c>
      <c r="G2690" t="s">
        <v>28</v>
      </c>
      <c r="I2690" t="s">
        <v>19</v>
      </c>
      <c r="J2690" s="1">
        <v>44872</v>
      </c>
      <c r="K2690" s="2">
        <v>-1248</v>
      </c>
      <c r="L2690" t="s">
        <v>20</v>
      </c>
      <c r="M2690" s="3">
        <v>1</v>
      </c>
      <c r="N2690" s="2">
        <v>0.27612999999999999</v>
      </c>
      <c r="O2690" t="s">
        <v>21</v>
      </c>
      <c r="P2690" t="s">
        <v>24</v>
      </c>
      <c r="Q2690" t="s">
        <v>23</v>
      </c>
      <c r="R2690" s="3">
        <v>344.61</v>
      </c>
      <c r="S2690" t="s">
        <v>22</v>
      </c>
      <c r="T2690" t="s">
        <v>23</v>
      </c>
      <c r="U2690" s="3">
        <v>344.61</v>
      </c>
    </row>
    <row r="2691" spans="1:21" hidden="1" x14ac:dyDescent="0.2">
      <c r="A2691" t="s">
        <v>2114</v>
      </c>
      <c r="B2691" t="s">
        <v>26</v>
      </c>
      <c r="C2691" t="s">
        <v>14</v>
      </c>
      <c r="D2691" t="str">
        <f t="shared" si="41"/>
        <v>GL397-</v>
      </c>
      <c r="E2691" t="s">
        <v>574</v>
      </c>
      <c r="F2691" t="s">
        <v>28</v>
      </c>
      <c r="G2691" t="s">
        <v>28</v>
      </c>
      <c r="I2691" t="s">
        <v>19</v>
      </c>
      <c r="J2691" s="1">
        <v>44872</v>
      </c>
      <c r="K2691" s="2">
        <v>-47.52</v>
      </c>
      <c r="L2691" t="s">
        <v>20</v>
      </c>
      <c r="M2691" s="3">
        <v>1</v>
      </c>
      <c r="N2691" s="2">
        <v>0.41843000000000002</v>
      </c>
      <c r="O2691" t="s">
        <v>21</v>
      </c>
      <c r="P2691" t="s">
        <v>24</v>
      </c>
      <c r="Q2691" t="s">
        <v>23</v>
      </c>
      <c r="R2691" s="3">
        <v>19.88</v>
      </c>
      <c r="S2691" t="s">
        <v>22</v>
      </c>
      <c r="T2691" t="s">
        <v>23</v>
      </c>
      <c r="U2691" s="3">
        <v>19.88</v>
      </c>
    </row>
    <row r="2692" spans="1:21" hidden="1" x14ac:dyDescent="0.2">
      <c r="A2692" t="s">
        <v>2114</v>
      </c>
      <c r="B2692" t="s">
        <v>26</v>
      </c>
      <c r="C2692" t="s">
        <v>14</v>
      </c>
      <c r="D2692" t="str">
        <f t="shared" si="41"/>
        <v>GL467-</v>
      </c>
      <c r="E2692" t="s">
        <v>2115</v>
      </c>
      <c r="F2692" t="s">
        <v>28</v>
      </c>
      <c r="G2692" t="s">
        <v>28</v>
      </c>
      <c r="I2692" t="s">
        <v>19</v>
      </c>
      <c r="J2692" s="1">
        <v>44872</v>
      </c>
      <c r="K2692" s="2">
        <v>75</v>
      </c>
      <c r="L2692" t="s">
        <v>20</v>
      </c>
      <c r="M2692" s="3">
        <v>1</v>
      </c>
      <c r="N2692" s="2">
        <v>0.34342</v>
      </c>
      <c r="O2692" t="s">
        <v>21</v>
      </c>
      <c r="P2692" t="s">
        <v>22</v>
      </c>
      <c r="Q2692" t="s">
        <v>23</v>
      </c>
      <c r="R2692" s="3">
        <v>25.76</v>
      </c>
      <c r="S2692" t="s">
        <v>24</v>
      </c>
      <c r="T2692" t="s">
        <v>23</v>
      </c>
      <c r="U2692" s="3">
        <v>25.76</v>
      </c>
    </row>
    <row r="2693" spans="1:21" hidden="1" x14ac:dyDescent="0.2">
      <c r="A2693" t="s">
        <v>2114</v>
      </c>
      <c r="B2693" t="s">
        <v>26</v>
      </c>
      <c r="C2693" t="s">
        <v>14</v>
      </c>
      <c r="D2693" t="str">
        <f t="shared" ref="D2693:D2756" si="42">LEFT(E2693, 6)</f>
        <v>GL346-</v>
      </c>
      <c r="E2693" t="s">
        <v>340</v>
      </c>
      <c r="F2693" t="s">
        <v>28</v>
      </c>
      <c r="G2693" t="s">
        <v>28</v>
      </c>
      <c r="I2693" t="s">
        <v>19</v>
      </c>
      <c r="J2693" s="1">
        <v>44872</v>
      </c>
      <c r="K2693" s="2">
        <v>-290</v>
      </c>
      <c r="L2693" t="s">
        <v>20</v>
      </c>
      <c r="M2693" s="3">
        <v>1</v>
      </c>
      <c r="N2693" s="2">
        <v>0.33961000000000008</v>
      </c>
      <c r="O2693" t="s">
        <v>21</v>
      </c>
      <c r="P2693" t="s">
        <v>24</v>
      </c>
      <c r="Q2693" t="s">
        <v>23</v>
      </c>
      <c r="R2693" s="3">
        <v>98.49</v>
      </c>
      <c r="S2693" t="s">
        <v>22</v>
      </c>
      <c r="T2693" t="s">
        <v>23</v>
      </c>
      <c r="U2693" s="3">
        <v>98.49</v>
      </c>
    </row>
    <row r="2694" spans="1:21" hidden="1" x14ac:dyDescent="0.2">
      <c r="A2694" t="s">
        <v>2114</v>
      </c>
      <c r="B2694" t="s">
        <v>26</v>
      </c>
      <c r="C2694" t="s">
        <v>14</v>
      </c>
      <c r="D2694" t="str">
        <f t="shared" si="42"/>
        <v>GL435-</v>
      </c>
      <c r="E2694" t="s">
        <v>1221</v>
      </c>
      <c r="F2694" t="s">
        <v>28</v>
      </c>
      <c r="G2694" t="s">
        <v>28</v>
      </c>
      <c r="I2694" t="s">
        <v>19</v>
      </c>
      <c r="J2694" s="1">
        <v>44872</v>
      </c>
      <c r="K2694" s="2">
        <v>-330</v>
      </c>
      <c r="L2694" t="s">
        <v>20</v>
      </c>
      <c r="M2694" s="3">
        <v>1</v>
      </c>
      <c r="N2694" s="2">
        <v>0.31113000000000002</v>
      </c>
      <c r="O2694" t="s">
        <v>21</v>
      </c>
      <c r="P2694" t="s">
        <v>24</v>
      </c>
      <c r="Q2694" t="s">
        <v>23</v>
      </c>
      <c r="R2694" s="3">
        <v>102.67</v>
      </c>
      <c r="S2694" t="s">
        <v>22</v>
      </c>
      <c r="T2694" t="s">
        <v>23</v>
      </c>
      <c r="U2694" s="3">
        <v>102.67</v>
      </c>
    </row>
    <row r="2695" spans="1:21" hidden="1" x14ac:dyDescent="0.2">
      <c r="A2695" t="s">
        <v>2114</v>
      </c>
      <c r="B2695" t="s">
        <v>26</v>
      </c>
      <c r="C2695" t="s">
        <v>14</v>
      </c>
      <c r="D2695" t="str">
        <f t="shared" si="42"/>
        <v>GL313-</v>
      </c>
      <c r="E2695" t="s">
        <v>34</v>
      </c>
      <c r="F2695" t="s">
        <v>28</v>
      </c>
      <c r="G2695" t="s">
        <v>28</v>
      </c>
      <c r="I2695" t="s">
        <v>19</v>
      </c>
      <c r="J2695" s="1">
        <v>44872</v>
      </c>
      <c r="K2695" s="2">
        <v>-650.70000000000005</v>
      </c>
      <c r="L2695" t="s">
        <v>20</v>
      </c>
      <c r="M2695" s="3">
        <v>1</v>
      </c>
      <c r="N2695" s="2">
        <v>0.30247000000000002</v>
      </c>
      <c r="O2695" t="s">
        <v>21</v>
      </c>
      <c r="P2695" t="s">
        <v>24</v>
      </c>
      <c r="Q2695" t="s">
        <v>23</v>
      </c>
      <c r="R2695" s="3">
        <v>196.82</v>
      </c>
      <c r="S2695" t="s">
        <v>22</v>
      </c>
      <c r="T2695" t="s">
        <v>23</v>
      </c>
      <c r="U2695" s="3">
        <v>196.82</v>
      </c>
    </row>
    <row r="2696" spans="1:21" hidden="1" x14ac:dyDescent="0.2">
      <c r="A2696" t="s">
        <v>2114</v>
      </c>
      <c r="B2696" t="s">
        <v>26</v>
      </c>
      <c r="C2696" t="s">
        <v>14</v>
      </c>
      <c r="D2696" t="str">
        <f t="shared" si="42"/>
        <v>GL450-</v>
      </c>
      <c r="E2696" t="s">
        <v>1873</v>
      </c>
      <c r="F2696" t="s">
        <v>28</v>
      </c>
      <c r="G2696" t="s">
        <v>28</v>
      </c>
      <c r="I2696" t="s">
        <v>19</v>
      </c>
      <c r="J2696" s="1">
        <v>44872</v>
      </c>
      <c r="K2696" s="2">
        <v>-660</v>
      </c>
      <c r="L2696" t="s">
        <v>20</v>
      </c>
      <c r="M2696" s="3">
        <v>1</v>
      </c>
      <c r="N2696" s="2">
        <v>0.30834</v>
      </c>
      <c r="O2696" t="s">
        <v>21</v>
      </c>
      <c r="P2696" t="s">
        <v>24</v>
      </c>
      <c r="Q2696" t="s">
        <v>23</v>
      </c>
      <c r="R2696" s="3">
        <v>203.5</v>
      </c>
      <c r="S2696" t="s">
        <v>22</v>
      </c>
      <c r="T2696" t="s">
        <v>23</v>
      </c>
      <c r="U2696" s="3">
        <v>203.5</v>
      </c>
    </row>
    <row r="2697" spans="1:21" hidden="1" x14ac:dyDescent="0.2">
      <c r="A2697" t="s">
        <v>2116</v>
      </c>
      <c r="B2697" t="s">
        <v>26</v>
      </c>
      <c r="C2697" t="s">
        <v>14</v>
      </c>
      <c r="D2697" t="str">
        <f t="shared" si="42"/>
        <v>BK6036</v>
      </c>
      <c r="E2697" t="s">
        <v>1987</v>
      </c>
      <c r="F2697" t="s">
        <v>28</v>
      </c>
      <c r="G2697" t="s">
        <v>28</v>
      </c>
      <c r="I2697" t="s">
        <v>19</v>
      </c>
      <c r="J2697" s="1">
        <v>44872</v>
      </c>
      <c r="K2697" s="2">
        <v>-1728</v>
      </c>
      <c r="L2697" t="s">
        <v>20</v>
      </c>
      <c r="M2697" s="3">
        <v>1</v>
      </c>
      <c r="N2697" s="2">
        <v>0.28399999999999997</v>
      </c>
      <c r="O2697" t="s">
        <v>21</v>
      </c>
      <c r="P2697" t="s">
        <v>24</v>
      </c>
      <c r="Q2697" t="s">
        <v>23</v>
      </c>
      <c r="R2697" s="3">
        <v>490.75</v>
      </c>
      <c r="S2697" t="s">
        <v>22</v>
      </c>
      <c r="T2697" t="s">
        <v>23</v>
      </c>
      <c r="U2697" s="3">
        <v>490.75</v>
      </c>
    </row>
    <row r="2698" spans="1:21" hidden="1" x14ac:dyDescent="0.2">
      <c r="A2698" t="s">
        <v>2116</v>
      </c>
      <c r="B2698" t="s">
        <v>26</v>
      </c>
      <c r="C2698" t="s">
        <v>14</v>
      </c>
      <c r="D2698" t="str">
        <f t="shared" si="42"/>
        <v>GL9074</v>
      </c>
      <c r="E2698" t="s">
        <v>174</v>
      </c>
      <c r="F2698" t="s">
        <v>28</v>
      </c>
      <c r="G2698" t="s">
        <v>28</v>
      </c>
      <c r="I2698" t="s">
        <v>19</v>
      </c>
      <c r="J2698" s="1">
        <v>44872</v>
      </c>
      <c r="K2698" s="2">
        <v>-2288</v>
      </c>
      <c r="L2698" t="s">
        <v>20</v>
      </c>
      <c r="M2698" s="3">
        <v>1</v>
      </c>
      <c r="N2698" s="2">
        <v>0.25872000000000001</v>
      </c>
      <c r="O2698" t="s">
        <v>21</v>
      </c>
      <c r="P2698" t="s">
        <v>24</v>
      </c>
      <c r="Q2698" t="s">
        <v>23</v>
      </c>
      <c r="R2698" s="3">
        <v>591.95000000000005</v>
      </c>
      <c r="S2698" t="s">
        <v>22</v>
      </c>
      <c r="T2698" t="s">
        <v>23</v>
      </c>
      <c r="U2698" s="3">
        <v>591.95000000000005</v>
      </c>
    </row>
    <row r="2699" spans="1:21" hidden="1" x14ac:dyDescent="0.2">
      <c r="A2699" t="s">
        <v>2116</v>
      </c>
      <c r="B2699" t="s">
        <v>26</v>
      </c>
      <c r="C2699" t="s">
        <v>14</v>
      </c>
      <c r="D2699" t="str">
        <f t="shared" si="42"/>
        <v>BK6035</v>
      </c>
      <c r="E2699" t="s">
        <v>712</v>
      </c>
      <c r="F2699" t="s">
        <v>28</v>
      </c>
      <c r="G2699" t="s">
        <v>28</v>
      </c>
      <c r="I2699" t="s">
        <v>19</v>
      </c>
      <c r="J2699" s="1">
        <v>44872</v>
      </c>
      <c r="K2699" s="2">
        <v>1728</v>
      </c>
      <c r="L2699" t="s">
        <v>20</v>
      </c>
      <c r="M2699" s="3">
        <v>1</v>
      </c>
      <c r="N2699" s="2">
        <v>0.28750999999999999</v>
      </c>
      <c r="O2699" t="s">
        <v>21</v>
      </c>
      <c r="P2699" t="s">
        <v>22</v>
      </c>
      <c r="Q2699" t="s">
        <v>23</v>
      </c>
      <c r="R2699" s="3">
        <v>496.82</v>
      </c>
      <c r="S2699" t="s">
        <v>24</v>
      </c>
      <c r="T2699" t="s">
        <v>23</v>
      </c>
      <c r="U2699" s="3">
        <v>496.82</v>
      </c>
    </row>
    <row r="2700" spans="1:21" hidden="1" x14ac:dyDescent="0.2">
      <c r="A2700" t="s">
        <v>2116</v>
      </c>
      <c r="B2700" t="s">
        <v>26</v>
      </c>
      <c r="C2700" t="s">
        <v>14</v>
      </c>
      <c r="D2700" t="str">
        <f t="shared" si="42"/>
        <v>GL467-</v>
      </c>
      <c r="E2700" t="s">
        <v>2115</v>
      </c>
      <c r="F2700" t="s">
        <v>28</v>
      </c>
      <c r="G2700" t="s">
        <v>28</v>
      </c>
      <c r="I2700" t="s">
        <v>19</v>
      </c>
      <c r="J2700" s="1">
        <v>44872</v>
      </c>
      <c r="K2700" s="2">
        <v>-150</v>
      </c>
      <c r="L2700" t="s">
        <v>20</v>
      </c>
      <c r="M2700" s="3">
        <v>1</v>
      </c>
      <c r="N2700" s="2">
        <v>0.34342</v>
      </c>
      <c r="O2700" t="s">
        <v>21</v>
      </c>
      <c r="P2700" t="s">
        <v>24</v>
      </c>
      <c r="Q2700" t="s">
        <v>23</v>
      </c>
      <c r="R2700" s="3">
        <v>51.51</v>
      </c>
      <c r="S2700" t="s">
        <v>22</v>
      </c>
      <c r="T2700" t="s">
        <v>23</v>
      </c>
      <c r="U2700" s="3">
        <v>51.51</v>
      </c>
    </row>
    <row r="2701" spans="1:21" hidden="1" x14ac:dyDescent="0.2">
      <c r="A2701" t="s">
        <v>2117</v>
      </c>
      <c r="B2701" t="s">
        <v>581</v>
      </c>
      <c r="C2701" t="s">
        <v>14</v>
      </c>
      <c r="D2701" t="str">
        <f t="shared" si="42"/>
        <v>LAAI05</v>
      </c>
      <c r="E2701" t="s">
        <v>2118</v>
      </c>
      <c r="F2701" t="s">
        <v>18</v>
      </c>
      <c r="G2701" t="s">
        <v>18</v>
      </c>
      <c r="I2701" t="s">
        <v>19</v>
      </c>
      <c r="J2701" s="1">
        <v>44873</v>
      </c>
      <c r="K2701" s="2">
        <v>-18000</v>
      </c>
      <c r="L2701" t="s">
        <v>20</v>
      </c>
      <c r="M2701" s="3">
        <v>1</v>
      </c>
      <c r="N2701" s="2">
        <v>1.2729999999999998E-2</v>
      </c>
      <c r="O2701" t="s">
        <v>21</v>
      </c>
      <c r="P2701" t="s">
        <v>24</v>
      </c>
      <c r="Q2701" t="s">
        <v>23</v>
      </c>
      <c r="R2701" s="3">
        <v>229.14</v>
      </c>
      <c r="S2701" t="s">
        <v>22</v>
      </c>
      <c r="T2701" t="s">
        <v>23</v>
      </c>
      <c r="U2701" s="3">
        <v>229.14</v>
      </c>
    </row>
    <row r="2702" spans="1:21" hidden="1" x14ac:dyDescent="0.2">
      <c r="A2702" t="s">
        <v>2117</v>
      </c>
      <c r="B2702" t="s">
        <v>581</v>
      </c>
      <c r="C2702" t="s">
        <v>14</v>
      </c>
      <c r="D2702" t="str">
        <f t="shared" si="42"/>
        <v>CP2232</v>
      </c>
      <c r="E2702" t="s">
        <v>167</v>
      </c>
      <c r="F2702" t="s">
        <v>18</v>
      </c>
      <c r="G2702" t="s">
        <v>18</v>
      </c>
      <c r="I2702" t="s">
        <v>19</v>
      </c>
      <c r="J2702" s="1">
        <v>44873</v>
      </c>
      <c r="K2702" s="2">
        <v>13149</v>
      </c>
      <c r="L2702" t="s">
        <v>20</v>
      </c>
      <c r="M2702" s="3">
        <v>1</v>
      </c>
      <c r="N2702" s="2">
        <v>2.7799999999999998E-2</v>
      </c>
      <c r="O2702" t="s">
        <v>21</v>
      </c>
      <c r="P2702" t="s">
        <v>22</v>
      </c>
      <c r="Q2702" t="s">
        <v>23</v>
      </c>
      <c r="R2702" s="3">
        <v>365.54</v>
      </c>
      <c r="S2702" t="s">
        <v>24</v>
      </c>
      <c r="T2702" t="s">
        <v>23</v>
      </c>
      <c r="U2702" s="3">
        <v>365.54</v>
      </c>
    </row>
    <row r="2703" spans="1:21" hidden="1" x14ac:dyDescent="0.2">
      <c r="A2703" t="s">
        <v>2117</v>
      </c>
      <c r="B2703" t="s">
        <v>581</v>
      </c>
      <c r="C2703" t="s">
        <v>14</v>
      </c>
      <c r="D2703" t="str">
        <f t="shared" si="42"/>
        <v>LASS01</v>
      </c>
      <c r="E2703" t="s">
        <v>280</v>
      </c>
      <c r="F2703" t="s">
        <v>18</v>
      </c>
      <c r="G2703" t="s">
        <v>18</v>
      </c>
      <c r="I2703" t="s">
        <v>19</v>
      </c>
      <c r="J2703" s="1">
        <v>44873</v>
      </c>
      <c r="K2703" s="2">
        <v>1827.46875</v>
      </c>
      <c r="L2703" t="s">
        <v>20</v>
      </c>
      <c r="M2703" s="3">
        <v>1</v>
      </c>
      <c r="N2703" s="2">
        <v>1.448E-2</v>
      </c>
      <c r="O2703" t="s">
        <v>21</v>
      </c>
      <c r="P2703" t="s">
        <v>22</v>
      </c>
      <c r="Q2703" t="s">
        <v>23</v>
      </c>
      <c r="R2703" s="3">
        <v>26.46</v>
      </c>
      <c r="S2703" t="s">
        <v>24</v>
      </c>
      <c r="T2703" t="s">
        <v>23</v>
      </c>
      <c r="U2703" s="3">
        <v>26.46</v>
      </c>
    </row>
    <row r="2704" spans="1:21" hidden="1" x14ac:dyDescent="0.2">
      <c r="A2704" t="s">
        <v>2117</v>
      </c>
      <c r="B2704" t="s">
        <v>581</v>
      </c>
      <c r="C2704" t="s">
        <v>14</v>
      </c>
      <c r="D2704" t="str">
        <f t="shared" si="42"/>
        <v>MZ7535</v>
      </c>
      <c r="E2704" t="s">
        <v>707</v>
      </c>
      <c r="F2704" t="s">
        <v>18</v>
      </c>
      <c r="G2704" t="s">
        <v>18</v>
      </c>
      <c r="I2704" t="s">
        <v>19</v>
      </c>
      <c r="J2704" s="1">
        <v>44873</v>
      </c>
      <c r="K2704" s="2">
        <v>40.522289999999998</v>
      </c>
      <c r="L2704" t="s">
        <v>46</v>
      </c>
      <c r="M2704" s="3">
        <v>1</v>
      </c>
      <c r="N2704" s="2">
        <v>3.3599800000000006</v>
      </c>
      <c r="O2704" t="s">
        <v>21</v>
      </c>
      <c r="P2704" t="s">
        <v>22</v>
      </c>
      <c r="Q2704" t="s">
        <v>23</v>
      </c>
      <c r="R2704" s="3">
        <v>136.15</v>
      </c>
      <c r="S2704" t="s">
        <v>24</v>
      </c>
      <c r="T2704" t="s">
        <v>23</v>
      </c>
      <c r="U2704" s="3">
        <v>136.15</v>
      </c>
    </row>
    <row r="2705" spans="1:21" hidden="1" x14ac:dyDescent="0.2">
      <c r="A2705" t="s">
        <v>2117</v>
      </c>
      <c r="B2705" t="s">
        <v>581</v>
      </c>
      <c r="C2705" t="s">
        <v>14</v>
      </c>
      <c r="D2705" t="str">
        <f t="shared" si="42"/>
        <v>722000</v>
      </c>
      <c r="E2705" t="s">
        <v>810</v>
      </c>
      <c r="F2705" t="s">
        <v>18</v>
      </c>
      <c r="G2705" t="s">
        <v>18</v>
      </c>
      <c r="I2705" t="s">
        <v>19</v>
      </c>
      <c r="J2705" s="1">
        <v>44873</v>
      </c>
      <c r="K2705" s="2">
        <v>28.875490000000003</v>
      </c>
      <c r="L2705" t="s">
        <v>46</v>
      </c>
      <c r="M2705" s="3">
        <v>1</v>
      </c>
      <c r="N2705" s="2">
        <v>2.0998999999999999</v>
      </c>
      <c r="O2705" t="s">
        <v>21</v>
      </c>
      <c r="P2705" t="s">
        <v>22</v>
      </c>
      <c r="Q2705" t="s">
        <v>23</v>
      </c>
      <c r="R2705" s="3">
        <v>60.64</v>
      </c>
      <c r="S2705" t="s">
        <v>24</v>
      </c>
      <c r="T2705" t="s">
        <v>23</v>
      </c>
      <c r="U2705" s="3">
        <v>60.64</v>
      </c>
    </row>
    <row r="2706" spans="1:21" hidden="1" x14ac:dyDescent="0.2">
      <c r="A2706" t="s">
        <v>2117</v>
      </c>
      <c r="B2706" t="s">
        <v>2119</v>
      </c>
      <c r="C2706" t="s">
        <v>14</v>
      </c>
      <c r="D2706" t="str">
        <f t="shared" si="42"/>
        <v>LAAN02</v>
      </c>
      <c r="E2706" t="s">
        <v>2120</v>
      </c>
      <c r="F2706" t="s">
        <v>18</v>
      </c>
      <c r="G2706" t="s">
        <v>18</v>
      </c>
      <c r="I2706" t="s">
        <v>19</v>
      </c>
      <c r="J2706" s="1">
        <v>44873</v>
      </c>
      <c r="K2706" s="2">
        <v>-834.89504999999986</v>
      </c>
      <c r="L2706" t="s">
        <v>20</v>
      </c>
      <c r="M2706" s="3">
        <v>1</v>
      </c>
      <c r="N2706" s="2">
        <v>1.345E-2</v>
      </c>
      <c r="O2706" t="s">
        <v>21</v>
      </c>
      <c r="P2706" t="s">
        <v>24</v>
      </c>
      <c r="Q2706" t="s">
        <v>23</v>
      </c>
      <c r="R2706" s="3">
        <v>11.23</v>
      </c>
      <c r="S2706" t="s">
        <v>22</v>
      </c>
      <c r="T2706" t="s">
        <v>23</v>
      </c>
      <c r="U2706" s="3">
        <v>11.23</v>
      </c>
    </row>
    <row r="2707" spans="1:21" hidden="1" x14ac:dyDescent="0.2">
      <c r="A2707" t="s">
        <v>2117</v>
      </c>
      <c r="B2707" t="s">
        <v>2119</v>
      </c>
      <c r="C2707" t="s">
        <v>14</v>
      </c>
      <c r="D2707" t="str">
        <f t="shared" si="42"/>
        <v>LAAN02</v>
      </c>
      <c r="E2707" t="s">
        <v>2121</v>
      </c>
      <c r="F2707" t="s">
        <v>18</v>
      </c>
      <c r="G2707" t="s">
        <v>18</v>
      </c>
      <c r="I2707" t="s">
        <v>19</v>
      </c>
      <c r="J2707" s="1">
        <v>44873</v>
      </c>
      <c r="K2707" s="2">
        <v>4015.1049499999999</v>
      </c>
      <c r="L2707" t="s">
        <v>20</v>
      </c>
      <c r="M2707" s="3">
        <v>1</v>
      </c>
      <c r="N2707" s="2">
        <v>1.376E-2</v>
      </c>
      <c r="O2707" t="s">
        <v>21</v>
      </c>
      <c r="P2707" t="s">
        <v>22</v>
      </c>
      <c r="Q2707" t="s">
        <v>23</v>
      </c>
      <c r="R2707" s="3">
        <v>55.25</v>
      </c>
      <c r="S2707" t="s">
        <v>24</v>
      </c>
      <c r="T2707" t="s">
        <v>23</v>
      </c>
      <c r="U2707" s="3">
        <v>55.25</v>
      </c>
    </row>
    <row r="2708" spans="1:21" hidden="1" x14ac:dyDescent="0.2">
      <c r="A2708" t="s">
        <v>2117</v>
      </c>
      <c r="B2708" t="s">
        <v>158</v>
      </c>
      <c r="C2708" t="s">
        <v>14</v>
      </c>
      <c r="D2708" t="str">
        <f t="shared" si="42"/>
        <v>LAAI05</v>
      </c>
      <c r="E2708" t="s">
        <v>2045</v>
      </c>
      <c r="F2708" t="s">
        <v>18</v>
      </c>
      <c r="G2708" t="s">
        <v>18</v>
      </c>
      <c r="I2708" t="s">
        <v>19</v>
      </c>
      <c r="J2708" s="1">
        <v>44873</v>
      </c>
      <c r="K2708" s="2">
        <v>-2800</v>
      </c>
      <c r="L2708" t="s">
        <v>20</v>
      </c>
      <c r="M2708" s="3">
        <v>1</v>
      </c>
      <c r="N2708" s="2">
        <v>1.2670000000000001E-2</v>
      </c>
      <c r="O2708" t="s">
        <v>21</v>
      </c>
      <c r="P2708" t="s">
        <v>24</v>
      </c>
      <c r="Q2708" t="s">
        <v>23</v>
      </c>
      <c r="R2708" s="3">
        <v>35.479999999999997</v>
      </c>
      <c r="S2708" t="s">
        <v>22</v>
      </c>
      <c r="T2708" t="s">
        <v>23</v>
      </c>
      <c r="U2708" s="3">
        <v>35.479999999999997</v>
      </c>
    </row>
    <row r="2709" spans="1:21" hidden="1" x14ac:dyDescent="0.2">
      <c r="A2709" t="s">
        <v>2117</v>
      </c>
      <c r="B2709" t="s">
        <v>158</v>
      </c>
      <c r="C2709" t="s">
        <v>14</v>
      </c>
      <c r="D2709" t="str">
        <f t="shared" si="42"/>
        <v>LAAI07</v>
      </c>
      <c r="E2709" t="s">
        <v>1992</v>
      </c>
      <c r="F2709" t="s">
        <v>18</v>
      </c>
      <c r="G2709" t="s">
        <v>18</v>
      </c>
      <c r="I2709" t="s">
        <v>19</v>
      </c>
      <c r="J2709" s="1">
        <v>44873</v>
      </c>
      <c r="K2709" s="2">
        <v>0</v>
      </c>
      <c r="L2709" t="s">
        <v>20</v>
      </c>
      <c r="M2709" s="3">
        <v>1</v>
      </c>
      <c r="N2709" s="2">
        <v>1.2500000000000001E-2</v>
      </c>
      <c r="O2709" t="s">
        <v>21</v>
      </c>
      <c r="P2709" t="s">
        <v>22</v>
      </c>
      <c r="Q2709" t="s">
        <v>23</v>
      </c>
      <c r="R2709" s="3">
        <v>0</v>
      </c>
      <c r="S2709" t="s">
        <v>24</v>
      </c>
      <c r="T2709" t="s">
        <v>23</v>
      </c>
      <c r="U2709" s="3">
        <v>0</v>
      </c>
    </row>
    <row r="2710" spans="1:21" hidden="1" x14ac:dyDescent="0.2">
      <c r="A2710" t="s">
        <v>2117</v>
      </c>
      <c r="B2710" t="s">
        <v>158</v>
      </c>
      <c r="C2710" t="s">
        <v>14</v>
      </c>
      <c r="D2710" t="str">
        <f t="shared" si="42"/>
        <v>LACA02</v>
      </c>
      <c r="E2710" t="s">
        <v>1867</v>
      </c>
      <c r="F2710" t="s">
        <v>18</v>
      </c>
      <c r="G2710" t="s">
        <v>18</v>
      </c>
      <c r="I2710" t="s">
        <v>19</v>
      </c>
      <c r="J2710" s="1">
        <v>44873</v>
      </c>
      <c r="K2710" s="2">
        <v>0</v>
      </c>
      <c r="L2710" t="s">
        <v>20</v>
      </c>
      <c r="M2710" s="3">
        <v>1</v>
      </c>
      <c r="N2710" s="2">
        <v>0</v>
      </c>
      <c r="O2710" t="s">
        <v>21</v>
      </c>
      <c r="P2710" t="s">
        <v>22</v>
      </c>
      <c r="Q2710" t="s">
        <v>23</v>
      </c>
      <c r="R2710" s="3">
        <v>0</v>
      </c>
      <c r="S2710" t="s">
        <v>24</v>
      </c>
      <c r="T2710" t="s">
        <v>23</v>
      </c>
      <c r="U2710" s="3">
        <v>0</v>
      </c>
    </row>
    <row r="2711" spans="1:21" hidden="1" x14ac:dyDescent="0.2">
      <c r="A2711" t="s">
        <v>2117</v>
      </c>
      <c r="B2711" t="s">
        <v>158</v>
      </c>
      <c r="C2711" t="s">
        <v>14</v>
      </c>
      <c r="D2711" t="str">
        <f t="shared" si="42"/>
        <v>LACA03</v>
      </c>
      <c r="E2711" t="s">
        <v>1995</v>
      </c>
      <c r="F2711" t="s">
        <v>18</v>
      </c>
      <c r="G2711" t="s">
        <v>18</v>
      </c>
      <c r="I2711" t="s">
        <v>19</v>
      </c>
      <c r="J2711" s="1">
        <v>44873</v>
      </c>
      <c r="K2711" s="2">
        <v>-86.85</v>
      </c>
      <c r="L2711" t="s">
        <v>20</v>
      </c>
      <c r="M2711" s="3">
        <v>1</v>
      </c>
      <c r="N2711" s="2">
        <v>0</v>
      </c>
      <c r="O2711" t="s">
        <v>21</v>
      </c>
      <c r="P2711" t="s">
        <v>24</v>
      </c>
      <c r="Q2711" t="s">
        <v>23</v>
      </c>
      <c r="R2711" s="3">
        <v>0</v>
      </c>
      <c r="S2711" t="s">
        <v>22</v>
      </c>
      <c r="T2711" t="s">
        <v>23</v>
      </c>
      <c r="U2711" s="3">
        <v>0</v>
      </c>
    </row>
    <row r="2712" spans="1:21" hidden="1" x14ac:dyDescent="0.2">
      <c r="A2712" t="s">
        <v>2117</v>
      </c>
      <c r="B2712" t="s">
        <v>158</v>
      </c>
      <c r="C2712" t="s">
        <v>14</v>
      </c>
      <c r="D2712" t="str">
        <f t="shared" si="42"/>
        <v>LASS00</v>
      </c>
      <c r="E2712" t="s">
        <v>1173</v>
      </c>
      <c r="F2712" t="s">
        <v>18</v>
      </c>
      <c r="G2712" t="s">
        <v>18</v>
      </c>
      <c r="I2712" t="s">
        <v>19</v>
      </c>
      <c r="J2712" s="1">
        <v>44873</v>
      </c>
      <c r="K2712" s="2">
        <v>0</v>
      </c>
      <c r="L2712" t="s">
        <v>20</v>
      </c>
      <c r="M2712" s="3">
        <v>1</v>
      </c>
      <c r="N2712" s="2">
        <v>0.23316999999999999</v>
      </c>
      <c r="O2712" t="s">
        <v>21</v>
      </c>
      <c r="P2712" t="s">
        <v>22</v>
      </c>
      <c r="Q2712" t="s">
        <v>23</v>
      </c>
      <c r="R2712" s="3">
        <v>0</v>
      </c>
      <c r="S2712" t="s">
        <v>24</v>
      </c>
      <c r="T2712" t="s">
        <v>23</v>
      </c>
      <c r="U2712" s="3">
        <v>0</v>
      </c>
    </row>
    <row r="2713" spans="1:21" hidden="1" x14ac:dyDescent="0.2">
      <c r="A2713" t="s">
        <v>2117</v>
      </c>
      <c r="B2713" t="s">
        <v>158</v>
      </c>
      <c r="C2713" t="s">
        <v>14</v>
      </c>
      <c r="D2713" t="str">
        <f t="shared" si="42"/>
        <v>LARL00</v>
      </c>
      <c r="E2713" t="s">
        <v>374</v>
      </c>
      <c r="F2713" t="s">
        <v>18</v>
      </c>
      <c r="G2713" t="s">
        <v>18</v>
      </c>
      <c r="I2713" t="s">
        <v>19</v>
      </c>
      <c r="J2713" s="1">
        <v>44873</v>
      </c>
      <c r="K2713" s="2">
        <v>2442.9699999999998</v>
      </c>
      <c r="L2713" t="s">
        <v>20</v>
      </c>
      <c r="M2713" s="3">
        <v>1</v>
      </c>
      <c r="N2713" s="2">
        <v>1.205E-2</v>
      </c>
      <c r="O2713" t="s">
        <v>21</v>
      </c>
      <c r="P2713" t="s">
        <v>22</v>
      </c>
      <c r="Q2713" t="s">
        <v>23</v>
      </c>
      <c r="R2713" s="3">
        <v>29.44</v>
      </c>
      <c r="S2713" t="s">
        <v>24</v>
      </c>
      <c r="T2713" t="s">
        <v>23</v>
      </c>
      <c r="U2713" s="3">
        <v>29.44</v>
      </c>
    </row>
    <row r="2714" spans="1:21" hidden="1" x14ac:dyDescent="0.2">
      <c r="A2714" t="s">
        <v>2117</v>
      </c>
      <c r="B2714" t="s">
        <v>158</v>
      </c>
      <c r="C2714" t="s">
        <v>14</v>
      </c>
      <c r="D2714" t="str">
        <f t="shared" si="42"/>
        <v>LACA04</v>
      </c>
      <c r="E2714" t="s">
        <v>1994</v>
      </c>
      <c r="F2714" t="s">
        <v>18</v>
      </c>
      <c r="G2714" t="s">
        <v>18</v>
      </c>
      <c r="I2714" t="s">
        <v>19</v>
      </c>
      <c r="J2714" s="1">
        <v>44873</v>
      </c>
      <c r="K2714" s="2">
        <v>0</v>
      </c>
      <c r="L2714" t="s">
        <v>20</v>
      </c>
      <c r="M2714" s="3">
        <v>1</v>
      </c>
      <c r="N2714" s="2">
        <v>0</v>
      </c>
      <c r="O2714" t="s">
        <v>21</v>
      </c>
      <c r="P2714" t="s">
        <v>22</v>
      </c>
      <c r="Q2714" t="s">
        <v>23</v>
      </c>
      <c r="R2714" s="3">
        <v>0</v>
      </c>
      <c r="S2714" t="s">
        <v>24</v>
      </c>
      <c r="T2714" t="s">
        <v>23</v>
      </c>
      <c r="U2714" s="3">
        <v>0</v>
      </c>
    </row>
    <row r="2715" spans="1:21" hidden="1" x14ac:dyDescent="0.2">
      <c r="A2715" t="s">
        <v>2117</v>
      </c>
      <c r="B2715" t="s">
        <v>158</v>
      </c>
      <c r="C2715" t="s">
        <v>14</v>
      </c>
      <c r="D2715" t="str">
        <f t="shared" si="42"/>
        <v>LAHB02</v>
      </c>
      <c r="E2715" t="s">
        <v>2122</v>
      </c>
      <c r="F2715" t="s">
        <v>18</v>
      </c>
      <c r="G2715" t="s">
        <v>18</v>
      </c>
      <c r="I2715" t="s">
        <v>19</v>
      </c>
      <c r="J2715" s="1">
        <v>44873</v>
      </c>
      <c r="K2715" s="2">
        <v>3653.19652</v>
      </c>
      <c r="L2715" t="s">
        <v>20</v>
      </c>
      <c r="M2715" s="3">
        <v>1</v>
      </c>
      <c r="N2715" s="2">
        <v>0.17032</v>
      </c>
      <c r="O2715" t="s">
        <v>21</v>
      </c>
      <c r="P2715" t="s">
        <v>22</v>
      </c>
      <c r="Q2715" t="s">
        <v>23</v>
      </c>
      <c r="R2715" s="3">
        <v>622.21</v>
      </c>
      <c r="S2715" t="s">
        <v>24</v>
      </c>
      <c r="T2715" t="s">
        <v>23</v>
      </c>
      <c r="U2715" s="3">
        <v>622.21</v>
      </c>
    </row>
    <row r="2716" spans="1:21" hidden="1" x14ac:dyDescent="0.2">
      <c r="A2716" t="s">
        <v>2117</v>
      </c>
      <c r="B2716" t="s">
        <v>101</v>
      </c>
      <c r="C2716" t="s">
        <v>14</v>
      </c>
      <c r="D2716" t="str">
        <f t="shared" si="42"/>
        <v>MZ3355</v>
      </c>
      <c r="E2716" t="s">
        <v>919</v>
      </c>
      <c r="F2716" t="s">
        <v>18</v>
      </c>
      <c r="G2716" t="s">
        <v>18</v>
      </c>
      <c r="I2716" t="s">
        <v>19</v>
      </c>
      <c r="J2716" s="1">
        <v>44873</v>
      </c>
      <c r="K2716" s="2">
        <v>0</v>
      </c>
      <c r="L2716" t="s">
        <v>46</v>
      </c>
      <c r="M2716" s="3">
        <v>1</v>
      </c>
      <c r="N2716" s="2">
        <v>1.9743000000000002</v>
      </c>
      <c r="O2716" t="s">
        <v>21</v>
      </c>
      <c r="P2716" t="s">
        <v>22</v>
      </c>
      <c r="Q2716" t="s">
        <v>23</v>
      </c>
      <c r="R2716" s="3">
        <v>0</v>
      </c>
      <c r="S2716" t="s">
        <v>24</v>
      </c>
      <c r="T2716" t="s">
        <v>23</v>
      </c>
      <c r="U2716" s="3">
        <v>0</v>
      </c>
    </row>
    <row r="2717" spans="1:21" hidden="1" x14ac:dyDescent="0.2">
      <c r="A2717" t="s">
        <v>2117</v>
      </c>
      <c r="B2717" t="s">
        <v>101</v>
      </c>
      <c r="C2717" t="s">
        <v>14</v>
      </c>
      <c r="D2717" t="str">
        <f t="shared" si="42"/>
        <v>LAWM07</v>
      </c>
      <c r="E2717" t="s">
        <v>92</v>
      </c>
      <c r="F2717" t="s">
        <v>18</v>
      </c>
      <c r="G2717" t="s">
        <v>18</v>
      </c>
      <c r="I2717" t="s">
        <v>19</v>
      </c>
      <c r="J2717" s="1">
        <v>44873</v>
      </c>
      <c r="K2717" s="2">
        <v>0</v>
      </c>
      <c r="L2717" t="s">
        <v>20</v>
      </c>
      <c r="M2717" s="3">
        <v>1</v>
      </c>
      <c r="N2717" s="2">
        <v>0.01</v>
      </c>
      <c r="O2717" t="s">
        <v>21</v>
      </c>
      <c r="P2717" t="s">
        <v>22</v>
      </c>
      <c r="Q2717" t="s">
        <v>23</v>
      </c>
      <c r="R2717" s="3">
        <v>0</v>
      </c>
      <c r="S2717" t="s">
        <v>24</v>
      </c>
      <c r="T2717" t="s">
        <v>23</v>
      </c>
      <c r="U2717" s="3">
        <v>0</v>
      </c>
    </row>
    <row r="2718" spans="1:21" hidden="1" x14ac:dyDescent="0.2">
      <c r="A2718" t="s">
        <v>2117</v>
      </c>
      <c r="B2718" t="s">
        <v>101</v>
      </c>
      <c r="C2718" t="s">
        <v>14</v>
      </c>
      <c r="D2718" t="str">
        <f t="shared" si="42"/>
        <v>OG1315</v>
      </c>
      <c r="E2718" t="s">
        <v>1397</v>
      </c>
      <c r="F2718" t="s">
        <v>18</v>
      </c>
      <c r="G2718" t="s">
        <v>18</v>
      </c>
      <c r="I2718" t="s">
        <v>19</v>
      </c>
      <c r="J2718" s="1">
        <v>44873</v>
      </c>
      <c r="K2718" s="2">
        <v>-0.6</v>
      </c>
      <c r="L2718" t="s">
        <v>46</v>
      </c>
      <c r="M2718" s="3">
        <v>1</v>
      </c>
      <c r="N2718" s="2">
        <v>12.11027</v>
      </c>
      <c r="O2718" t="s">
        <v>21</v>
      </c>
      <c r="P2718" t="s">
        <v>24</v>
      </c>
      <c r="Q2718" t="s">
        <v>23</v>
      </c>
      <c r="R2718" s="3">
        <v>7.27</v>
      </c>
      <c r="S2718" t="s">
        <v>22</v>
      </c>
      <c r="T2718" t="s">
        <v>23</v>
      </c>
      <c r="U2718" s="3">
        <v>7.27</v>
      </c>
    </row>
    <row r="2719" spans="1:21" hidden="1" x14ac:dyDescent="0.2">
      <c r="A2719" t="s">
        <v>2117</v>
      </c>
      <c r="B2719" t="s">
        <v>156</v>
      </c>
      <c r="C2719" t="s">
        <v>14</v>
      </c>
      <c r="D2719" t="str">
        <f t="shared" si="42"/>
        <v>OG1099</v>
      </c>
      <c r="E2719" t="s">
        <v>2084</v>
      </c>
      <c r="F2719" t="s">
        <v>18</v>
      </c>
      <c r="G2719" t="s">
        <v>18</v>
      </c>
      <c r="I2719" t="s">
        <v>19</v>
      </c>
      <c r="J2719" s="1">
        <v>44873</v>
      </c>
      <c r="K2719" s="2">
        <v>92.995270000000005</v>
      </c>
      <c r="L2719" t="s">
        <v>46</v>
      </c>
      <c r="M2719" s="3">
        <v>1</v>
      </c>
      <c r="N2719" s="2">
        <v>1.5036400000000001</v>
      </c>
      <c r="O2719" t="s">
        <v>21</v>
      </c>
      <c r="P2719" t="s">
        <v>22</v>
      </c>
      <c r="Q2719" t="s">
        <v>23</v>
      </c>
      <c r="R2719" s="3">
        <v>139.83000000000001</v>
      </c>
      <c r="S2719" t="s">
        <v>24</v>
      </c>
      <c r="T2719" t="s">
        <v>23</v>
      </c>
      <c r="U2719" s="3">
        <v>139.83000000000001</v>
      </c>
    </row>
    <row r="2720" spans="1:21" hidden="1" x14ac:dyDescent="0.2">
      <c r="A2720" t="s">
        <v>2117</v>
      </c>
      <c r="B2720" t="s">
        <v>156</v>
      </c>
      <c r="C2720" t="s">
        <v>14</v>
      </c>
      <c r="D2720" t="str">
        <f t="shared" si="42"/>
        <v>MZ4419</v>
      </c>
      <c r="E2720" t="s">
        <v>379</v>
      </c>
      <c r="F2720" t="s">
        <v>18</v>
      </c>
      <c r="G2720" t="s">
        <v>18</v>
      </c>
      <c r="I2720" t="s">
        <v>19</v>
      </c>
      <c r="J2720" s="1">
        <v>44873</v>
      </c>
      <c r="K2720" s="2">
        <v>78</v>
      </c>
      <c r="L2720" t="s">
        <v>46</v>
      </c>
      <c r="M2720" s="3">
        <v>1</v>
      </c>
      <c r="N2720" s="2">
        <v>2.3894799999999998</v>
      </c>
      <c r="O2720" t="s">
        <v>21</v>
      </c>
      <c r="P2720" t="s">
        <v>22</v>
      </c>
      <c r="Q2720" t="s">
        <v>23</v>
      </c>
      <c r="R2720" s="3">
        <v>186.38</v>
      </c>
      <c r="S2720" t="s">
        <v>24</v>
      </c>
      <c r="T2720" t="s">
        <v>23</v>
      </c>
      <c r="U2720" s="3">
        <v>186.38</v>
      </c>
    </row>
    <row r="2721" spans="1:21" hidden="1" x14ac:dyDescent="0.2">
      <c r="A2721" t="s">
        <v>2117</v>
      </c>
      <c r="B2721" t="s">
        <v>156</v>
      </c>
      <c r="C2721" t="s">
        <v>14</v>
      </c>
      <c r="D2721" t="str">
        <f t="shared" si="42"/>
        <v>MZ3350</v>
      </c>
      <c r="E2721" t="s">
        <v>413</v>
      </c>
      <c r="F2721" t="s">
        <v>18</v>
      </c>
      <c r="G2721" t="s">
        <v>18</v>
      </c>
      <c r="I2721" t="s">
        <v>19</v>
      </c>
      <c r="J2721" s="1">
        <v>44873</v>
      </c>
      <c r="K2721" s="2">
        <v>-0.47857</v>
      </c>
      <c r="L2721" t="s">
        <v>46</v>
      </c>
      <c r="M2721" s="3">
        <v>1</v>
      </c>
      <c r="N2721" s="2">
        <v>6.8472100000000005</v>
      </c>
      <c r="O2721" t="s">
        <v>21</v>
      </c>
      <c r="P2721" t="s">
        <v>24</v>
      </c>
      <c r="Q2721" t="s">
        <v>23</v>
      </c>
      <c r="R2721" s="3">
        <v>3.28</v>
      </c>
      <c r="S2721" t="s">
        <v>22</v>
      </c>
      <c r="T2721" t="s">
        <v>23</v>
      </c>
      <c r="U2721" s="3">
        <v>3.28</v>
      </c>
    </row>
    <row r="2722" spans="1:21" hidden="1" x14ac:dyDescent="0.2">
      <c r="A2722" t="s">
        <v>2117</v>
      </c>
      <c r="B2722" t="s">
        <v>524</v>
      </c>
      <c r="C2722" t="s">
        <v>14</v>
      </c>
      <c r="D2722" t="str">
        <f t="shared" si="42"/>
        <v>DV1955</v>
      </c>
      <c r="E2722" t="s">
        <v>1796</v>
      </c>
      <c r="F2722" t="s">
        <v>18</v>
      </c>
      <c r="G2722" t="s">
        <v>18</v>
      </c>
      <c r="I2722" t="s">
        <v>19</v>
      </c>
      <c r="J2722" s="1">
        <v>44873</v>
      </c>
      <c r="K2722" s="2">
        <v>0</v>
      </c>
      <c r="L2722" t="s">
        <v>46</v>
      </c>
      <c r="M2722" s="3">
        <v>1</v>
      </c>
      <c r="N2722" s="2">
        <v>4.6320399999999999</v>
      </c>
      <c r="O2722" t="s">
        <v>21</v>
      </c>
      <c r="P2722" t="s">
        <v>22</v>
      </c>
      <c r="Q2722" t="s">
        <v>23</v>
      </c>
      <c r="R2722" s="3">
        <v>0</v>
      </c>
      <c r="S2722" t="s">
        <v>24</v>
      </c>
      <c r="T2722" t="s">
        <v>23</v>
      </c>
      <c r="U2722" s="3">
        <v>0</v>
      </c>
    </row>
    <row r="2723" spans="1:21" hidden="1" x14ac:dyDescent="0.2">
      <c r="A2723" t="s">
        <v>2117</v>
      </c>
      <c r="B2723" t="s">
        <v>524</v>
      </c>
      <c r="C2723" t="s">
        <v>14</v>
      </c>
      <c r="D2723" t="str">
        <f t="shared" si="42"/>
        <v>BK1639</v>
      </c>
      <c r="E2723" t="s">
        <v>582</v>
      </c>
      <c r="F2723" t="s">
        <v>18</v>
      </c>
      <c r="G2723" t="s">
        <v>18</v>
      </c>
      <c r="I2723" t="s">
        <v>19</v>
      </c>
      <c r="J2723" s="1">
        <v>44873</v>
      </c>
      <c r="K2723" s="2">
        <v>-17</v>
      </c>
      <c r="L2723" t="s">
        <v>46</v>
      </c>
      <c r="M2723" s="3">
        <v>1</v>
      </c>
      <c r="N2723" s="2">
        <v>0.54168000000000005</v>
      </c>
      <c r="O2723" t="s">
        <v>21</v>
      </c>
      <c r="P2723" t="s">
        <v>24</v>
      </c>
      <c r="Q2723" t="s">
        <v>23</v>
      </c>
      <c r="R2723" s="3">
        <v>9.2100000000000009</v>
      </c>
      <c r="S2723" t="s">
        <v>22</v>
      </c>
      <c r="T2723" t="s">
        <v>23</v>
      </c>
      <c r="U2723" s="3">
        <v>9.2100000000000009</v>
      </c>
    </row>
    <row r="2724" spans="1:21" hidden="1" x14ac:dyDescent="0.2">
      <c r="A2724" t="s">
        <v>2117</v>
      </c>
      <c r="B2724" t="s">
        <v>282</v>
      </c>
      <c r="C2724" t="s">
        <v>14</v>
      </c>
      <c r="D2724" t="str">
        <f t="shared" si="42"/>
        <v>SP1996</v>
      </c>
      <c r="E2724" t="s">
        <v>2123</v>
      </c>
      <c r="F2724" t="s">
        <v>18</v>
      </c>
      <c r="G2724" t="s">
        <v>18</v>
      </c>
      <c r="I2724" t="s">
        <v>19</v>
      </c>
      <c r="J2724" s="1">
        <v>44873</v>
      </c>
      <c r="K2724" s="2">
        <v>-2.7000000000000003E-2</v>
      </c>
      <c r="L2724" t="s">
        <v>46</v>
      </c>
      <c r="M2724" s="3">
        <v>1</v>
      </c>
      <c r="N2724" s="2">
        <v>8.9</v>
      </c>
      <c r="O2724" t="s">
        <v>21</v>
      </c>
      <c r="P2724" t="s">
        <v>24</v>
      </c>
      <c r="Q2724" t="s">
        <v>23</v>
      </c>
      <c r="R2724" s="3">
        <v>0.24</v>
      </c>
      <c r="S2724" t="s">
        <v>22</v>
      </c>
      <c r="T2724" t="s">
        <v>23</v>
      </c>
      <c r="U2724" s="3">
        <v>0.24</v>
      </c>
    </row>
    <row r="2725" spans="1:21" hidden="1" x14ac:dyDescent="0.2">
      <c r="A2725" t="s">
        <v>2117</v>
      </c>
      <c r="B2725" t="s">
        <v>282</v>
      </c>
      <c r="C2725" t="s">
        <v>14</v>
      </c>
      <c r="D2725" t="str">
        <f t="shared" si="42"/>
        <v>LAAI07</v>
      </c>
      <c r="E2725" t="s">
        <v>2089</v>
      </c>
      <c r="F2725" t="s">
        <v>18</v>
      </c>
      <c r="G2725" t="s">
        <v>18</v>
      </c>
      <c r="I2725" t="s">
        <v>19</v>
      </c>
      <c r="J2725" s="1">
        <v>44873</v>
      </c>
      <c r="K2725" s="2">
        <v>0</v>
      </c>
      <c r="L2725" t="s">
        <v>20</v>
      </c>
      <c r="M2725" s="3">
        <v>1</v>
      </c>
      <c r="N2725" s="2">
        <v>9.6600000000000002E-3</v>
      </c>
      <c r="O2725" t="s">
        <v>21</v>
      </c>
      <c r="P2725" t="s">
        <v>22</v>
      </c>
      <c r="Q2725" t="s">
        <v>23</v>
      </c>
      <c r="R2725" s="3">
        <v>0</v>
      </c>
      <c r="S2725" t="s">
        <v>24</v>
      </c>
      <c r="T2725" t="s">
        <v>23</v>
      </c>
      <c r="U2725" s="3">
        <v>0</v>
      </c>
    </row>
    <row r="2726" spans="1:21" hidden="1" x14ac:dyDescent="0.2">
      <c r="A2726" t="s">
        <v>2117</v>
      </c>
      <c r="B2726" t="s">
        <v>282</v>
      </c>
      <c r="C2726" t="s">
        <v>14</v>
      </c>
      <c r="D2726" t="str">
        <f t="shared" si="42"/>
        <v>LAAI07</v>
      </c>
      <c r="E2726" t="s">
        <v>2088</v>
      </c>
      <c r="F2726" t="s">
        <v>18</v>
      </c>
      <c r="G2726" t="s">
        <v>18</v>
      </c>
      <c r="I2726" t="s">
        <v>19</v>
      </c>
      <c r="J2726" s="1">
        <v>44873</v>
      </c>
      <c r="K2726" s="2">
        <v>0</v>
      </c>
      <c r="L2726" t="s">
        <v>20</v>
      </c>
      <c r="M2726" s="3">
        <v>1</v>
      </c>
      <c r="N2726" s="2">
        <v>9.6600000000000002E-3</v>
      </c>
      <c r="O2726" t="s">
        <v>21</v>
      </c>
      <c r="P2726" t="s">
        <v>22</v>
      </c>
      <c r="Q2726" t="s">
        <v>23</v>
      </c>
      <c r="R2726" s="3">
        <v>0</v>
      </c>
      <c r="S2726" t="s">
        <v>24</v>
      </c>
      <c r="T2726" t="s">
        <v>23</v>
      </c>
      <c r="U2726" s="3">
        <v>0</v>
      </c>
    </row>
    <row r="2727" spans="1:21" hidden="1" x14ac:dyDescent="0.2">
      <c r="A2727" t="s">
        <v>2117</v>
      </c>
      <c r="B2727" t="s">
        <v>282</v>
      </c>
      <c r="C2727" t="s">
        <v>14</v>
      </c>
      <c r="D2727" t="str">
        <f t="shared" si="42"/>
        <v>LACA03</v>
      </c>
      <c r="E2727" t="s">
        <v>1995</v>
      </c>
      <c r="F2727" t="s">
        <v>18</v>
      </c>
      <c r="G2727" t="s">
        <v>18</v>
      </c>
      <c r="I2727" t="s">
        <v>19</v>
      </c>
      <c r="J2727" s="1">
        <v>44873</v>
      </c>
      <c r="K2727" s="2">
        <v>213.15</v>
      </c>
      <c r="L2727" t="s">
        <v>20</v>
      </c>
      <c r="M2727" s="3">
        <v>1</v>
      </c>
      <c r="N2727" s="2">
        <v>0</v>
      </c>
      <c r="O2727" t="s">
        <v>21</v>
      </c>
      <c r="P2727" t="s">
        <v>22</v>
      </c>
      <c r="Q2727" t="s">
        <v>23</v>
      </c>
      <c r="R2727" s="3">
        <v>0</v>
      </c>
      <c r="S2727" t="s">
        <v>24</v>
      </c>
      <c r="T2727" t="s">
        <v>23</v>
      </c>
      <c r="U2727" s="3">
        <v>0</v>
      </c>
    </row>
    <row r="2728" spans="1:21" hidden="1" x14ac:dyDescent="0.2">
      <c r="A2728" t="s">
        <v>2117</v>
      </c>
      <c r="B2728" t="s">
        <v>282</v>
      </c>
      <c r="C2728" t="s">
        <v>14</v>
      </c>
      <c r="D2728" t="str">
        <f t="shared" si="42"/>
        <v>LASS03</v>
      </c>
      <c r="E2728" t="s">
        <v>2090</v>
      </c>
      <c r="F2728" t="s">
        <v>18</v>
      </c>
      <c r="G2728" t="s">
        <v>18</v>
      </c>
      <c r="I2728" t="s">
        <v>19</v>
      </c>
      <c r="J2728" s="1">
        <v>44873</v>
      </c>
      <c r="K2728" s="2">
        <v>-300</v>
      </c>
      <c r="L2728" t="s">
        <v>20</v>
      </c>
      <c r="M2728" s="3">
        <v>1</v>
      </c>
      <c r="N2728" s="2">
        <v>7.9699999999999997E-3</v>
      </c>
      <c r="O2728" t="s">
        <v>21</v>
      </c>
      <c r="P2728" t="s">
        <v>24</v>
      </c>
      <c r="Q2728" t="s">
        <v>23</v>
      </c>
      <c r="R2728" s="3">
        <v>2.39</v>
      </c>
      <c r="S2728" t="s">
        <v>22</v>
      </c>
      <c r="T2728" t="s">
        <v>23</v>
      </c>
      <c r="U2728" s="3">
        <v>2.39</v>
      </c>
    </row>
    <row r="2729" spans="1:21" hidden="1" x14ac:dyDescent="0.2">
      <c r="A2729" t="s">
        <v>2124</v>
      </c>
      <c r="B2729" t="s">
        <v>650</v>
      </c>
      <c r="C2729" t="s">
        <v>14</v>
      </c>
      <c r="D2729" t="str">
        <f t="shared" si="42"/>
        <v>718000</v>
      </c>
      <c r="E2729" t="s">
        <v>1157</v>
      </c>
      <c r="F2729" t="s">
        <v>18</v>
      </c>
      <c r="G2729" t="s">
        <v>18</v>
      </c>
      <c r="I2729" t="s">
        <v>19</v>
      </c>
      <c r="J2729" s="1">
        <v>44873</v>
      </c>
      <c r="K2729" s="2">
        <v>-1380.02999</v>
      </c>
      <c r="L2729" t="s">
        <v>46</v>
      </c>
      <c r="M2729" s="3">
        <v>1</v>
      </c>
      <c r="N2729" s="2">
        <v>1.4507000000000003</v>
      </c>
      <c r="O2729" t="s">
        <v>21</v>
      </c>
      <c r="P2729" t="s">
        <v>24</v>
      </c>
      <c r="Q2729" t="s">
        <v>23</v>
      </c>
      <c r="R2729" s="3">
        <v>2002.01</v>
      </c>
      <c r="S2729" t="s">
        <v>22</v>
      </c>
      <c r="T2729" t="s">
        <v>23</v>
      </c>
      <c r="U2729" s="3">
        <v>2002.01</v>
      </c>
    </row>
    <row r="2730" spans="1:21" hidden="1" x14ac:dyDescent="0.2">
      <c r="A2730" t="s">
        <v>2124</v>
      </c>
      <c r="B2730" t="s">
        <v>650</v>
      </c>
      <c r="C2730" t="s">
        <v>14</v>
      </c>
      <c r="D2730" t="str">
        <f t="shared" si="42"/>
        <v>712001</v>
      </c>
      <c r="E2730" t="s">
        <v>819</v>
      </c>
      <c r="F2730" t="s">
        <v>18</v>
      </c>
      <c r="G2730" t="s">
        <v>18</v>
      </c>
      <c r="I2730" t="s">
        <v>19</v>
      </c>
      <c r="J2730" s="1">
        <v>44873</v>
      </c>
      <c r="K2730" s="2">
        <v>-17.98</v>
      </c>
      <c r="L2730" t="s">
        <v>46</v>
      </c>
      <c r="M2730" s="3">
        <v>1</v>
      </c>
      <c r="N2730" s="2">
        <v>4.2999400000000003</v>
      </c>
      <c r="O2730" t="s">
        <v>21</v>
      </c>
      <c r="P2730" t="s">
        <v>24</v>
      </c>
      <c r="Q2730" t="s">
        <v>23</v>
      </c>
      <c r="R2730" s="3">
        <v>77.31</v>
      </c>
      <c r="S2730" t="s">
        <v>22</v>
      </c>
      <c r="T2730" t="s">
        <v>23</v>
      </c>
      <c r="U2730" s="3">
        <v>77.31</v>
      </c>
    </row>
    <row r="2731" spans="1:21" hidden="1" x14ac:dyDescent="0.2">
      <c r="A2731" t="s">
        <v>2124</v>
      </c>
      <c r="B2731" t="s">
        <v>657</v>
      </c>
      <c r="C2731" t="s">
        <v>14</v>
      </c>
      <c r="D2731" t="str">
        <f t="shared" si="42"/>
        <v>SP1850</v>
      </c>
      <c r="E2731" t="s">
        <v>687</v>
      </c>
      <c r="F2731" t="s">
        <v>18</v>
      </c>
      <c r="G2731" t="s">
        <v>18</v>
      </c>
      <c r="I2731" t="s">
        <v>19</v>
      </c>
      <c r="J2731" s="1">
        <v>44873</v>
      </c>
      <c r="K2731" s="2">
        <v>119.73035</v>
      </c>
      <c r="L2731" t="s">
        <v>46</v>
      </c>
      <c r="M2731" s="3">
        <v>1</v>
      </c>
      <c r="N2731" s="2">
        <v>1.5512900000000003</v>
      </c>
      <c r="O2731" t="s">
        <v>21</v>
      </c>
      <c r="P2731" t="s">
        <v>22</v>
      </c>
      <c r="Q2731" t="s">
        <v>23</v>
      </c>
      <c r="R2731" s="3">
        <v>185.74</v>
      </c>
      <c r="S2731" t="s">
        <v>24</v>
      </c>
      <c r="T2731" t="s">
        <v>23</v>
      </c>
      <c r="U2731" s="3">
        <v>185.74</v>
      </c>
    </row>
    <row r="2732" spans="1:21" hidden="1" x14ac:dyDescent="0.2">
      <c r="A2732" t="s">
        <v>2125</v>
      </c>
      <c r="B2732" t="s">
        <v>1020</v>
      </c>
      <c r="C2732" t="s">
        <v>14</v>
      </c>
      <c r="D2732" t="str">
        <f t="shared" si="42"/>
        <v>712000</v>
      </c>
      <c r="E2732" t="s">
        <v>2126</v>
      </c>
      <c r="F2732" t="s">
        <v>18</v>
      </c>
      <c r="G2732" t="s">
        <v>18</v>
      </c>
      <c r="I2732" t="s">
        <v>19</v>
      </c>
      <c r="J2732" s="1">
        <v>44873</v>
      </c>
      <c r="K2732" s="2">
        <v>-40.75</v>
      </c>
      <c r="L2732" t="s">
        <v>46</v>
      </c>
      <c r="M2732" s="3">
        <v>1</v>
      </c>
      <c r="N2732" s="2">
        <v>4.3218500000000004</v>
      </c>
      <c r="O2732" t="s">
        <v>21</v>
      </c>
      <c r="P2732" t="s">
        <v>24</v>
      </c>
      <c r="Q2732" t="s">
        <v>23</v>
      </c>
      <c r="R2732" s="3">
        <v>176.12</v>
      </c>
      <c r="S2732" t="s">
        <v>22</v>
      </c>
      <c r="T2732" t="s">
        <v>23</v>
      </c>
      <c r="U2732" s="3">
        <v>176.12</v>
      </c>
    </row>
    <row r="2733" spans="1:21" hidden="1" x14ac:dyDescent="0.2">
      <c r="A2733" t="s">
        <v>2125</v>
      </c>
      <c r="B2733" t="s">
        <v>57</v>
      </c>
      <c r="C2733" t="s">
        <v>14</v>
      </c>
      <c r="D2733" t="str">
        <f t="shared" si="42"/>
        <v>OG1012</v>
      </c>
      <c r="E2733" t="s">
        <v>2127</v>
      </c>
      <c r="F2733" t="s">
        <v>18</v>
      </c>
      <c r="G2733" t="s">
        <v>18</v>
      </c>
      <c r="I2733" t="s">
        <v>19</v>
      </c>
      <c r="J2733" s="1">
        <v>44873</v>
      </c>
      <c r="K2733" s="2">
        <v>-61.68</v>
      </c>
      <c r="L2733" t="s">
        <v>46</v>
      </c>
      <c r="M2733" s="3">
        <v>1</v>
      </c>
      <c r="N2733" s="2">
        <v>12.225099999999999</v>
      </c>
      <c r="O2733" t="s">
        <v>21</v>
      </c>
      <c r="P2733" t="s">
        <v>24</v>
      </c>
      <c r="Q2733" t="s">
        <v>23</v>
      </c>
      <c r="R2733" s="3">
        <v>754.04</v>
      </c>
      <c r="S2733" t="s">
        <v>22</v>
      </c>
      <c r="T2733" t="s">
        <v>23</v>
      </c>
      <c r="U2733" s="3">
        <v>754.04</v>
      </c>
    </row>
    <row r="2734" spans="1:21" hidden="1" x14ac:dyDescent="0.2">
      <c r="A2734" t="s">
        <v>2125</v>
      </c>
      <c r="B2734" t="s">
        <v>57</v>
      </c>
      <c r="C2734" t="s">
        <v>14</v>
      </c>
      <c r="D2734" t="str">
        <f t="shared" si="42"/>
        <v>722002</v>
      </c>
      <c r="E2734" t="s">
        <v>182</v>
      </c>
      <c r="F2734" t="s">
        <v>18</v>
      </c>
      <c r="G2734" t="s">
        <v>18</v>
      </c>
      <c r="I2734" t="s">
        <v>19</v>
      </c>
      <c r="J2734" s="1">
        <v>44873</v>
      </c>
      <c r="K2734" s="2">
        <v>181.56</v>
      </c>
      <c r="L2734" t="s">
        <v>46</v>
      </c>
      <c r="M2734" s="3">
        <v>1</v>
      </c>
      <c r="N2734" s="2">
        <v>2.0699700000000001</v>
      </c>
      <c r="O2734" t="s">
        <v>21</v>
      </c>
      <c r="P2734" t="s">
        <v>22</v>
      </c>
      <c r="Q2734" t="s">
        <v>23</v>
      </c>
      <c r="R2734" s="3">
        <v>375.82</v>
      </c>
      <c r="S2734" t="s">
        <v>24</v>
      </c>
      <c r="T2734" t="s">
        <v>23</v>
      </c>
      <c r="U2734" s="3">
        <v>375.82</v>
      </c>
    </row>
    <row r="2735" spans="1:21" hidden="1" x14ac:dyDescent="0.2">
      <c r="A2735" t="s">
        <v>2125</v>
      </c>
      <c r="B2735" t="s">
        <v>57</v>
      </c>
      <c r="C2735" t="s">
        <v>14</v>
      </c>
      <c r="D2735" t="str">
        <f t="shared" si="42"/>
        <v>LAWM00</v>
      </c>
      <c r="E2735" t="s">
        <v>1703</v>
      </c>
      <c r="F2735" t="s">
        <v>18</v>
      </c>
      <c r="G2735" t="s">
        <v>18</v>
      </c>
      <c r="I2735" t="s">
        <v>19</v>
      </c>
      <c r="J2735" s="1">
        <v>44873</v>
      </c>
      <c r="K2735" s="2">
        <v>5545.47</v>
      </c>
      <c r="L2735" t="s">
        <v>20</v>
      </c>
      <c r="M2735" s="3">
        <v>1</v>
      </c>
      <c r="N2735" s="2">
        <v>1.107E-2</v>
      </c>
      <c r="O2735" t="s">
        <v>21</v>
      </c>
      <c r="P2735" t="s">
        <v>22</v>
      </c>
      <c r="Q2735" t="s">
        <v>23</v>
      </c>
      <c r="R2735" s="3">
        <v>61.39</v>
      </c>
      <c r="S2735" t="s">
        <v>24</v>
      </c>
      <c r="T2735" t="s">
        <v>23</v>
      </c>
      <c r="U2735" s="3">
        <v>61.39</v>
      </c>
    </row>
    <row r="2736" spans="1:21" hidden="1" x14ac:dyDescent="0.2">
      <c r="A2736" t="s">
        <v>2125</v>
      </c>
      <c r="B2736" t="s">
        <v>57</v>
      </c>
      <c r="C2736" t="s">
        <v>14</v>
      </c>
      <c r="D2736" t="str">
        <f t="shared" si="42"/>
        <v>MZ2500</v>
      </c>
      <c r="E2736" t="s">
        <v>344</v>
      </c>
      <c r="F2736" t="s">
        <v>18</v>
      </c>
      <c r="G2736" t="s">
        <v>18</v>
      </c>
      <c r="I2736" t="s">
        <v>19</v>
      </c>
      <c r="J2736" s="1">
        <v>44873</v>
      </c>
      <c r="K2736" s="2">
        <v>583.88</v>
      </c>
      <c r="L2736" t="s">
        <v>46</v>
      </c>
      <c r="M2736" s="3">
        <v>1</v>
      </c>
      <c r="N2736" s="2">
        <v>3.4500200000000003</v>
      </c>
      <c r="O2736" t="s">
        <v>21</v>
      </c>
      <c r="P2736" t="s">
        <v>22</v>
      </c>
      <c r="Q2736" t="s">
        <v>23</v>
      </c>
      <c r="R2736" s="3">
        <v>2014.4</v>
      </c>
      <c r="S2736" t="s">
        <v>24</v>
      </c>
      <c r="T2736" t="s">
        <v>23</v>
      </c>
      <c r="U2736" s="3">
        <v>2014.4</v>
      </c>
    </row>
    <row r="2737" spans="1:21" hidden="1" x14ac:dyDescent="0.2">
      <c r="A2737" t="s">
        <v>2125</v>
      </c>
      <c r="B2737" t="s">
        <v>57</v>
      </c>
      <c r="C2737" t="s">
        <v>14</v>
      </c>
      <c r="D2737" t="str">
        <f t="shared" si="42"/>
        <v>OG1149</v>
      </c>
      <c r="E2737" t="s">
        <v>293</v>
      </c>
      <c r="F2737" t="s">
        <v>18</v>
      </c>
      <c r="G2737" t="s">
        <v>18</v>
      </c>
      <c r="I2737" t="s">
        <v>19</v>
      </c>
      <c r="J2737" s="1">
        <v>44873</v>
      </c>
      <c r="K2737" s="2">
        <v>-168.58</v>
      </c>
      <c r="L2737" t="s">
        <v>46</v>
      </c>
      <c r="M2737" s="3">
        <v>1</v>
      </c>
      <c r="N2737" s="2">
        <v>2.5103800000000001</v>
      </c>
      <c r="O2737" t="s">
        <v>21</v>
      </c>
      <c r="P2737" t="s">
        <v>24</v>
      </c>
      <c r="Q2737" t="s">
        <v>23</v>
      </c>
      <c r="R2737" s="3">
        <v>423.2</v>
      </c>
      <c r="S2737" t="s">
        <v>22</v>
      </c>
      <c r="T2737" t="s">
        <v>23</v>
      </c>
      <c r="U2737" s="3">
        <v>423.2</v>
      </c>
    </row>
    <row r="2738" spans="1:21" hidden="1" x14ac:dyDescent="0.2">
      <c r="A2738" t="s">
        <v>2125</v>
      </c>
      <c r="B2738" t="s">
        <v>57</v>
      </c>
      <c r="C2738" t="s">
        <v>14</v>
      </c>
      <c r="D2738" t="str">
        <f t="shared" si="42"/>
        <v>SP1996</v>
      </c>
      <c r="E2738" t="s">
        <v>2123</v>
      </c>
      <c r="F2738" t="s">
        <v>18</v>
      </c>
      <c r="G2738" t="s">
        <v>18</v>
      </c>
      <c r="I2738" t="s">
        <v>19</v>
      </c>
      <c r="J2738" s="1">
        <v>44873</v>
      </c>
      <c r="K2738" s="2">
        <v>-0.03</v>
      </c>
      <c r="L2738" t="s">
        <v>46</v>
      </c>
      <c r="M2738" s="3">
        <v>1</v>
      </c>
      <c r="N2738" s="2">
        <v>8.9</v>
      </c>
      <c r="O2738" t="s">
        <v>21</v>
      </c>
      <c r="P2738" t="s">
        <v>24</v>
      </c>
      <c r="Q2738" t="s">
        <v>23</v>
      </c>
      <c r="R2738" s="3">
        <v>0.27</v>
      </c>
      <c r="S2738" t="s">
        <v>22</v>
      </c>
      <c r="T2738" t="s">
        <v>23</v>
      </c>
      <c r="U2738" s="3">
        <v>0.27</v>
      </c>
    </row>
    <row r="2739" spans="1:21" hidden="1" x14ac:dyDescent="0.2">
      <c r="A2739" t="s">
        <v>2125</v>
      </c>
      <c r="B2739" t="s">
        <v>998</v>
      </c>
      <c r="C2739" t="s">
        <v>14</v>
      </c>
      <c r="D2739" t="str">
        <f t="shared" si="42"/>
        <v>SP1867</v>
      </c>
      <c r="E2739" t="s">
        <v>685</v>
      </c>
      <c r="F2739" t="s">
        <v>18</v>
      </c>
      <c r="G2739" t="s">
        <v>18</v>
      </c>
      <c r="I2739" t="s">
        <v>19</v>
      </c>
      <c r="J2739" s="1">
        <v>44873</v>
      </c>
      <c r="K2739" s="2">
        <v>901.37</v>
      </c>
      <c r="L2739" t="s">
        <v>46</v>
      </c>
      <c r="M2739" s="3">
        <v>1</v>
      </c>
      <c r="N2739" s="2">
        <v>1.5325</v>
      </c>
      <c r="O2739" t="s">
        <v>21</v>
      </c>
      <c r="P2739" t="s">
        <v>22</v>
      </c>
      <c r="Q2739" t="s">
        <v>23</v>
      </c>
      <c r="R2739" s="3">
        <v>1381.35</v>
      </c>
      <c r="S2739" t="s">
        <v>24</v>
      </c>
      <c r="T2739" t="s">
        <v>23</v>
      </c>
      <c r="U2739" s="3">
        <v>1381.35</v>
      </c>
    </row>
    <row r="2740" spans="1:21" hidden="1" x14ac:dyDescent="0.2">
      <c r="A2740" t="s">
        <v>2128</v>
      </c>
      <c r="B2740" t="s">
        <v>57</v>
      </c>
      <c r="C2740" t="s">
        <v>14</v>
      </c>
      <c r="D2740" t="str">
        <f t="shared" si="42"/>
        <v>MZ0044</v>
      </c>
      <c r="E2740" t="s">
        <v>273</v>
      </c>
      <c r="F2740" t="s">
        <v>18</v>
      </c>
      <c r="G2740" t="s">
        <v>18</v>
      </c>
      <c r="I2740" t="s">
        <v>19</v>
      </c>
      <c r="J2740" s="1">
        <v>44873</v>
      </c>
      <c r="K2740" s="2">
        <v>11</v>
      </c>
      <c r="L2740" t="s">
        <v>46</v>
      </c>
      <c r="M2740" s="3">
        <v>1</v>
      </c>
      <c r="N2740" s="2">
        <v>1.84992</v>
      </c>
      <c r="O2740" t="s">
        <v>21</v>
      </c>
      <c r="P2740" t="s">
        <v>22</v>
      </c>
      <c r="Q2740" t="s">
        <v>23</v>
      </c>
      <c r="R2740" s="3">
        <v>20.350000000000001</v>
      </c>
      <c r="S2740" t="s">
        <v>24</v>
      </c>
      <c r="T2740" t="s">
        <v>23</v>
      </c>
      <c r="U2740" s="3">
        <v>20.350000000000001</v>
      </c>
    </row>
    <row r="2741" spans="1:21" hidden="1" x14ac:dyDescent="0.2">
      <c r="A2741" t="s">
        <v>2128</v>
      </c>
      <c r="B2741" t="s">
        <v>57</v>
      </c>
      <c r="C2741" t="s">
        <v>14</v>
      </c>
      <c r="D2741" t="str">
        <f t="shared" si="42"/>
        <v>WN2010</v>
      </c>
      <c r="E2741" t="s">
        <v>2129</v>
      </c>
      <c r="F2741" t="s">
        <v>18</v>
      </c>
      <c r="G2741" t="s">
        <v>18</v>
      </c>
      <c r="I2741" t="s">
        <v>19</v>
      </c>
      <c r="J2741" s="1">
        <v>44873</v>
      </c>
      <c r="K2741" s="2">
        <v>18428.89</v>
      </c>
      <c r="L2741" t="s">
        <v>46</v>
      </c>
      <c r="M2741" s="3">
        <v>1</v>
      </c>
      <c r="N2741" s="2">
        <v>0.33950999999999998</v>
      </c>
      <c r="O2741" t="s">
        <v>21</v>
      </c>
      <c r="P2741" t="s">
        <v>22</v>
      </c>
      <c r="Q2741" t="s">
        <v>23</v>
      </c>
      <c r="R2741" s="3">
        <v>6256.79</v>
      </c>
      <c r="S2741" t="s">
        <v>24</v>
      </c>
      <c r="T2741" t="s">
        <v>23</v>
      </c>
      <c r="U2741" s="3">
        <v>6256.79</v>
      </c>
    </row>
    <row r="2742" spans="1:21" hidden="1" x14ac:dyDescent="0.2">
      <c r="A2742" t="s">
        <v>2128</v>
      </c>
      <c r="B2742" t="s">
        <v>57</v>
      </c>
      <c r="C2742" t="s">
        <v>14</v>
      </c>
      <c r="D2742" t="str">
        <f t="shared" si="42"/>
        <v>LATC00</v>
      </c>
      <c r="E2742" t="s">
        <v>2130</v>
      </c>
      <c r="F2742" t="s">
        <v>18</v>
      </c>
      <c r="G2742" t="s">
        <v>18</v>
      </c>
      <c r="I2742" t="s">
        <v>19</v>
      </c>
      <c r="J2742" s="1">
        <v>44873</v>
      </c>
      <c r="K2742" s="2">
        <v>3678.29</v>
      </c>
      <c r="L2742" t="s">
        <v>20</v>
      </c>
      <c r="M2742" s="3">
        <v>1</v>
      </c>
      <c r="N2742" s="2">
        <v>1.1739999999999999E-2</v>
      </c>
      <c r="O2742" t="s">
        <v>21</v>
      </c>
      <c r="P2742" t="s">
        <v>22</v>
      </c>
      <c r="Q2742" t="s">
        <v>23</v>
      </c>
      <c r="R2742" s="3">
        <v>43.18</v>
      </c>
      <c r="S2742" t="s">
        <v>24</v>
      </c>
      <c r="T2742" t="s">
        <v>23</v>
      </c>
      <c r="U2742" s="3">
        <v>43.18</v>
      </c>
    </row>
    <row r="2743" spans="1:21" hidden="1" x14ac:dyDescent="0.2">
      <c r="A2743" t="s">
        <v>2128</v>
      </c>
      <c r="B2743" t="s">
        <v>57</v>
      </c>
      <c r="C2743" t="s">
        <v>14</v>
      </c>
      <c r="D2743" t="str">
        <f t="shared" si="42"/>
        <v>MZ4261</v>
      </c>
      <c r="E2743" t="s">
        <v>428</v>
      </c>
      <c r="F2743" t="s">
        <v>18</v>
      </c>
      <c r="G2743" t="s">
        <v>18</v>
      </c>
      <c r="I2743" t="s">
        <v>19</v>
      </c>
      <c r="J2743" s="1">
        <v>44873</v>
      </c>
      <c r="K2743" s="2">
        <v>-197.03</v>
      </c>
      <c r="L2743" t="s">
        <v>46</v>
      </c>
      <c r="M2743" s="3">
        <v>1</v>
      </c>
      <c r="N2743" s="2">
        <v>1.4995000000000003</v>
      </c>
      <c r="O2743" t="s">
        <v>21</v>
      </c>
      <c r="P2743" t="s">
        <v>24</v>
      </c>
      <c r="Q2743" t="s">
        <v>23</v>
      </c>
      <c r="R2743" s="3">
        <v>295.45</v>
      </c>
      <c r="S2743" t="s">
        <v>22</v>
      </c>
      <c r="T2743" t="s">
        <v>23</v>
      </c>
      <c r="U2743" s="3">
        <v>295.45</v>
      </c>
    </row>
    <row r="2744" spans="1:21" hidden="1" x14ac:dyDescent="0.2">
      <c r="A2744" t="s">
        <v>2131</v>
      </c>
      <c r="B2744" t="s">
        <v>116</v>
      </c>
      <c r="C2744" t="s">
        <v>14</v>
      </c>
      <c r="D2744" t="str">
        <f t="shared" si="42"/>
        <v>GL313-</v>
      </c>
      <c r="E2744" t="s">
        <v>401</v>
      </c>
      <c r="F2744" t="s">
        <v>18</v>
      </c>
      <c r="G2744" t="s">
        <v>18</v>
      </c>
      <c r="J2744" s="1">
        <v>44873</v>
      </c>
      <c r="K2744" s="2">
        <v>-486</v>
      </c>
      <c r="L2744" t="s">
        <v>20</v>
      </c>
      <c r="M2744" s="3">
        <v>1</v>
      </c>
      <c r="N2744" s="2">
        <v>0.28011000000000003</v>
      </c>
      <c r="O2744" t="s">
        <v>21</v>
      </c>
      <c r="P2744" t="s">
        <v>24</v>
      </c>
      <c r="Q2744" t="s">
        <v>23</v>
      </c>
      <c r="R2744" s="3">
        <v>136.13</v>
      </c>
      <c r="S2744" t="s">
        <v>22</v>
      </c>
      <c r="T2744" t="s">
        <v>23</v>
      </c>
      <c r="U2744" s="3">
        <v>136.13</v>
      </c>
    </row>
    <row r="2745" spans="1:21" hidden="1" x14ac:dyDescent="0.2">
      <c r="A2745" t="s">
        <v>2131</v>
      </c>
      <c r="B2745" t="s">
        <v>116</v>
      </c>
      <c r="C2745" t="s">
        <v>14</v>
      </c>
      <c r="D2745" t="str">
        <f t="shared" si="42"/>
        <v>GL347-</v>
      </c>
      <c r="E2745" t="s">
        <v>176</v>
      </c>
      <c r="F2745" t="s">
        <v>18</v>
      </c>
      <c r="G2745" t="s">
        <v>18</v>
      </c>
      <c r="J2745" s="1">
        <v>44873</v>
      </c>
      <c r="K2745" s="2">
        <v>-3770</v>
      </c>
      <c r="L2745" t="s">
        <v>20</v>
      </c>
      <c r="M2745" s="3">
        <v>1</v>
      </c>
      <c r="N2745" s="2">
        <v>0.25941999999999998</v>
      </c>
      <c r="O2745" t="s">
        <v>21</v>
      </c>
      <c r="P2745" t="s">
        <v>24</v>
      </c>
      <c r="Q2745" t="s">
        <v>23</v>
      </c>
      <c r="R2745" s="3">
        <v>978.01</v>
      </c>
      <c r="S2745" t="s">
        <v>22</v>
      </c>
      <c r="T2745" t="s">
        <v>23</v>
      </c>
      <c r="U2745" s="3">
        <v>978.01</v>
      </c>
    </row>
    <row r="2746" spans="1:21" hidden="1" x14ac:dyDescent="0.2">
      <c r="A2746" t="s">
        <v>2132</v>
      </c>
      <c r="B2746" t="s">
        <v>1790</v>
      </c>
      <c r="C2746" t="s">
        <v>14</v>
      </c>
      <c r="D2746" t="str">
        <f t="shared" si="42"/>
        <v>BK1676</v>
      </c>
      <c r="E2746" t="s">
        <v>312</v>
      </c>
      <c r="F2746" t="s">
        <v>18</v>
      </c>
      <c r="G2746" t="s">
        <v>18</v>
      </c>
      <c r="J2746" s="1">
        <v>44873</v>
      </c>
      <c r="K2746" s="2">
        <v>7295</v>
      </c>
      <c r="L2746" t="s">
        <v>46</v>
      </c>
      <c r="M2746" s="3">
        <v>1</v>
      </c>
      <c r="N2746" s="2">
        <v>0.46042</v>
      </c>
      <c r="O2746" t="s">
        <v>21</v>
      </c>
      <c r="P2746" t="s">
        <v>22</v>
      </c>
      <c r="Q2746" t="s">
        <v>23</v>
      </c>
      <c r="R2746" s="3">
        <v>3358.76</v>
      </c>
      <c r="S2746" t="s">
        <v>24</v>
      </c>
      <c r="T2746" t="s">
        <v>23</v>
      </c>
      <c r="U2746" s="3">
        <v>3358.76</v>
      </c>
    </row>
    <row r="2747" spans="1:21" hidden="1" x14ac:dyDescent="0.2">
      <c r="A2747" t="s">
        <v>2132</v>
      </c>
      <c r="B2747" t="s">
        <v>1790</v>
      </c>
      <c r="C2747" t="s">
        <v>14</v>
      </c>
      <c r="D2747" t="str">
        <f t="shared" si="42"/>
        <v>BK1669</v>
      </c>
      <c r="E2747" t="s">
        <v>334</v>
      </c>
      <c r="F2747" t="s">
        <v>18</v>
      </c>
      <c r="G2747" t="s">
        <v>18</v>
      </c>
      <c r="J2747" s="1">
        <v>44873</v>
      </c>
      <c r="K2747" s="2">
        <v>-475</v>
      </c>
      <c r="L2747" t="s">
        <v>46</v>
      </c>
      <c r="M2747" s="3">
        <v>1</v>
      </c>
      <c r="N2747" s="2">
        <v>0.48601</v>
      </c>
      <c r="O2747" t="s">
        <v>21</v>
      </c>
      <c r="P2747" t="s">
        <v>24</v>
      </c>
      <c r="Q2747" t="s">
        <v>23</v>
      </c>
      <c r="R2747" s="3">
        <v>230.85</v>
      </c>
      <c r="S2747" t="s">
        <v>22</v>
      </c>
      <c r="T2747" t="s">
        <v>23</v>
      </c>
      <c r="U2747" s="3">
        <v>230.85</v>
      </c>
    </row>
    <row r="2748" spans="1:21" hidden="1" x14ac:dyDescent="0.2">
      <c r="A2748" t="s">
        <v>2132</v>
      </c>
      <c r="B2748" t="s">
        <v>1790</v>
      </c>
      <c r="C2748" t="s">
        <v>14</v>
      </c>
      <c r="D2748" t="str">
        <f t="shared" si="42"/>
        <v>BK1675</v>
      </c>
      <c r="E2748" t="s">
        <v>307</v>
      </c>
      <c r="F2748" t="s">
        <v>18</v>
      </c>
      <c r="G2748" t="s">
        <v>18</v>
      </c>
      <c r="J2748" s="1">
        <v>44873</v>
      </c>
      <c r="K2748" s="2">
        <v>5695</v>
      </c>
      <c r="L2748" t="s">
        <v>46</v>
      </c>
      <c r="M2748" s="3">
        <v>1</v>
      </c>
      <c r="N2748" s="2">
        <v>0.17235</v>
      </c>
      <c r="O2748" t="s">
        <v>21</v>
      </c>
      <c r="P2748" t="s">
        <v>22</v>
      </c>
      <c r="Q2748" t="s">
        <v>23</v>
      </c>
      <c r="R2748" s="3">
        <v>981.53</v>
      </c>
      <c r="S2748" t="s">
        <v>24</v>
      </c>
      <c r="T2748" t="s">
        <v>23</v>
      </c>
      <c r="U2748" s="3">
        <v>981.53</v>
      </c>
    </row>
    <row r="2749" spans="1:21" hidden="1" x14ac:dyDescent="0.2">
      <c r="A2749" t="s">
        <v>2132</v>
      </c>
      <c r="B2749" t="s">
        <v>1790</v>
      </c>
      <c r="C2749" t="s">
        <v>14</v>
      </c>
      <c r="D2749" t="str">
        <f t="shared" si="42"/>
        <v>OG1013</v>
      </c>
      <c r="E2749" t="s">
        <v>332</v>
      </c>
      <c r="F2749" t="s">
        <v>18</v>
      </c>
      <c r="G2749" t="s">
        <v>18</v>
      </c>
      <c r="J2749" s="1">
        <v>44873</v>
      </c>
      <c r="K2749" s="2">
        <v>-560</v>
      </c>
      <c r="L2749" t="s">
        <v>46</v>
      </c>
      <c r="M2749" s="3">
        <v>1</v>
      </c>
      <c r="N2749" s="2">
        <v>0.54813000000000001</v>
      </c>
      <c r="O2749" t="s">
        <v>21</v>
      </c>
      <c r="P2749" t="s">
        <v>24</v>
      </c>
      <c r="Q2749" t="s">
        <v>23</v>
      </c>
      <c r="R2749" s="3">
        <v>306.95</v>
      </c>
      <c r="S2749" t="s">
        <v>22</v>
      </c>
      <c r="T2749" t="s">
        <v>23</v>
      </c>
      <c r="U2749" s="3">
        <v>306.95</v>
      </c>
    </row>
    <row r="2750" spans="1:21" hidden="1" x14ac:dyDescent="0.2">
      <c r="A2750" t="s">
        <v>2133</v>
      </c>
      <c r="B2750" t="s">
        <v>2134</v>
      </c>
      <c r="C2750" t="s">
        <v>14</v>
      </c>
      <c r="D2750" t="str">
        <f t="shared" si="42"/>
        <v>OG1080</v>
      </c>
      <c r="E2750" t="s">
        <v>2085</v>
      </c>
      <c r="F2750" t="s">
        <v>18</v>
      </c>
      <c r="G2750" t="s">
        <v>18</v>
      </c>
      <c r="I2750" t="s">
        <v>113</v>
      </c>
      <c r="J2750" s="1">
        <v>44873</v>
      </c>
      <c r="K2750" s="2">
        <v>2.2999999999999998</v>
      </c>
      <c r="L2750" t="s">
        <v>46</v>
      </c>
      <c r="M2750" s="3">
        <v>1</v>
      </c>
      <c r="N2750" s="2">
        <v>2.10466</v>
      </c>
      <c r="O2750" t="s">
        <v>21</v>
      </c>
      <c r="P2750" t="s">
        <v>22</v>
      </c>
      <c r="Q2750" t="s">
        <v>23</v>
      </c>
      <c r="R2750" s="3">
        <v>4.84</v>
      </c>
      <c r="S2750" t="s">
        <v>24</v>
      </c>
      <c r="T2750" t="s">
        <v>23</v>
      </c>
      <c r="U2750" s="3">
        <v>4.84</v>
      </c>
    </row>
    <row r="2751" spans="1:21" hidden="1" x14ac:dyDescent="0.2">
      <c r="A2751" t="s">
        <v>2135</v>
      </c>
      <c r="B2751" t="s">
        <v>1376</v>
      </c>
      <c r="C2751" t="s">
        <v>14</v>
      </c>
      <c r="D2751" t="str">
        <f t="shared" si="42"/>
        <v>BK6046</v>
      </c>
      <c r="E2751" t="s">
        <v>122</v>
      </c>
      <c r="F2751" t="s">
        <v>28</v>
      </c>
      <c r="G2751" t="s">
        <v>28</v>
      </c>
      <c r="I2751" t="s">
        <v>19</v>
      </c>
      <c r="J2751" s="1">
        <v>44872</v>
      </c>
      <c r="K2751" s="2">
        <v>150</v>
      </c>
      <c r="L2751" t="s">
        <v>20</v>
      </c>
      <c r="M2751" s="3">
        <v>1</v>
      </c>
      <c r="N2751" s="2">
        <v>0.52</v>
      </c>
      <c r="O2751" t="s">
        <v>21</v>
      </c>
      <c r="P2751" t="s">
        <v>22</v>
      </c>
      <c r="Q2751" t="s">
        <v>23</v>
      </c>
      <c r="R2751" s="3">
        <v>78</v>
      </c>
      <c r="S2751" t="s">
        <v>24</v>
      </c>
      <c r="T2751" t="s">
        <v>23</v>
      </c>
      <c r="U2751" s="3">
        <v>78</v>
      </c>
    </row>
    <row r="2752" spans="1:21" hidden="1" x14ac:dyDescent="0.2">
      <c r="A2752" t="s">
        <v>2136</v>
      </c>
      <c r="B2752" t="s">
        <v>26</v>
      </c>
      <c r="C2752" t="s">
        <v>14</v>
      </c>
      <c r="D2752" t="str">
        <f t="shared" si="42"/>
        <v>BK6506</v>
      </c>
      <c r="E2752" t="s">
        <v>1599</v>
      </c>
      <c r="F2752" t="s">
        <v>28</v>
      </c>
      <c r="G2752" t="s">
        <v>28</v>
      </c>
      <c r="I2752" t="s">
        <v>19</v>
      </c>
      <c r="J2752" s="1">
        <v>44872</v>
      </c>
      <c r="K2752" s="2">
        <v>381</v>
      </c>
      <c r="L2752" t="s">
        <v>20</v>
      </c>
      <c r="M2752" s="3">
        <v>1</v>
      </c>
      <c r="N2752" s="2">
        <v>0.18719000000000002</v>
      </c>
      <c r="O2752" t="s">
        <v>21</v>
      </c>
      <c r="P2752" t="s">
        <v>22</v>
      </c>
      <c r="Q2752" t="s">
        <v>23</v>
      </c>
      <c r="R2752" s="3">
        <v>71.319999999999993</v>
      </c>
      <c r="S2752" t="s">
        <v>24</v>
      </c>
      <c r="T2752" t="s">
        <v>23</v>
      </c>
      <c r="U2752" s="3">
        <v>71.319999999999993</v>
      </c>
    </row>
    <row r="2753" spans="1:21" hidden="1" x14ac:dyDescent="0.2">
      <c r="A2753" t="s">
        <v>2137</v>
      </c>
      <c r="B2753" t="s">
        <v>26</v>
      </c>
      <c r="C2753" t="s">
        <v>14</v>
      </c>
      <c r="D2753" t="str">
        <f t="shared" si="42"/>
        <v>CP2292</v>
      </c>
      <c r="E2753" t="s">
        <v>674</v>
      </c>
      <c r="F2753" t="s">
        <v>28</v>
      </c>
      <c r="G2753" t="s">
        <v>28</v>
      </c>
      <c r="I2753" t="s">
        <v>19</v>
      </c>
      <c r="J2753" s="1">
        <v>44872</v>
      </c>
      <c r="K2753" s="2">
        <v>7140</v>
      </c>
      <c r="L2753" t="s">
        <v>20</v>
      </c>
      <c r="M2753" s="3">
        <v>1</v>
      </c>
      <c r="N2753" s="2">
        <v>8.0479999999999996E-2</v>
      </c>
      <c r="O2753" t="s">
        <v>21</v>
      </c>
      <c r="P2753" t="s">
        <v>22</v>
      </c>
      <c r="Q2753" t="s">
        <v>23</v>
      </c>
      <c r="R2753" s="3">
        <v>574.63</v>
      </c>
      <c r="S2753" t="s">
        <v>24</v>
      </c>
      <c r="T2753" t="s">
        <v>23</v>
      </c>
      <c r="U2753" s="3">
        <v>574.63</v>
      </c>
    </row>
    <row r="2754" spans="1:21" hidden="1" x14ac:dyDescent="0.2">
      <c r="A2754" t="s">
        <v>2138</v>
      </c>
      <c r="B2754" t="s">
        <v>26</v>
      </c>
      <c r="C2754" t="s">
        <v>14</v>
      </c>
      <c r="D2754" t="str">
        <f t="shared" si="42"/>
        <v>GL2446</v>
      </c>
      <c r="E2754" t="s">
        <v>243</v>
      </c>
      <c r="F2754" t="s">
        <v>28</v>
      </c>
      <c r="G2754" t="s">
        <v>28</v>
      </c>
      <c r="I2754" t="s">
        <v>19</v>
      </c>
      <c r="J2754" s="1">
        <v>44872</v>
      </c>
      <c r="K2754" s="2">
        <v>5040</v>
      </c>
      <c r="L2754" t="s">
        <v>20</v>
      </c>
      <c r="M2754" s="3">
        <v>1</v>
      </c>
      <c r="N2754" s="2">
        <v>0.29361999999999999</v>
      </c>
      <c r="O2754" t="s">
        <v>21</v>
      </c>
      <c r="P2754" t="s">
        <v>22</v>
      </c>
      <c r="Q2754" t="s">
        <v>23</v>
      </c>
      <c r="R2754" s="3">
        <v>1479.84</v>
      </c>
      <c r="S2754" t="s">
        <v>24</v>
      </c>
      <c r="T2754" t="s">
        <v>23</v>
      </c>
      <c r="U2754" s="3">
        <v>1479.84</v>
      </c>
    </row>
    <row r="2755" spans="1:21" hidden="1" x14ac:dyDescent="0.2">
      <c r="A2755" t="s">
        <v>2139</v>
      </c>
      <c r="B2755" t="s">
        <v>26</v>
      </c>
      <c r="C2755" t="s">
        <v>14</v>
      </c>
      <c r="D2755" t="str">
        <f t="shared" si="42"/>
        <v>GL2449</v>
      </c>
      <c r="E2755" t="s">
        <v>30</v>
      </c>
      <c r="F2755" t="s">
        <v>28</v>
      </c>
      <c r="G2755" t="s">
        <v>28</v>
      </c>
      <c r="I2755" t="s">
        <v>19</v>
      </c>
      <c r="J2755" s="1">
        <v>44872</v>
      </c>
      <c r="K2755" s="2">
        <v>672</v>
      </c>
      <c r="L2755" t="s">
        <v>20</v>
      </c>
      <c r="M2755" s="3">
        <v>1</v>
      </c>
      <c r="N2755" s="2">
        <v>0.34673000000000004</v>
      </c>
      <c r="O2755" t="s">
        <v>21</v>
      </c>
      <c r="P2755" t="s">
        <v>22</v>
      </c>
      <c r="Q2755" t="s">
        <v>23</v>
      </c>
      <c r="R2755" s="3">
        <v>233</v>
      </c>
      <c r="S2755" t="s">
        <v>24</v>
      </c>
      <c r="T2755" t="s">
        <v>23</v>
      </c>
      <c r="U2755" s="3">
        <v>233</v>
      </c>
    </row>
    <row r="2756" spans="1:21" hidden="1" x14ac:dyDescent="0.2">
      <c r="A2756" t="s">
        <v>2140</v>
      </c>
      <c r="B2756" t="s">
        <v>26</v>
      </c>
      <c r="C2756" t="s">
        <v>14</v>
      </c>
      <c r="D2756" t="str">
        <f t="shared" si="42"/>
        <v>GL263-</v>
      </c>
      <c r="E2756" t="s">
        <v>507</v>
      </c>
      <c r="F2756" t="s">
        <v>28</v>
      </c>
      <c r="G2756" t="s">
        <v>28</v>
      </c>
      <c r="I2756" t="s">
        <v>19</v>
      </c>
      <c r="J2756" s="1">
        <v>44872</v>
      </c>
      <c r="K2756" s="2">
        <v>1483.5</v>
      </c>
      <c r="L2756" t="s">
        <v>20</v>
      </c>
      <c r="M2756" s="3">
        <v>1</v>
      </c>
      <c r="N2756" s="2">
        <v>0.28197</v>
      </c>
      <c r="O2756" t="s">
        <v>21</v>
      </c>
      <c r="P2756" t="s">
        <v>22</v>
      </c>
      <c r="Q2756" t="s">
        <v>23</v>
      </c>
      <c r="R2756" s="3">
        <v>418.3</v>
      </c>
      <c r="S2756" t="s">
        <v>24</v>
      </c>
      <c r="T2756" t="s">
        <v>23</v>
      </c>
      <c r="U2756" s="3">
        <v>418.3</v>
      </c>
    </row>
    <row r="2757" spans="1:21" hidden="1" x14ac:dyDescent="0.2">
      <c r="A2757" t="s">
        <v>2141</v>
      </c>
      <c r="B2757" t="s">
        <v>26</v>
      </c>
      <c r="C2757" t="s">
        <v>14</v>
      </c>
      <c r="D2757" t="str">
        <f t="shared" ref="D2757:D2820" si="43">LEFT(E2757, 6)</f>
        <v>GL285-</v>
      </c>
      <c r="E2757" t="s">
        <v>117</v>
      </c>
      <c r="F2757" t="s">
        <v>28</v>
      </c>
      <c r="G2757" t="s">
        <v>28</v>
      </c>
      <c r="I2757" t="s">
        <v>19</v>
      </c>
      <c r="J2757" s="1">
        <v>44872</v>
      </c>
      <c r="K2757" s="2">
        <v>2362.1215999999999</v>
      </c>
      <c r="L2757" t="s">
        <v>20</v>
      </c>
      <c r="M2757" s="3">
        <v>1</v>
      </c>
      <c r="N2757" s="2">
        <v>0.27462999999999999</v>
      </c>
      <c r="O2757" t="s">
        <v>21</v>
      </c>
      <c r="P2757" t="s">
        <v>22</v>
      </c>
      <c r="Q2757" t="s">
        <v>23</v>
      </c>
      <c r="R2757" s="3">
        <v>648.71</v>
      </c>
      <c r="S2757" t="s">
        <v>24</v>
      </c>
      <c r="T2757" t="s">
        <v>23</v>
      </c>
      <c r="U2757" s="3">
        <v>648.71</v>
      </c>
    </row>
    <row r="2758" spans="1:21" hidden="1" x14ac:dyDescent="0.2">
      <c r="A2758" t="s">
        <v>2142</v>
      </c>
      <c r="B2758" t="s">
        <v>26</v>
      </c>
      <c r="C2758" t="s">
        <v>14</v>
      </c>
      <c r="D2758" t="str">
        <f t="shared" si="43"/>
        <v>GL397-</v>
      </c>
      <c r="E2758" t="s">
        <v>577</v>
      </c>
      <c r="F2758" t="s">
        <v>28</v>
      </c>
      <c r="G2758" t="s">
        <v>28</v>
      </c>
      <c r="I2758" t="s">
        <v>19</v>
      </c>
      <c r="J2758" s="1">
        <v>44872</v>
      </c>
      <c r="K2758" s="2">
        <v>269.27999999999997</v>
      </c>
      <c r="L2758" t="s">
        <v>20</v>
      </c>
      <c r="M2758" s="3">
        <v>1</v>
      </c>
      <c r="N2758" s="2">
        <v>0.30247000000000002</v>
      </c>
      <c r="O2758" t="s">
        <v>21</v>
      </c>
      <c r="P2758" t="s">
        <v>22</v>
      </c>
      <c r="Q2758" t="s">
        <v>23</v>
      </c>
      <c r="R2758" s="3">
        <v>81.45</v>
      </c>
      <c r="S2758" t="s">
        <v>24</v>
      </c>
      <c r="T2758" t="s">
        <v>23</v>
      </c>
      <c r="U2758" s="3">
        <v>81.45</v>
      </c>
    </row>
    <row r="2759" spans="1:21" hidden="1" x14ac:dyDescent="0.2">
      <c r="A2759" t="s">
        <v>2142</v>
      </c>
      <c r="B2759" t="s">
        <v>26</v>
      </c>
      <c r="C2759" t="s">
        <v>14</v>
      </c>
      <c r="D2759" t="str">
        <f t="shared" si="43"/>
        <v>GL301-</v>
      </c>
      <c r="E2759" t="s">
        <v>32</v>
      </c>
      <c r="F2759" t="s">
        <v>28</v>
      </c>
      <c r="G2759" t="s">
        <v>28</v>
      </c>
      <c r="I2759" t="s">
        <v>19</v>
      </c>
      <c r="J2759" s="1">
        <v>44872</v>
      </c>
      <c r="K2759" s="2">
        <v>109</v>
      </c>
      <c r="L2759" t="s">
        <v>20</v>
      </c>
      <c r="M2759" s="3">
        <v>1</v>
      </c>
      <c r="N2759" s="2">
        <v>0.40794999999999992</v>
      </c>
      <c r="O2759" t="s">
        <v>21</v>
      </c>
      <c r="P2759" t="s">
        <v>22</v>
      </c>
      <c r="Q2759" t="s">
        <v>23</v>
      </c>
      <c r="R2759" s="3">
        <v>44.47</v>
      </c>
      <c r="S2759" t="s">
        <v>24</v>
      </c>
      <c r="T2759" t="s">
        <v>23</v>
      </c>
      <c r="U2759" s="3">
        <v>44.47</v>
      </c>
    </row>
    <row r="2760" spans="1:21" hidden="1" x14ac:dyDescent="0.2">
      <c r="A2760" t="s">
        <v>2142</v>
      </c>
      <c r="B2760" t="s">
        <v>26</v>
      </c>
      <c r="C2760" t="s">
        <v>14</v>
      </c>
      <c r="D2760" t="str">
        <f t="shared" si="43"/>
        <v>GL328-</v>
      </c>
      <c r="E2760" t="s">
        <v>33</v>
      </c>
      <c r="F2760" t="s">
        <v>28</v>
      </c>
      <c r="G2760" t="s">
        <v>28</v>
      </c>
      <c r="I2760" t="s">
        <v>19</v>
      </c>
      <c r="J2760" s="1">
        <v>44872</v>
      </c>
      <c r="K2760" s="2">
        <v>467</v>
      </c>
      <c r="L2760" t="s">
        <v>20</v>
      </c>
      <c r="M2760" s="3">
        <v>1</v>
      </c>
      <c r="N2760" s="2">
        <v>0.33997999999999995</v>
      </c>
      <c r="O2760" t="s">
        <v>21</v>
      </c>
      <c r="P2760" t="s">
        <v>22</v>
      </c>
      <c r="Q2760" t="s">
        <v>23</v>
      </c>
      <c r="R2760" s="3">
        <v>158.77000000000001</v>
      </c>
      <c r="S2760" t="s">
        <v>24</v>
      </c>
      <c r="T2760" t="s">
        <v>23</v>
      </c>
      <c r="U2760" s="3">
        <v>158.77000000000001</v>
      </c>
    </row>
    <row r="2761" spans="1:21" hidden="1" x14ac:dyDescent="0.2">
      <c r="A2761" t="s">
        <v>2142</v>
      </c>
      <c r="B2761" t="s">
        <v>26</v>
      </c>
      <c r="C2761" t="s">
        <v>14</v>
      </c>
      <c r="D2761" t="str">
        <f t="shared" si="43"/>
        <v>GL482-</v>
      </c>
      <c r="E2761" t="s">
        <v>247</v>
      </c>
      <c r="F2761" t="s">
        <v>28</v>
      </c>
      <c r="G2761" t="s">
        <v>28</v>
      </c>
      <c r="I2761" t="s">
        <v>19</v>
      </c>
      <c r="J2761" s="1">
        <v>44872</v>
      </c>
      <c r="K2761" s="2">
        <v>105.6</v>
      </c>
      <c r="L2761" t="s">
        <v>20</v>
      </c>
      <c r="M2761" s="3">
        <v>1</v>
      </c>
      <c r="N2761" s="2">
        <v>0.52051000000000003</v>
      </c>
      <c r="O2761" t="s">
        <v>21</v>
      </c>
      <c r="P2761" t="s">
        <v>22</v>
      </c>
      <c r="Q2761" t="s">
        <v>23</v>
      </c>
      <c r="R2761" s="3">
        <v>54.97</v>
      </c>
      <c r="S2761" t="s">
        <v>24</v>
      </c>
      <c r="T2761" t="s">
        <v>23</v>
      </c>
      <c r="U2761" s="3">
        <v>54.97</v>
      </c>
    </row>
    <row r="2762" spans="1:21" hidden="1" x14ac:dyDescent="0.2">
      <c r="A2762" t="s">
        <v>2142</v>
      </c>
      <c r="B2762" t="s">
        <v>26</v>
      </c>
      <c r="C2762" t="s">
        <v>14</v>
      </c>
      <c r="D2762" t="str">
        <f t="shared" si="43"/>
        <v>GL301-</v>
      </c>
      <c r="E2762" t="s">
        <v>175</v>
      </c>
      <c r="F2762" t="s">
        <v>28</v>
      </c>
      <c r="G2762" t="s">
        <v>28</v>
      </c>
      <c r="I2762" t="s">
        <v>19</v>
      </c>
      <c r="J2762" s="1">
        <v>44872</v>
      </c>
      <c r="K2762" s="2">
        <v>881</v>
      </c>
      <c r="L2762" t="s">
        <v>20</v>
      </c>
      <c r="M2762" s="3">
        <v>1</v>
      </c>
      <c r="N2762" s="2">
        <v>0.43126999999999993</v>
      </c>
      <c r="O2762" t="s">
        <v>21</v>
      </c>
      <c r="P2762" t="s">
        <v>22</v>
      </c>
      <c r="Q2762" t="s">
        <v>23</v>
      </c>
      <c r="R2762" s="3">
        <v>379.95</v>
      </c>
      <c r="S2762" t="s">
        <v>24</v>
      </c>
      <c r="T2762" t="s">
        <v>23</v>
      </c>
      <c r="U2762" s="3">
        <v>379.95</v>
      </c>
    </row>
    <row r="2763" spans="1:21" hidden="1" x14ac:dyDescent="0.2">
      <c r="A2763" t="s">
        <v>2142</v>
      </c>
      <c r="B2763" t="s">
        <v>26</v>
      </c>
      <c r="C2763" t="s">
        <v>14</v>
      </c>
      <c r="D2763" t="str">
        <f t="shared" si="43"/>
        <v>GL479-</v>
      </c>
      <c r="E2763" t="s">
        <v>2143</v>
      </c>
      <c r="F2763" t="s">
        <v>28</v>
      </c>
      <c r="G2763" t="s">
        <v>28</v>
      </c>
      <c r="I2763" t="s">
        <v>19</v>
      </c>
      <c r="J2763" s="1">
        <v>44872</v>
      </c>
      <c r="K2763" s="2">
        <v>480</v>
      </c>
      <c r="L2763" t="s">
        <v>20</v>
      </c>
      <c r="M2763" s="3">
        <v>1</v>
      </c>
      <c r="N2763" s="2">
        <v>0.26650000000000001</v>
      </c>
      <c r="O2763" t="s">
        <v>21</v>
      </c>
      <c r="P2763" t="s">
        <v>22</v>
      </c>
      <c r="Q2763" t="s">
        <v>23</v>
      </c>
      <c r="R2763" s="3">
        <v>127.92</v>
      </c>
      <c r="S2763" t="s">
        <v>24</v>
      </c>
      <c r="T2763" t="s">
        <v>23</v>
      </c>
      <c r="U2763" s="3">
        <v>127.92</v>
      </c>
    </row>
    <row r="2764" spans="1:21" hidden="1" x14ac:dyDescent="0.2">
      <c r="A2764" t="s">
        <v>2142</v>
      </c>
      <c r="B2764" t="s">
        <v>26</v>
      </c>
      <c r="C2764" t="s">
        <v>14</v>
      </c>
      <c r="D2764" t="str">
        <f t="shared" si="43"/>
        <v>GL483-</v>
      </c>
      <c r="E2764" t="s">
        <v>2144</v>
      </c>
      <c r="F2764" t="s">
        <v>28</v>
      </c>
      <c r="G2764" t="s">
        <v>28</v>
      </c>
      <c r="I2764" t="s">
        <v>19</v>
      </c>
      <c r="J2764" s="1">
        <v>44872</v>
      </c>
      <c r="K2764" s="2">
        <v>636</v>
      </c>
      <c r="L2764" t="s">
        <v>20</v>
      </c>
      <c r="M2764" s="3">
        <v>1</v>
      </c>
      <c r="N2764" s="2">
        <v>0.29035</v>
      </c>
      <c r="O2764" t="s">
        <v>21</v>
      </c>
      <c r="P2764" t="s">
        <v>22</v>
      </c>
      <c r="Q2764" t="s">
        <v>23</v>
      </c>
      <c r="R2764" s="3">
        <v>184.66</v>
      </c>
      <c r="S2764" t="s">
        <v>24</v>
      </c>
      <c r="T2764" t="s">
        <v>23</v>
      </c>
      <c r="U2764" s="3">
        <v>184.66</v>
      </c>
    </row>
    <row r="2765" spans="1:21" hidden="1" x14ac:dyDescent="0.2">
      <c r="A2765" t="s">
        <v>2145</v>
      </c>
      <c r="B2765" t="s">
        <v>2146</v>
      </c>
      <c r="C2765" t="s">
        <v>14</v>
      </c>
      <c r="D2765" t="str">
        <f t="shared" si="43"/>
        <v>GL263-</v>
      </c>
      <c r="E2765" t="s">
        <v>507</v>
      </c>
      <c r="F2765" t="s">
        <v>28</v>
      </c>
      <c r="G2765" t="s">
        <v>28</v>
      </c>
      <c r="I2765" t="s">
        <v>19</v>
      </c>
      <c r="J2765" s="1">
        <v>44872</v>
      </c>
      <c r="K2765" s="2">
        <v>0.29997000000000001</v>
      </c>
      <c r="L2765" t="s">
        <v>20</v>
      </c>
      <c r="M2765" s="3">
        <v>1</v>
      </c>
      <c r="N2765" s="2">
        <v>0.28197</v>
      </c>
      <c r="O2765" t="s">
        <v>21</v>
      </c>
      <c r="P2765" t="s">
        <v>22</v>
      </c>
      <c r="Q2765" t="s">
        <v>23</v>
      </c>
      <c r="R2765" s="3">
        <v>0.08</v>
      </c>
      <c r="S2765" t="s">
        <v>24</v>
      </c>
      <c r="T2765" t="s">
        <v>23</v>
      </c>
      <c r="U2765" s="3">
        <v>0.08</v>
      </c>
    </row>
    <row r="2766" spans="1:21" hidden="1" x14ac:dyDescent="0.2">
      <c r="A2766" t="s">
        <v>2147</v>
      </c>
      <c r="B2766" t="s">
        <v>26</v>
      </c>
      <c r="C2766" t="s">
        <v>14</v>
      </c>
      <c r="D2766" t="str">
        <f t="shared" si="43"/>
        <v>GL349-</v>
      </c>
      <c r="E2766" t="s">
        <v>172</v>
      </c>
      <c r="F2766" t="s">
        <v>28</v>
      </c>
      <c r="G2766" t="s">
        <v>28</v>
      </c>
      <c r="I2766" t="s">
        <v>19</v>
      </c>
      <c r="J2766" s="1">
        <v>44872</v>
      </c>
      <c r="K2766" s="2">
        <v>1215</v>
      </c>
      <c r="L2766" t="s">
        <v>20</v>
      </c>
      <c r="M2766" s="3">
        <v>1</v>
      </c>
      <c r="N2766" s="2">
        <v>0.34157999999999999</v>
      </c>
      <c r="O2766" t="s">
        <v>21</v>
      </c>
      <c r="P2766" t="s">
        <v>22</v>
      </c>
      <c r="Q2766" t="s">
        <v>23</v>
      </c>
      <c r="R2766" s="3">
        <v>415.02</v>
      </c>
      <c r="S2766" t="s">
        <v>24</v>
      </c>
      <c r="T2766" t="s">
        <v>23</v>
      </c>
      <c r="U2766" s="3">
        <v>415.02</v>
      </c>
    </row>
    <row r="2767" spans="1:21" hidden="1" x14ac:dyDescent="0.2">
      <c r="A2767" t="s">
        <v>2148</v>
      </c>
      <c r="B2767" t="s">
        <v>2134</v>
      </c>
      <c r="C2767" t="s">
        <v>14</v>
      </c>
      <c r="D2767" t="str">
        <f t="shared" si="43"/>
        <v>OG1080</v>
      </c>
      <c r="E2767" t="s">
        <v>2085</v>
      </c>
      <c r="F2767" t="s">
        <v>18</v>
      </c>
      <c r="G2767" t="s">
        <v>18</v>
      </c>
      <c r="I2767" t="s">
        <v>113</v>
      </c>
      <c r="J2767" s="1">
        <v>44873</v>
      </c>
      <c r="K2767" s="2">
        <v>4.1697900000000008</v>
      </c>
      <c r="L2767" t="s">
        <v>46</v>
      </c>
      <c r="M2767" s="3">
        <v>1</v>
      </c>
      <c r="N2767" s="2">
        <v>1.5528</v>
      </c>
      <c r="O2767" t="s">
        <v>21</v>
      </c>
      <c r="P2767" t="s">
        <v>22</v>
      </c>
      <c r="Q2767" t="s">
        <v>23</v>
      </c>
      <c r="R2767" s="3">
        <v>6.47</v>
      </c>
      <c r="S2767" t="s">
        <v>24</v>
      </c>
      <c r="T2767" t="s">
        <v>23</v>
      </c>
      <c r="U2767" s="3">
        <v>6.47</v>
      </c>
    </row>
    <row r="2768" spans="1:21" hidden="1" x14ac:dyDescent="0.2">
      <c r="A2768" t="s">
        <v>2149</v>
      </c>
      <c r="B2768" t="s">
        <v>26</v>
      </c>
      <c r="C2768" t="s">
        <v>14</v>
      </c>
      <c r="D2768" t="str">
        <f t="shared" si="43"/>
        <v>GL423-</v>
      </c>
      <c r="E2768" t="s">
        <v>1555</v>
      </c>
      <c r="F2768" t="s">
        <v>28</v>
      </c>
      <c r="G2768" t="s">
        <v>28</v>
      </c>
      <c r="I2768" t="s">
        <v>19</v>
      </c>
      <c r="J2768" s="1">
        <v>44872</v>
      </c>
      <c r="K2768" s="2">
        <v>5105.43995</v>
      </c>
      <c r="L2768" t="s">
        <v>20</v>
      </c>
      <c r="M2768" s="3">
        <v>1</v>
      </c>
      <c r="N2768" s="2">
        <v>0.25914999999999999</v>
      </c>
      <c r="O2768" t="s">
        <v>21</v>
      </c>
      <c r="P2768" t="s">
        <v>22</v>
      </c>
      <c r="Q2768" t="s">
        <v>23</v>
      </c>
      <c r="R2768" s="3">
        <v>1323.07</v>
      </c>
      <c r="S2768" t="s">
        <v>24</v>
      </c>
      <c r="T2768" t="s">
        <v>23</v>
      </c>
      <c r="U2768" s="3">
        <v>1323.07</v>
      </c>
    </row>
    <row r="2769" spans="1:21" hidden="1" x14ac:dyDescent="0.2">
      <c r="A2769" t="s">
        <v>2149</v>
      </c>
      <c r="B2769" t="s">
        <v>26</v>
      </c>
      <c r="C2769" t="s">
        <v>14</v>
      </c>
      <c r="D2769" t="str">
        <f t="shared" si="43"/>
        <v>GL429-</v>
      </c>
      <c r="E2769" t="s">
        <v>1304</v>
      </c>
      <c r="F2769" t="s">
        <v>28</v>
      </c>
      <c r="G2769" t="s">
        <v>28</v>
      </c>
      <c r="I2769" t="s">
        <v>19</v>
      </c>
      <c r="J2769" s="1">
        <v>44872</v>
      </c>
      <c r="K2769" s="2">
        <v>1173</v>
      </c>
      <c r="L2769" t="s">
        <v>20</v>
      </c>
      <c r="M2769" s="3">
        <v>1</v>
      </c>
      <c r="N2769" s="2">
        <v>0.33302999999999999</v>
      </c>
      <c r="O2769" t="s">
        <v>21</v>
      </c>
      <c r="P2769" t="s">
        <v>22</v>
      </c>
      <c r="Q2769" t="s">
        <v>23</v>
      </c>
      <c r="R2769" s="3">
        <v>390.64</v>
      </c>
      <c r="S2769" t="s">
        <v>24</v>
      </c>
      <c r="T2769" t="s">
        <v>23</v>
      </c>
      <c r="U2769" s="3">
        <v>390.64</v>
      </c>
    </row>
    <row r="2770" spans="1:21" hidden="1" x14ac:dyDescent="0.2">
      <c r="A2770" t="s">
        <v>2149</v>
      </c>
      <c r="B2770" t="s">
        <v>26</v>
      </c>
      <c r="C2770" t="s">
        <v>14</v>
      </c>
      <c r="D2770" t="str">
        <f t="shared" si="43"/>
        <v>GL351-</v>
      </c>
      <c r="E2770" t="s">
        <v>1220</v>
      </c>
      <c r="F2770" t="s">
        <v>28</v>
      </c>
      <c r="G2770" t="s">
        <v>28</v>
      </c>
      <c r="I2770" t="s">
        <v>19</v>
      </c>
      <c r="J2770" s="1">
        <v>44872</v>
      </c>
      <c r="K2770" s="2">
        <v>1788</v>
      </c>
      <c r="L2770" t="s">
        <v>20</v>
      </c>
      <c r="M2770" s="3">
        <v>1</v>
      </c>
      <c r="N2770" s="2">
        <v>0.30653000000000002</v>
      </c>
      <c r="O2770" t="s">
        <v>21</v>
      </c>
      <c r="P2770" t="s">
        <v>22</v>
      </c>
      <c r="Q2770" t="s">
        <v>23</v>
      </c>
      <c r="R2770" s="3">
        <v>548.08000000000004</v>
      </c>
      <c r="S2770" t="s">
        <v>24</v>
      </c>
      <c r="T2770" t="s">
        <v>23</v>
      </c>
      <c r="U2770" s="3">
        <v>548.08000000000004</v>
      </c>
    </row>
    <row r="2771" spans="1:21" hidden="1" x14ac:dyDescent="0.2">
      <c r="A2771" t="s">
        <v>2149</v>
      </c>
      <c r="B2771" t="s">
        <v>26</v>
      </c>
      <c r="C2771" t="s">
        <v>14</v>
      </c>
      <c r="D2771" t="str">
        <f t="shared" si="43"/>
        <v>GL471-</v>
      </c>
      <c r="E2771" t="s">
        <v>914</v>
      </c>
      <c r="F2771" t="s">
        <v>28</v>
      </c>
      <c r="G2771" t="s">
        <v>28</v>
      </c>
      <c r="J2771" s="1">
        <v>44872</v>
      </c>
      <c r="K2771" s="2">
        <v>6114.1196999999993</v>
      </c>
      <c r="L2771" t="s">
        <v>20</v>
      </c>
      <c r="M2771" s="3">
        <v>1</v>
      </c>
      <c r="N2771" s="2">
        <v>0.31204999999999999</v>
      </c>
      <c r="O2771" t="s">
        <v>21</v>
      </c>
      <c r="P2771" t="s">
        <v>22</v>
      </c>
      <c r="Q2771" t="s">
        <v>23</v>
      </c>
      <c r="R2771" s="3">
        <v>1907.91</v>
      </c>
      <c r="S2771" t="s">
        <v>24</v>
      </c>
      <c r="T2771" t="s">
        <v>23</v>
      </c>
      <c r="U2771" s="3">
        <v>1907.91</v>
      </c>
    </row>
    <row r="2772" spans="1:21" hidden="1" x14ac:dyDescent="0.2">
      <c r="A2772" t="s">
        <v>2149</v>
      </c>
      <c r="B2772" t="s">
        <v>26</v>
      </c>
      <c r="C2772" t="s">
        <v>14</v>
      </c>
      <c r="D2772" t="str">
        <f t="shared" si="43"/>
        <v>GL9073</v>
      </c>
      <c r="E2772" t="s">
        <v>2150</v>
      </c>
      <c r="F2772" t="s">
        <v>28</v>
      </c>
      <c r="G2772" t="s">
        <v>28</v>
      </c>
      <c r="J2772" s="1">
        <v>44872</v>
      </c>
      <c r="K2772" s="2">
        <v>0</v>
      </c>
      <c r="L2772" t="s">
        <v>20</v>
      </c>
      <c r="M2772" s="3">
        <v>1</v>
      </c>
      <c r="N2772" s="2">
        <v>0.25072</v>
      </c>
      <c r="O2772" t="s">
        <v>21</v>
      </c>
      <c r="P2772" t="s">
        <v>22</v>
      </c>
      <c r="Q2772" t="s">
        <v>23</v>
      </c>
      <c r="R2772" s="3">
        <v>0</v>
      </c>
      <c r="S2772" t="s">
        <v>24</v>
      </c>
      <c r="T2772" t="s">
        <v>23</v>
      </c>
      <c r="U2772" s="3">
        <v>0</v>
      </c>
    </row>
    <row r="2773" spans="1:21" hidden="1" x14ac:dyDescent="0.2">
      <c r="A2773" t="s">
        <v>2149</v>
      </c>
      <c r="B2773" t="s">
        <v>26</v>
      </c>
      <c r="C2773" t="s">
        <v>14</v>
      </c>
      <c r="D2773" t="str">
        <f t="shared" si="43"/>
        <v>GL357-</v>
      </c>
      <c r="E2773" t="s">
        <v>1870</v>
      </c>
      <c r="F2773" t="s">
        <v>28</v>
      </c>
      <c r="G2773" t="s">
        <v>28</v>
      </c>
      <c r="I2773" t="s">
        <v>19</v>
      </c>
      <c r="J2773" s="1">
        <v>44872</v>
      </c>
      <c r="K2773" s="2">
        <v>2016</v>
      </c>
      <c r="L2773" t="s">
        <v>20</v>
      </c>
      <c r="M2773" s="3">
        <v>1</v>
      </c>
      <c r="N2773" s="2">
        <v>0.30114000000000002</v>
      </c>
      <c r="O2773" t="s">
        <v>21</v>
      </c>
      <c r="P2773" t="s">
        <v>22</v>
      </c>
      <c r="Q2773" t="s">
        <v>23</v>
      </c>
      <c r="R2773" s="3">
        <v>607.1</v>
      </c>
      <c r="S2773" t="s">
        <v>24</v>
      </c>
      <c r="T2773" t="s">
        <v>23</v>
      </c>
      <c r="U2773" s="3">
        <v>607.1</v>
      </c>
    </row>
    <row r="2774" spans="1:21" hidden="1" x14ac:dyDescent="0.2">
      <c r="A2774" t="s">
        <v>2151</v>
      </c>
      <c r="B2774" t="s">
        <v>2152</v>
      </c>
      <c r="C2774" t="s">
        <v>14</v>
      </c>
      <c r="D2774" t="str">
        <f t="shared" si="43"/>
        <v>FJ1712</v>
      </c>
      <c r="E2774" t="s">
        <v>1082</v>
      </c>
      <c r="F2774" t="s">
        <v>18</v>
      </c>
      <c r="G2774" t="s">
        <v>18</v>
      </c>
      <c r="J2774" s="1">
        <v>44873</v>
      </c>
      <c r="K2774" s="2">
        <v>-461</v>
      </c>
      <c r="L2774" t="s">
        <v>46</v>
      </c>
      <c r="M2774" s="3">
        <v>1</v>
      </c>
      <c r="N2774" s="2">
        <v>1.28</v>
      </c>
      <c r="O2774" t="s">
        <v>21</v>
      </c>
      <c r="P2774" t="s">
        <v>24</v>
      </c>
      <c r="Q2774" t="s">
        <v>23</v>
      </c>
      <c r="R2774" s="3">
        <v>590.08000000000004</v>
      </c>
      <c r="S2774" t="s">
        <v>22</v>
      </c>
      <c r="T2774" t="s">
        <v>23</v>
      </c>
      <c r="U2774" s="3">
        <v>590.08000000000004</v>
      </c>
    </row>
    <row r="2775" spans="1:21" hidden="1" x14ac:dyDescent="0.2">
      <c r="A2775" t="s">
        <v>2153</v>
      </c>
      <c r="B2775" t="s">
        <v>581</v>
      </c>
      <c r="C2775" t="s">
        <v>14</v>
      </c>
      <c r="D2775" t="str">
        <f t="shared" si="43"/>
        <v>722000</v>
      </c>
      <c r="E2775" t="s">
        <v>810</v>
      </c>
      <c r="F2775" t="s">
        <v>18</v>
      </c>
      <c r="G2775" t="s">
        <v>18</v>
      </c>
      <c r="I2775" t="s">
        <v>19</v>
      </c>
      <c r="J2775" s="1">
        <v>44873</v>
      </c>
      <c r="K2775" s="2">
        <v>28.875490000000003</v>
      </c>
      <c r="L2775" t="s">
        <v>46</v>
      </c>
      <c r="M2775" s="3">
        <v>1</v>
      </c>
      <c r="N2775" s="2">
        <v>2.0999099999999999</v>
      </c>
      <c r="O2775" t="s">
        <v>21</v>
      </c>
      <c r="P2775" t="s">
        <v>22</v>
      </c>
      <c r="Q2775" t="s">
        <v>23</v>
      </c>
      <c r="R2775" s="3">
        <v>60.64</v>
      </c>
      <c r="S2775" t="s">
        <v>24</v>
      </c>
      <c r="T2775" t="s">
        <v>23</v>
      </c>
      <c r="U2775" s="3">
        <v>60.64</v>
      </c>
    </row>
    <row r="2776" spans="1:21" hidden="1" x14ac:dyDescent="0.2">
      <c r="A2776" t="s">
        <v>2153</v>
      </c>
      <c r="B2776" t="s">
        <v>581</v>
      </c>
      <c r="C2776" t="s">
        <v>14</v>
      </c>
      <c r="D2776" t="str">
        <f t="shared" si="43"/>
        <v>280864</v>
      </c>
      <c r="E2776" t="s">
        <v>433</v>
      </c>
      <c r="F2776" t="s">
        <v>18</v>
      </c>
      <c r="G2776" t="s">
        <v>18</v>
      </c>
      <c r="I2776" t="s">
        <v>19</v>
      </c>
      <c r="J2776" s="1">
        <v>44873</v>
      </c>
      <c r="K2776" s="2">
        <v>-42.15</v>
      </c>
      <c r="L2776" t="s">
        <v>46</v>
      </c>
      <c r="M2776" s="3">
        <v>1</v>
      </c>
      <c r="N2776" s="2">
        <v>3.15795</v>
      </c>
      <c r="O2776" t="s">
        <v>21</v>
      </c>
      <c r="P2776" t="s">
        <v>24</v>
      </c>
      <c r="Q2776" t="s">
        <v>23</v>
      </c>
      <c r="R2776" s="3">
        <v>133.11000000000001</v>
      </c>
      <c r="S2776" t="s">
        <v>22</v>
      </c>
      <c r="T2776" t="s">
        <v>23</v>
      </c>
      <c r="U2776" s="3">
        <v>133.11000000000001</v>
      </c>
    </row>
    <row r="2777" spans="1:21" hidden="1" x14ac:dyDescent="0.2">
      <c r="A2777" t="s">
        <v>2153</v>
      </c>
      <c r="B2777" t="s">
        <v>2119</v>
      </c>
      <c r="C2777" t="s">
        <v>14</v>
      </c>
      <c r="D2777" t="str">
        <f t="shared" si="43"/>
        <v>LAAN02</v>
      </c>
      <c r="E2777" t="s">
        <v>2121</v>
      </c>
      <c r="F2777" t="s">
        <v>18</v>
      </c>
      <c r="G2777" t="s">
        <v>18</v>
      </c>
      <c r="I2777" t="s">
        <v>19</v>
      </c>
      <c r="J2777" s="1">
        <v>44873</v>
      </c>
      <c r="K2777" s="2">
        <v>0</v>
      </c>
      <c r="L2777" t="s">
        <v>20</v>
      </c>
      <c r="M2777" s="3">
        <v>1</v>
      </c>
      <c r="N2777" s="2">
        <v>1.376E-2</v>
      </c>
      <c r="O2777" t="s">
        <v>21</v>
      </c>
      <c r="P2777" t="s">
        <v>22</v>
      </c>
      <c r="Q2777" t="s">
        <v>23</v>
      </c>
      <c r="R2777" s="3">
        <v>0</v>
      </c>
      <c r="S2777" t="s">
        <v>24</v>
      </c>
      <c r="T2777" t="s">
        <v>23</v>
      </c>
      <c r="U2777" s="3">
        <v>0</v>
      </c>
    </row>
    <row r="2778" spans="1:21" hidden="1" x14ac:dyDescent="0.2">
      <c r="A2778" t="s">
        <v>2153</v>
      </c>
      <c r="B2778" t="s">
        <v>150</v>
      </c>
      <c r="C2778" t="s">
        <v>14</v>
      </c>
      <c r="D2778" t="str">
        <f t="shared" si="43"/>
        <v>LAWG02</v>
      </c>
      <c r="E2778" t="s">
        <v>1954</v>
      </c>
      <c r="F2778" t="s">
        <v>18</v>
      </c>
      <c r="G2778" t="s">
        <v>18</v>
      </c>
      <c r="I2778" t="s">
        <v>19</v>
      </c>
      <c r="J2778" s="1">
        <v>44873</v>
      </c>
      <c r="K2778" s="2">
        <v>0</v>
      </c>
      <c r="L2778" t="s">
        <v>20</v>
      </c>
      <c r="M2778" s="3">
        <v>1</v>
      </c>
      <c r="N2778" s="2">
        <v>1.119E-2</v>
      </c>
      <c r="O2778" t="s">
        <v>21</v>
      </c>
      <c r="P2778" t="s">
        <v>22</v>
      </c>
      <c r="Q2778" t="s">
        <v>23</v>
      </c>
      <c r="R2778" s="3">
        <v>0</v>
      </c>
      <c r="S2778" t="s">
        <v>24</v>
      </c>
      <c r="T2778" t="s">
        <v>23</v>
      </c>
      <c r="U2778" s="3">
        <v>0</v>
      </c>
    </row>
    <row r="2779" spans="1:21" hidden="1" x14ac:dyDescent="0.2">
      <c r="A2779" t="s">
        <v>2153</v>
      </c>
      <c r="B2779" t="s">
        <v>150</v>
      </c>
      <c r="C2779" t="s">
        <v>14</v>
      </c>
      <c r="D2779" t="str">
        <f t="shared" si="43"/>
        <v>MZ2652</v>
      </c>
      <c r="E2779" t="s">
        <v>435</v>
      </c>
      <c r="F2779" t="s">
        <v>18</v>
      </c>
      <c r="G2779" t="s">
        <v>18</v>
      </c>
      <c r="I2779" t="s">
        <v>19</v>
      </c>
      <c r="J2779" s="1">
        <v>44873</v>
      </c>
      <c r="K2779" s="2">
        <v>0</v>
      </c>
      <c r="L2779" t="s">
        <v>46</v>
      </c>
      <c r="M2779" s="3">
        <v>1</v>
      </c>
      <c r="N2779" s="2">
        <v>8.5320300000000007</v>
      </c>
      <c r="O2779" t="s">
        <v>21</v>
      </c>
      <c r="P2779" t="s">
        <v>22</v>
      </c>
      <c r="Q2779" t="s">
        <v>23</v>
      </c>
      <c r="R2779" s="3">
        <v>0</v>
      </c>
      <c r="S2779" t="s">
        <v>24</v>
      </c>
      <c r="T2779" t="s">
        <v>23</v>
      </c>
      <c r="U2779" s="3">
        <v>0</v>
      </c>
    </row>
    <row r="2780" spans="1:21" hidden="1" x14ac:dyDescent="0.2">
      <c r="A2780" t="s">
        <v>2153</v>
      </c>
      <c r="B2780" t="s">
        <v>150</v>
      </c>
      <c r="C2780" t="s">
        <v>14</v>
      </c>
      <c r="D2780" t="str">
        <f t="shared" si="43"/>
        <v>DV1955</v>
      </c>
      <c r="E2780" t="s">
        <v>1796</v>
      </c>
      <c r="F2780" t="s">
        <v>18</v>
      </c>
      <c r="G2780" t="s">
        <v>18</v>
      </c>
      <c r="I2780" t="s">
        <v>19</v>
      </c>
      <c r="J2780" s="1">
        <v>44873</v>
      </c>
      <c r="K2780" s="2">
        <v>0</v>
      </c>
      <c r="L2780" t="s">
        <v>46</v>
      </c>
      <c r="M2780" s="3">
        <v>1</v>
      </c>
      <c r="N2780" s="2">
        <v>4.6320399999999999</v>
      </c>
      <c r="O2780" t="s">
        <v>21</v>
      </c>
      <c r="P2780" t="s">
        <v>22</v>
      </c>
      <c r="Q2780" t="s">
        <v>23</v>
      </c>
      <c r="R2780" s="3">
        <v>0</v>
      </c>
      <c r="S2780" t="s">
        <v>24</v>
      </c>
      <c r="T2780" t="s">
        <v>23</v>
      </c>
      <c r="U2780" s="3">
        <v>0</v>
      </c>
    </row>
    <row r="2781" spans="1:21" hidden="1" x14ac:dyDescent="0.2">
      <c r="A2781" t="s">
        <v>2153</v>
      </c>
      <c r="B2781" t="s">
        <v>150</v>
      </c>
      <c r="C2781" t="s">
        <v>14</v>
      </c>
      <c r="D2781" t="str">
        <f t="shared" si="43"/>
        <v>OG1140</v>
      </c>
      <c r="E2781" t="s">
        <v>211</v>
      </c>
      <c r="F2781" t="s">
        <v>18</v>
      </c>
      <c r="G2781" t="s">
        <v>18</v>
      </c>
      <c r="I2781" t="s">
        <v>19</v>
      </c>
      <c r="J2781" s="1">
        <v>44873</v>
      </c>
      <c r="K2781" s="2">
        <v>29.84</v>
      </c>
      <c r="L2781" t="s">
        <v>46</v>
      </c>
      <c r="M2781" s="3">
        <v>1</v>
      </c>
      <c r="N2781" s="2">
        <v>12.760529999999999</v>
      </c>
      <c r="O2781" t="s">
        <v>21</v>
      </c>
      <c r="P2781" t="s">
        <v>22</v>
      </c>
      <c r="Q2781" t="s">
        <v>23</v>
      </c>
      <c r="R2781" s="3">
        <v>380.77</v>
      </c>
      <c r="S2781" t="s">
        <v>24</v>
      </c>
      <c r="T2781" t="s">
        <v>23</v>
      </c>
      <c r="U2781" s="3">
        <v>380.77</v>
      </c>
    </row>
    <row r="2782" spans="1:21" hidden="1" x14ac:dyDescent="0.2">
      <c r="A2782" t="s">
        <v>2153</v>
      </c>
      <c r="B2782" t="s">
        <v>150</v>
      </c>
      <c r="C2782" t="s">
        <v>14</v>
      </c>
      <c r="D2782" t="str">
        <f t="shared" si="43"/>
        <v>CE3259</v>
      </c>
      <c r="E2782" t="s">
        <v>1434</v>
      </c>
      <c r="F2782" t="s">
        <v>18</v>
      </c>
      <c r="G2782" t="s">
        <v>18</v>
      </c>
      <c r="I2782" t="s">
        <v>19</v>
      </c>
      <c r="J2782" s="1">
        <v>44873</v>
      </c>
      <c r="K2782" s="2">
        <v>0</v>
      </c>
      <c r="L2782" t="s">
        <v>20</v>
      </c>
      <c r="M2782" s="3">
        <v>1</v>
      </c>
      <c r="N2782" s="2">
        <v>1.329E-2</v>
      </c>
      <c r="O2782" t="s">
        <v>21</v>
      </c>
      <c r="P2782" t="s">
        <v>22</v>
      </c>
      <c r="Q2782" t="s">
        <v>23</v>
      </c>
      <c r="R2782" s="3">
        <v>0</v>
      </c>
      <c r="S2782" t="s">
        <v>24</v>
      </c>
      <c r="T2782" t="s">
        <v>23</v>
      </c>
      <c r="U2782" s="3">
        <v>0</v>
      </c>
    </row>
    <row r="2783" spans="1:21" hidden="1" x14ac:dyDescent="0.2">
      <c r="A2783" t="s">
        <v>2153</v>
      </c>
      <c r="B2783" t="s">
        <v>150</v>
      </c>
      <c r="C2783" t="s">
        <v>14</v>
      </c>
      <c r="D2783" t="str">
        <f t="shared" si="43"/>
        <v>LAWG03</v>
      </c>
      <c r="E2783" t="s">
        <v>2154</v>
      </c>
      <c r="F2783" t="s">
        <v>18</v>
      </c>
      <c r="G2783" t="s">
        <v>18</v>
      </c>
      <c r="I2783" t="s">
        <v>19</v>
      </c>
      <c r="J2783" s="1">
        <v>44873</v>
      </c>
      <c r="K2783" s="2">
        <v>0</v>
      </c>
      <c r="L2783" t="s">
        <v>20</v>
      </c>
      <c r="M2783" s="3">
        <v>1</v>
      </c>
      <c r="N2783" s="2">
        <v>0</v>
      </c>
      <c r="O2783" t="s">
        <v>21</v>
      </c>
      <c r="P2783" t="s">
        <v>22</v>
      </c>
      <c r="Q2783" t="s">
        <v>23</v>
      </c>
      <c r="R2783" s="3">
        <v>0</v>
      </c>
      <c r="S2783" t="s">
        <v>24</v>
      </c>
      <c r="T2783" t="s">
        <v>23</v>
      </c>
      <c r="U2783" s="3">
        <v>0</v>
      </c>
    </row>
    <row r="2784" spans="1:21" hidden="1" x14ac:dyDescent="0.2">
      <c r="A2784" t="s">
        <v>2153</v>
      </c>
      <c r="B2784" t="s">
        <v>150</v>
      </c>
      <c r="C2784" t="s">
        <v>14</v>
      </c>
      <c r="D2784" t="str">
        <f t="shared" si="43"/>
        <v>MZ1950</v>
      </c>
      <c r="E2784" t="s">
        <v>429</v>
      </c>
      <c r="F2784" t="s">
        <v>18</v>
      </c>
      <c r="G2784" t="s">
        <v>18</v>
      </c>
      <c r="I2784" t="s">
        <v>19</v>
      </c>
      <c r="J2784" s="1">
        <v>44873</v>
      </c>
      <c r="K2784" s="2">
        <v>25.961410000000001</v>
      </c>
      <c r="L2784" t="s">
        <v>46</v>
      </c>
      <c r="M2784" s="3">
        <v>1</v>
      </c>
      <c r="N2784" s="2">
        <v>3.63653</v>
      </c>
      <c r="O2784" t="s">
        <v>21</v>
      </c>
      <c r="P2784" t="s">
        <v>22</v>
      </c>
      <c r="Q2784" t="s">
        <v>23</v>
      </c>
      <c r="R2784" s="3">
        <v>94.41</v>
      </c>
      <c r="S2784" t="s">
        <v>24</v>
      </c>
      <c r="T2784" t="s">
        <v>23</v>
      </c>
      <c r="U2784" s="3">
        <v>94.41</v>
      </c>
    </row>
    <row r="2785" spans="1:21" hidden="1" x14ac:dyDescent="0.2">
      <c r="A2785" t="s">
        <v>2153</v>
      </c>
      <c r="B2785" t="s">
        <v>158</v>
      </c>
      <c r="C2785" t="s">
        <v>14</v>
      </c>
      <c r="D2785" t="str">
        <f t="shared" si="43"/>
        <v>LAAI05</v>
      </c>
      <c r="E2785" t="s">
        <v>2012</v>
      </c>
      <c r="F2785" t="s">
        <v>18</v>
      </c>
      <c r="G2785" t="s">
        <v>18</v>
      </c>
      <c r="I2785" t="s">
        <v>19</v>
      </c>
      <c r="J2785" s="1">
        <v>44873</v>
      </c>
      <c r="K2785" s="2">
        <v>7000</v>
      </c>
      <c r="L2785" t="s">
        <v>20</v>
      </c>
      <c r="M2785" s="3">
        <v>1</v>
      </c>
      <c r="N2785" s="2">
        <v>1.2970000000000002E-2</v>
      </c>
      <c r="O2785" t="s">
        <v>21</v>
      </c>
      <c r="P2785" t="s">
        <v>22</v>
      </c>
      <c r="Q2785" t="s">
        <v>23</v>
      </c>
      <c r="R2785" s="3">
        <v>90.79</v>
      </c>
      <c r="S2785" t="s">
        <v>24</v>
      </c>
      <c r="T2785" t="s">
        <v>23</v>
      </c>
      <c r="U2785" s="3">
        <v>90.79</v>
      </c>
    </row>
    <row r="2786" spans="1:21" hidden="1" x14ac:dyDescent="0.2">
      <c r="A2786" t="s">
        <v>2153</v>
      </c>
      <c r="B2786" t="s">
        <v>158</v>
      </c>
      <c r="C2786" t="s">
        <v>14</v>
      </c>
      <c r="D2786" t="str">
        <f t="shared" si="43"/>
        <v>LAGV00</v>
      </c>
      <c r="E2786" t="s">
        <v>328</v>
      </c>
      <c r="F2786" t="s">
        <v>18</v>
      </c>
      <c r="G2786" t="s">
        <v>18</v>
      </c>
      <c r="I2786" t="s">
        <v>19</v>
      </c>
      <c r="J2786" s="1">
        <v>44873</v>
      </c>
      <c r="K2786" s="2">
        <v>5009.84375</v>
      </c>
      <c r="L2786" t="s">
        <v>20</v>
      </c>
      <c r="M2786" s="3">
        <v>1</v>
      </c>
      <c r="N2786" s="2">
        <v>1.8200000000000001E-2</v>
      </c>
      <c r="O2786" t="s">
        <v>21</v>
      </c>
      <c r="P2786" t="s">
        <v>22</v>
      </c>
      <c r="Q2786" t="s">
        <v>23</v>
      </c>
      <c r="R2786" s="3">
        <v>91.18</v>
      </c>
      <c r="S2786" t="s">
        <v>24</v>
      </c>
      <c r="T2786" t="s">
        <v>23</v>
      </c>
      <c r="U2786" s="3">
        <v>91.18</v>
      </c>
    </row>
    <row r="2787" spans="1:21" hidden="1" x14ac:dyDescent="0.2">
      <c r="A2787" t="s">
        <v>2153</v>
      </c>
      <c r="B2787" t="s">
        <v>158</v>
      </c>
      <c r="C2787" t="s">
        <v>14</v>
      </c>
      <c r="D2787" t="str">
        <f t="shared" si="43"/>
        <v>LAMT01</v>
      </c>
      <c r="E2787" t="s">
        <v>226</v>
      </c>
      <c r="F2787" t="s">
        <v>18</v>
      </c>
      <c r="G2787" t="s">
        <v>18</v>
      </c>
      <c r="I2787" t="s">
        <v>19</v>
      </c>
      <c r="J2787" s="1">
        <v>44873</v>
      </c>
      <c r="K2787" s="2">
        <v>-800</v>
      </c>
      <c r="L2787" t="s">
        <v>20</v>
      </c>
      <c r="M2787" s="3">
        <v>1</v>
      </c>
      <c r="N2787" s="2">
        <v>3.0910000000000003E-2</v>
      </c>
      <c r="O2787" t="s">
        <v>21</v>
      </c>
      <c r="P2787" t="s">
        <v>24</v>
      </c>
      <c r="Q2787" t="s">
        <v>23</v>
      </c>
      <c r="R2787" s="3">
        <v>24.73</v>
      </c>
      <c r="S2787" t="s">
        <v>22</v>
      </c>
      <c r="T2787" t="s">
        <v>23</v>
      </c>
      <c r="U2787" s="3">
        <v>24.73</v>
      </c>
    </row>
    <row r="2788" spans="1:21" hidden="1" x14ac:dyDescent="0.2">
      <c r="A2788" t="s">
        <v>2153</v>
      </c>
      <c r="B2788" t="s">
        <v>158</v>
      </c>
      <c r="C2788" t="s">
        <v>14</v>
      </c>
      <c r="D2788" t="str">
        <f t="shared" si="43"/>
        <v>LAGV00</v>
      </c>
      <c r="E2788" t="s">
        <v>920</v>
      </c>
      <c r="F2788" t="s">
        <v>18</v>
      </c>
      <c r="G2788" t="s">
        <v>18</v>
      </c>
      <c r="I2788" t="s">
        <v>19</v>
      </c>
      <c r="J2788" s="1">
        <v>44873</v>
      </c>
      <c r="K2788" s="2">
        <v>0</v>
      </c>
      <c r="L2788" t="s">
        <v>20</v>
      </c>
      <c r="M2788" s="3">
        <v>1</v>
      </c>
      <c r="N2788" s="2">
        <v>1.8200000000000001E-2</v>
      </c>
      <c r="O2788" t="s">
        <v>21</v>
      </c>
      <c r="P2788" t="s">
        <v>22</v>
      </c>
      <c r="Q2788" t="s">
        <v>23</v>
      </c>
      <c r="R2788" s="3">
        <v>0</v>
      </c>
      <c r="S2788" t="s">
        <v>24</v>
      </c>
      <c r="T2788" t="s">
        <v>23</v>
      </c>
      <c r="U2788" s="3">
        <v>0</v>
      </c>
    </row>
    <row r="2789" spans="1:21" hidden="1" x14ac:dyDescent="0.2">
      <c r="A2789" t="s">
        <v>2153</v>
      </c>
      <c r="B2789" t="s">
        <v>158</v>
      </c>
      <c r="C2789" t="s">
        <v>14</v>
      </c>
      <c r="D2789" t="str">
        <f t="shared" si="43"/>
        <v>LAAI07</v>
      </c>
      <c r="E2789" t="s">
        <v>2088</v>
      </c>
      <c r="F2789" t="s">
        <v>18</v>
      </c>
      <c r="G2789" t="s">
        <v>18</v>
      </c>
      <c r="I2789" t="s">
        <v>19</v>
      </c>
      <c r="J2789" s="1">
        <v>44873</v>
      </c>
      <c r="K2789" s="2">
        <v>0</v>
      </c>
      <c r="L2789" t="s">
        <v>20</v>
      </c>
      <c r="M2789" s="3">
        <v>1</v>
      </c>
      <c r="N2789" s="2">
        <v>9.6600000000000002E-3</v>
      </c>
      <c r="O2789" t="s">
        <v>21</v>
      </c>
      <c r="P2789" t="s">
        <v>22</v>
      </c>
      <c r="Q2789" t="s">
        <v>23</v>
      </c>
      <c r="R2789" s="3">
        <v>0</v>
      </c>
      <c r="S2789" t="s">
        <v>24</v>
      </c>
      <c r="T2789" t="s">
        <v>23</v>
      </c>
      <c r="U2789" s="3">
        <v>0</v>
      </c>
    </row>
    <row r="2790" spans="1:21" hidden="1" x14ac:dyDescent="0.2">
      <c r="A2790" t="s">
        <v>2153</v>
      </c>
      <c r="B2790" t="s">
        <v>158</v>
      </c>
      <c r="C2790" t="s">
        <v>14</v>
      </c>
      <c r="D2790" t="str">
        <f t="shared" si="43"/>
        <v>LAKR04</v>
      </c>
      <c r="E2790" t="s">
        <v>1627</v>
      </c>
      <c r="F2790" t="s">
        <v>18</v>
      </c>
      <c r="G2790" t="s">
        <v>18</v>
      </c>
      <c r="I2790" t="s">
        <v>19</v>
      </c>
      <c r="J2790" s="1">
        <v>44873</v>
      </c>
      <c r="K2790" s="2">
        <v>0</v>
      </c>
      <c r="L2790" t="s">
        <v>20</v>
      </c>
      <c r="M2790" s="3">
        <v>1</v>
      </c>
      <c r="N2790" s="2">
        <v>1.095E-2</v>
      </c>
      <c r="O2790" t="s">
        <v>21</v>
      </c>
      <c r="P2790" t="s">
        <v>22</v>
      </c>
      <c r="Q2790" t="s">
        <v>23</v>
      </c>
      <c r="R2790" s="3">
        <v>0</v>
      </c>
      <c r="S2790" t="s">
        <v>24</v>
      </c>
      <c r="T2790" t="s">
        <v>23</v>
      </c>
      <c r="U2790" s="3">
        <v>0</v>
      </c>
    </row>
    <row r="2791" spans="1:21" hidden="1" x14ac:dyDescent="0.2">
      <c r="A2791" t="s">
        <v>2153</v>
      </c>
      <c r="B2791" t="s">
        <v>158</v>
      </c>
      <c r="C2791" t="s">
        <v>14</v>
      </c>
      <c r="D2791" t="str">
        <f t="shared" si="43"/>
        <v>BK1599</v>
      </c>
      <c r="E2791" t="s">
        <v>2113</v>
      </c>
      <c r="F2791" t="s">
        <v>18</v>
      </c>
      <c r="G2791" t="s">
        <v>18</v>
      </c>
      <c r="I2791" t="s">
        <v>19</v>
      </c>
      <c r="J2791" s="1">
        <v>44873</v>
      </c>
      <c r="K2791" s="2">
        <v>40</v>
      </c>
      <c r="L2791" t="s">
        <v>46</v>
      </c>
      <c r="M2791" s="3">
        <v>1</v>
      </c>
      <c r="N2791" s="2">
        <v>0.53891999999999995</v>
      </c>
      <c r="O2791" t="s">
        <v>21</v>
      </c>
      <c r="P2791" t="s">
        <v>22</v>
      </c>
      <c r="Q2791" t="s">
        <v>23</v>
      </c>
      <c r="R2791" s="3">
        <v>21.56</v>
      </c>
      <c r="S2791" t="s">
        <v>24</v>
      </c>
      <c r="T2791" t="s">
        <v>23</v>
      </c>
      <c r="U2791" s="3">
        <v>21.56</v>
      </c>
    </row>
    <row r="2792" spans="1:21" hidden="1" x14ac:dyDescent="0.2">
      <c r="A2792" t="s">
        <v>2153</v>
      </c>
      <c r="B2792" t="s">
        <v>158</v>
      </c>
      <c r="C2792" t="s">
        <v>14</v>
      </c>
      <c r="D2792" t="str">
        <f t="shared" si="43"/>
        <v>LAAI07</v>
      </c>
      <c r="E2792" t="s">
        <v>2089</v>
      </c>
      <c r="F2792" t="s">
        <v>18</v>
      </c>
      <c r="G2792" t="s">
        <v>18</v>
      </c>
      <c r="I2792" t="s">
        <v>19</v>
      </c>
      <c r="J2792" s="1">
        <v>44873</v>
      </c>
      <c r="K2792" s="2">
        <v>0</v>
      </c>
      <c r="L2792" t="s">
        <v>20</v>
      </c>
      <c r="M2792" s="3">
        <v>1</v>
      </c>
      <c r="N2792" s="2">
        <v>9.6600000000000002E-3</v>
      </c>
      <c r="O2792" t="s">
        <v>21</v>
      </c>
      <c r="P2792" t="s">
        <v>22</v>
      </c>
      <c r="Q2792" t="s">
        <v>23</v>
      </c>
      <c r="R2792" s="3">
        <v>0</v>
      </c>
      <c r="S2792" t="s">
        <v>24</v>
      </c>
      <c r="T2792" t="s">
        <v>23</v>
      </c>
      <c r="U2792" s="3">
        <v>0</v>
      </c>
    </row>
    <row r="2793" spans="1:21" hidden="1" x14ac:dyDescent="0.2">
      <c r="A2793" t="s">
        <v>2153</v>
      </c>
      <c r="B2793" t="s">
        <v>158</v>
      </c>
      <c r="C2793" t="s">
        <v>14</v>
      </c>
      <c r="D2793" t="str">
        <f t="shared" si="43"/>
        <v>CP2218</v>
      </c>
      <c r="E2793" t="s">
        <v>279</v>
      </c>
      <c r="F2793" t="s">
        <v>18</v>
      </c>
      <c r="G2793" t="s">
        <v>18</v>
      </c>
      <c r="I2793" t="s">
        <v>19</v>
      </c>
      <c r="J2793" s="1">
        <v>44873</v>
      </c>
      <c r="K2793" s="2">
        <v>0</v>
      </c>
      <c r="L2793" t="s">
        <v>20</v>
      </c>
      <c r="M2793" s="3">
        <v>1</v>
      </c>
      <c r="N2793" s="2">
        <v>9.4259999999999997E-2</v>
      </c>
      <c r="O2793" t="s">
        <v>21</v>
      </c>
      <c r="P2793" t="s">
        <v>22</v>
      </c>
      <c r="Q2793" t="s">
        <v>23</v>
      </c>
      <c r="R2793" s="3">
        <v>0</v>
      </c>
      <c r="S2793" t="s">
        <v>24</v>
      </c>
      <c r="T2793" t="s">
        <v>23</v>
      </c>
      <c r="U2793" s="3">
        <v>0</v>
      </c>
    </row>
    <row r="2794" spans="1:21" hidden="1" x14ac:dyDescent="0.2">
      <c r="A2794" t="s">
        <v>2153</v>
      </c>
      <c r="B2794" t="s">
        <v>101</v>
      </c>
      <c r="C2794" t="s">
        <v>14</v>
      </c>
      <c r="D2794" t="str">
        <f t="shared" si="43"/>
        <v>OG1403</v>
      </c>
      <c r="E2794" t="s">
        <v>2155</v>
      </c>
      <c r="F2794" t="s">
        <v>18</v>
      </c>
      <c r="G2794" t="s">
        <v>18</v>
      </c>
      <c r="I2794" t="s">
        <v>19</v>
      </c>
      <c r="J2794" s="1">
        <v>44873</v>
      </c>
      <c r="K2794" s="2">
        <v>110.46453000000001</v>
      </c>
      <c r="L2794" t="s">
        <v>46</v>
      </c>
      <c r="M2794" s="3">
        <v>1</v>
      </c>
      <c r="N2794" s="2">
        <v>8.1055399999999995</v>
      </c>
      <c r="O2794" t="s">
        <v>21</v>
      </c>
      <c r="P2794" t="s">
        <v>22</v>
      </c>
      <c r="Q2794" t="s">
        <v>23</v>
      </c>
      <c r="R2794" s="3">
        <v>895.37</v>
      </c>
      <c r="S2794" t="s">
        <v>24</v>
      </c>
      <c r="T2794" t="s">
        <v>23</v>
      </c>
      <c r="U2794" s="3">
        <v>895.37</v>
      </c>
    </row>
    <row r="2795" spans="1:21" hidden="1" x14ac:dyDescent="0.2">
      <c r="A2795" t="s">
        <v>2153</v>
      </c>
      <c r="B2795" t="s">
        <v>101</v>
      </c>
      <c r="C2795" t="s">
        <v>14</v>
      </c>
      <c r="D2795" t="str">
        <f t="shared" si="43"/>
        <v>LASS03</v>
      </c>
      <c r="E2795" t="s">
        <v>2090</v>
      </c>
      <c r="F2795" t="s">
        <v>18</v>
      </c>
      <c r="G2795" t="s">
        <v>18</v>
      </c>
      <c r="I2795" t="s">
        <v>19</v>
      </c>
      <c r="J2795" s="1">
        <v>44873</v>
      </c>
      <c r="K2795" s="2">
        <v>0</v>
      </c>
      <c r="L2795" t="s">
        <v>20</v>
      </c>
      <c r="M2795" s="3">
        <v>1</v>
      </c>
      <c r="N2795" s="2">
        <v>7.9699999999999997E-3</v>
      </c>
      <c r="O2795" t="s">
        <v>21</v>
      </c>
      <c r="P2795" t="s">
        <v>22</v>
      </c>
      <c r="Q2795" t="s">
        <v>23</v>
      </c>
      <c r="R2795" s="3">
        <v>0</v>
      </c>
      <c r="S2795" t="s">
        <v>24</v>
      </c>
      <c r="T2795" t="s">
        <v>23</v>
      </c>
      <c r="U2795" s="3">
        <v>0</v>
      </c>
    </row>
    <row r="2796" spans="1:21" hidden="1" x14ac:dyDescent="0.2">
      <c r="A2796" t="s">
        <v>2153</v>
      </c>
      <c r="B2796" t="s">
        <v>156</v>
      </c>
      <c r="C2796" t="s">
        <v>14</v>
      </c>
      <c r="D2796" t="str">
        <f t="shared" si="43"/>
        <v>BK1871</v>
      </c>
      <c r="E2796" t="s">
        <v>1219</v>
      </c>
      <c r="F2796" t="s">
        <v>18</v>
      </c>
      <c r="G2796" t="s">
        <v>18</v>
      </c>
      <c r="I2796" t="s">
        <v>19</v>
      </c>
      <c r="J2796" s="1">
        <v>44873</v>
      </c>
      <c r="K2796" s="2">
        <v>0</v>
      </c>
      <c r="L2796" t="s">
        <v>20</v>
      </c>
      <c r="M2796" s="3">
        <v>1</v>
      </c>
      <c r="N2796" s="2">
        <v>0.28600999999999999</v>
      </c>
      <c r="O2796" t="s">
        <v>21</v>
      </c>
      <c r="P2796" t="s">
        <v>22</v>
      </c>
      <c r="Q2796" t="s">
        <v>23</v>
      </c>
      <c r="R2796" s="3">
        <v>0</v>
      </c>
      <c r="S2796" t="s">
        <v>24</v>
      </c>
      <c r="T2796" t="s">
        <v>23</v>
      </c>
      <c r="U2796" s="3">
        <v>0</v>
      </c>
    </row>
    <row r="2797" spans="1:21" hidden="1" x14ac:dyDescent="0.2">
      <c r="A2797" t="s">
        <v>2156</v>
      </c>
      <c r="B2797" t="s">
        <v>98</v>
      </c>
      <c r="C2797" t="s">
        <v>14</v>
      </c>
      <c r="D2797" t="str">
        <f t="shared" si="43"/>
        <v>SP1988</v>
      </c>
      <c r="E2797" t="s">
        <v>997</v>
      </c>
      <c r="F2797" t="s">
        <v>18</v>
      </c>
      <c r="G2797" t="s">
        <v>18</v>
      </c>
      <c r="J2797" s="1">
        <v>44873</v>
      </c>
      <c r="K2797" s="2">
        <v>-55</v>
      </c>
      <c r="L2797" t="s">
        <v>46</v>
      </c>
      <c r="M2797" s="3">
        <v>1</v>
      </c>
      <c r="N2797" s="2">
        <v>3.2727300000000001</v>
      </c>
      <c r="O2797" t="s">
        <v>21</v>
      </c>
      <c r="P2797" t="s">
        <v>24</v>
      </c>
      <c r="Q2797" t="s">
        <v>23</v>
      </c>
      <c r="R2797" s="3">
        <v>180</v>
      </c>
      <c r="S2797" t="s">
        <v>22</v>
      </c>
      <c r="T2797" t="s">
        <v>23</v>
      </c>
      <c r="U2797" s="3">
        <v>180</v>
      </c>
    </row>
    <row r="2798" spans="1:21" hidden="1" x14ac:dyDescent="0.2">
      <c r="A2798" t="s">
        <v>2157</v>
      </c>
      <c r="B2798" t="s">
        <v>98</v>
      </c>
      <c r="C2798" t="s">
        <v>14</v>
      </c>
      <c r="D2798" t="str">
        <f t="shared" si="43"/>
        <v>OF1800</v>
      </c>
      <c r="E2798" t="s">
        <v>2158</v>
      </c>
      <c r="F2798" t="s">
        <v>18</v>
      </c>
      <c r="G2798" t="s">
        <v>18</v>
      </c>
      <c r="J2798" s="1">
        <v>44873</v>
      </c>
      <c r="K2798" s="2">
        <v>-68</v>
      </c>
      <c r="L2798" t="s">
        <v>46</v>
      </c>
      <c r="M2798" s="3">
        <v>1</v>
      </c>
      <c r="N2798" s="2">
        <v>5.5</v>
      </c>
      <c r="O2798" t="s">
        <v>21</v>
      </c>
      <c r="P2798" t="s">
        <v>24</v>
      </c>
      <c r="Q2798" t="s">
        <v>23</v>
      </c>
      <c r="R2798" s="3">
        <v>374</v>
      </c>
      <c r="S2798" t="s">
        <v>22</v>
      </c>
      <c r="T2798" t="s">
        <v>23</v>
      </c>
      <c r="U2798" s="3">
        <v>374</v>
      </c>
    </row>
    <row r="2799" spans="1:21" hidden="1" x14ac:dyDescent="0.2">
      <c r="A2799" t="s">
        <v>2159</v>
      </c>
      <c r="B2799" t="s">
        <v>773</v>
      </c>
      <c r="C2799" t="s">
        <v>14</v>
      </c>
      <c r="D2799" t="str">
        <f t="shared" si="43"/>
        <v>CE3258</v>
      </c>
      <c r="E2799" t="s">
        <v>698</v>
      </c>
      <c r="F2799" t="s">
        <v>18</v>
      </c>
      <c r="G2799" t="s">
        <v>18</v>
      </c>
      <c r="I2799" t="s">
        <v>19</v>
      </c>
      <c r="J2799" s="1">
        <v>44873</v>
      </c>
      <c r="K2799" s="2">
        <v>35445.910000000003</v>
      </c>
      <c r="L2799" t="s">
        <v>20</v>
      </c>
      <c r="M2799" s="3">
        <v>1</v>
      </c>
      <c r="N2799" s="2">
        <v>1.264E-2</v>
      </c>
      <c r="O2799" t="s">
        <v>21</v>
      </c>
      <c r="P2799" t="s">
        <v>22</v>
      </c>
      <c r="Q2799" t="s">
        <v>23</v>
      </c>
      <c r="R2799" s="3">
        <v>448.04</v>
      </c>
      <c r="S2799" t="s">
        <v>24</v>
      </c>
      <c r="T2799" t="s">
        <v>23</v>
      </c>
      <c r="U2799" s="3">
        <v>448.04</v>
      </c>
    </row>
    <row r="2800" spans="1:21" x14ac:dyDescent="0.2">
      <c r="A2800" t="s">
        <v>2160</v>
      </c>
      <c r="B2800" t="s">
        <v>116</v>
      </c>
      <c r="C2800" t="s">
        <v>14</v>
      </c>
      <c r="D2800" t="str">
        <f t="shared" si="43"/>
        <v>GL9074</v>
      </c>
      <c r="E2800" t="s">
        <v>575</v>
      </c>
      <c r="F2800" t="s">
        <v>18</v>
      </c>
      <c r="G2800" t="s">
        <v>18</v>
      </c>
      <c r="J2800" s="1">
        <v>44873</v>
      </c>
      <c r="K2800" s="2">
        <v>-4662</v>
      </c>
      <c r="L2800" t="s">
        <v>20</v>
      </c>
      <c r="M2800" s="3">
        <v>1</v>
      </c>
      <c r="N2800" s="2">
        <v>0.26479999999999998</v>
      </c>
      <c r="O2800" t="s">
        <v>21</v>
      </c>
      <c r="P2800" t="s">
        <v>24</v>
      </c>
      <c r="Q2800" t="s">
        <v>23</v>
      </c>
      <c r="R2800" s="3">
        <v>1234.5</v>
      </c>
      <c r="S2800" t="s">
        <v>22</v>
      </c>
      <c r="T2800" t="s">
        <v>23</v>
      </c>
      <c r="U2800" s="3">
        <v>1234.5</v>
      </c>
    </row>
    <row r="2801" spans="1:21" hidden="1" x14ac:dyDescent="0.2">
      <c r="A2801" t="s">
        <v>2160</v>
      </c>
      <c r="B2801" t="s">
        <v>116</v>
      </c>
      <c r="C2801" t="s">
        <v>14</v>
      </c>
      <c r="D2801" t="str">
        <f t="shared" si="43"/>
        <v>GL263-</v>
      </c>
      <c r="E2801" t="s">
        <v>461</v>
      </c>
      <c r="F2801" t="s">
        <v>18</v>
      </c>
      <c r="G2801" t="s">
        <v>18</v>
      </c>
      <c r="J2801" s="1">
        <v>44873</v>
      </c>
      <c r="K2801" s="2">
        <v>-2748</v>
      </c>
      <c r="L2801" t="s">
        <v>20</v>
      </c>
      <c r="M2801" s="3">
        <v>1</v>
      </c>
      <c r="N2801" s="2">
        <v>0.21723999999999999</v>
      </c>
      <c r="O2801" t="s">
        <v>21</v>
      </c>
      <c r="P2801" t="s">
        <v>24</v>
      </c>
      <c r="Q2801" t="s">
        <v>23</v>
      </c>
      <c r="R2801" s="3">
        <v>596.98</v>
      </c>
      <c r="S2801" t="s">
        <v>22</v>
      </c>
      <c r="T2801" t="s">
        <v>23</v>
      </c>
      <c r="U2801" s="3">
        <v>596.98</v>
      </c>
    </row>
    <row r="2802" spans="1:21" hidden="1" x14ac:dyDescent="0.2">
      <c r="A2802" t="s">
        <v>2160</v>
      </c>
      <c r="B2802" t="s">
        <v>116</v>
      </c>
      <c r="C2802" t="s">
        <v>14</v>
      </c>
      <c r="D2802" t="str">
        <f t="shared" si="43"/>
        <v>GL2419</v>
      </c>
      <c r="E2802" t="s">
        <v>506</v>
      </c>
      <c r="F2802" t="s">
        <v>18</v>
      </c>
      <c r="G2802" t="s">
        <v>18</v>
      </c>
      <c r="J2802" s="1">
        <v>44873</v>
      </c>
      <c r="K2802" s="2">
        <v>-7497</v>
      </c>
      <c r="L2802" t="s">
        <v>20</v>
      </c>
      <c r="M2802" s="3">
        <v>1</v>
      </c>
      <c r="N2802" s="2">
        <v>0.18065999999999999</v>
      </c>
      <c r="O2802" t="s">
        <v>21</v>
      </c>
      <c r="P2802" t="s">
        <v>24</v>
      </c>
      <c r="Q2802" t="s">
        <v>23</v>
      </c>
      <c r="R2802" s="3">
        <v>1354.41</v>
      </c>
      <c r="S2802" t="s">
        <v>22</v>
      </c>
      <c r="T2802" t="s">
        <v>23</v>
      </c>
      <c r="U2802" s="3">
        <v>1354.41</v>
      </c>
    </row>
    <row r="2803" spans="1:21" hidden="1" x14ac:dyDescent="0.2">
      <c r="A2803" t="s">
        <v>2160</v>
      </c>
      <c r="B2803" t="s">
        <v>116</v>
      </c>
      <c r="C2803" t="s">
        <v>14</v>
      </c>
      <c r="D2803" t="str">
        <f t="shared" si="43"/>
        <v>GL397-</v>
      </c>
      <c r="E2803" t="s">
        <v>577</v>
      </c>
      <c r="F2803" t="s">
        <v>18</v>
      </c>
      <c r="G2803" t="s">
        <v>18</v>
      </c>
      <c r="J2803" s="1">
        <v>44873</v>
      </c>
      <c r="K2803" s="2">
        <v>-1503</v>
      </c>
      <c r="L2803" t="s">
        <v>20</v>
      </c>
      <c r="M2803" s="3">
        <v>1</v>
      </c>
      <c r="N2803" s="2">
        <v>0.30246000000000001</v>
      </c>
      <c r="O2803" t="s">
        <v>21</v>
      </c>
      <c r="P2803" t="s">
        <v>24</v>
      </c>
      <c r="Q2803" t="s">
        <v>23</v>
      </c>
      <c r="R2803" s="3">
        <v>454.6</v>
      </c>
      <c r="S2803" t="s">
        <v>22</v>
      </c>
      <c r="T2803" t="s">
        <v>23</v>
      </c>
      <c r="U2803" s="3">
        <v>454.6</v>
      </c>
    </row>
    <row r="2804" spans="1:21" hidden="1" x14ac:dyDescent="0.2">
      <c r="A2804" t="s">
        <v>2161</v>
      </c>
      <c r="B2804" t="s">
        <v>1790</v>
      </c>
      <c r="C2804" t="s">
        <v>14</v>
      </c>
      <c r="D2804" t="str">
        <f t="shared" si="43"/>
        <v>OG1013</v>
      </c>
      <c r="E2804" t="s">
        <v>332</v>
      </c>
      <c r="F2804" t="s">
        <v>18</v>
      </c>
      <c r="G2804" t="s">
        <v>18</v>
      </c>
      <c r="J2804" s="1">
        <v>44873</v>
      </c>
      <c r="K2804" s="2">
        <v>-355</v>
      </c>
      <c r="L2804" t="s">
        <v>46</v>
      </c>
      <c r="M2804" s="3">
        <v>1</v>
      </c>
      <c r="N2804" s="2">
        <v>0.54867999999999995</v>
      </c>
      <c r="O2804" t="s">
        <v>21</v>
      </c>
      <c r="P2804" t="s">
        <v>24</v>
      </c>
      <c r="Q2804" t="s">
        <v>23</v>
      </c>
      <c r="R2804" s="3">
        <v>194.78</v>
      </c>
      <c r="S2804" t="s">
        <v>22</v>
      </c>
      <c r="T2804" t="s">
        <v>23</v>
      </c>
      <c r="U2804" s="3">
        <v>194.78</v>
      </c>
    </row>
    <row r="2805" spans="1:21" hidden="1" x14ac:dyDescent="0.2">
      <c r="A2805" t="s">
        <v>2161</v>
      </c>
      <c r="B2805" t="s">
        <v>1790</v>
      </c>
      <c r="C2805" t="s">
        <v>14</v>
      </c>
      <c r="D2805" t="str">
        <f t="shared" si="43"/>
        <v>BK1675</v>
      </c>
      <c r="E2805" t="s">
        <v>307</v>
      </c>
      <c r="F2805" t="s">
        <v>18</v>
      </c>
      <c r="G2805" t="s">
        <v>18</v>
      </c>
      <c r="J2805" s="1">
        <v>44873</v>
      </c>
      <c r="K2805" s="2">
        <v>2782</v>
      </c>
      <c r="L2805" t="s">
        <v>46</v>
      </c>
      <c r="M2805" s="3">
        <v>1</v>
      </c>
      <c r="N2805" s="2">
        <v>0.17235</v>
      </c>
      <c r="O2805" t="s">
        <v>21</v>
      </c>
      <c r="P2805" t="s">
        <v>22</v>
      </c>
      <c r="Q2805" t="s">
        <v>23</v>
      </c>
      <c r="R2805" s="3">
        <v>479.48</v>
      </c>
      <c r="S2805" t="s">
        <v>24</v>
      </c>
      <c r="T2805" t="s">
        <v>23</v>
      </c>
      <c r="U2805" s="3">
        <v>479.48</v>
      </c>
    </row>
    <row r="2806" spans="1:21" hidden="1" x14ac:dyDescent="0.2">
      <c r="A2806" t="s">
        <v>2161</v>
      </c>
      <c r="B2806" t="s">
        <v>1790</v>
      </c>
      <c r="C2806" t="s">
        <v>14</v>
      </c>
      <c r="D2806" t="str">
        <f t="shared" si="43"/>
        <v>BK1674</v>
      </c>
      <c r="E2806" t="s">
        <v>336</v>
      </c>
      <c r="F2806" t="s">
        <v>18</v>
      </c>
      <c r="G2806" t="s">
        <v>18</v>
      </c>
      <c r="J2806" s="1">
        <v>44873</v>
      </c>
      <c r="K2806" s="2">
        <v>-2537</v>
      </c>
      <c r="L2806" t="s">
        <v>46</v>
      </c>
      <c r="M2806" s="3">
        <v>1</v>
      </c>
      <c r="N2806" s="2">
        <v>0.31353999999999999</v>
      </c>
      <c r="O2806" t="s">
        <v>21</v>
      </c>
      <c r="P2806" t="s">
        <v>24</v>
      </c>
      <c r="Q2806" t="s">
        <v>23</v>
      </c>
      <c r="R2806" s="3">
        <v>795.45</v>
      </c>
      <c r="S2806" t="s">
        <v>22</v>
      </c>
      <c r="T2806" t="s">
        <v>23</v>
      </c>
      <c r="U2806" s="3">
        <v>795.45</v>
      </c>
    </row>
    <row r="2807" spans="1:21" hidden="1" x14ac:dyDescent="0.2">
      <c r="A2807" t="s">
        <v>2162</v>
      </c>
      <c r="B2807" t="s">
        <v>650</v>
      </c>
      <c r="C2807" t="s">
        <v>14</v>
      </c>
      <c r="D2807" t="str">
        <f t="shared" si="43"/>
        <v>CE3245</v>
      </c>
      <c r="E2807" t="s">
        <v>1498</v>
      </c>
      <c r="F2807" t="s">
        <v>18</v>
      </c>
      <c r="G2807" t="s">
        <v>18</v>
      </c>
      <c r="I2807" t="s">
        <v>19</v>
      </c>
      <c r="J2807" s="1">
        <v>44873</v>
      </c>
      <c r="K2807" s="2">
        <v>-6606.8149999999996</v>
      </c>
      <c r="L2807" t="s">
        <v>20</v>
      </c>
      <c r="M2807" s="3">
        <v>1</v>
      </c>
      <c r="N2807" s="2">
        <v>1.4590000000000001E-2</v>
      </c>
      <c r="O2807" t="s">
        <v>21</v>
      </c>
      <c r="P2807" t="s">
        <v>24</v>
      </c>
      <c r="Q2807" t="s">
        <v>23</v>
      </c>
      <c r="R2807" s="3">
        <v>96.39</v>
      </c>
      <c r="S2807" t="s">
        <v>22</v>
      </c>
      <c r="T2807" t="s">
        <v>23</v>
      </c>
      <c r="U2807" s="3">
        <v>96.39</v>
      </c>
    </row>
    <row r="2808" spans="1:21" hidden="1" x14ac:dyDescent="0.2">
      <c r="A2808" t="s">
        <v>2163</v>
      </c>
      <c r="B2808" t="s">
        <v>26</v>
      </c>
      <c r="C2808" t="s">
        <v>14</v>
      </c>
      <c r="D2808" t="str">
        <f t="shared" si="43"/>
        <v>BK6039</v>
      </c>
      <c r="E2808" t="s">
        <v>768</v>
      </c>
      <c r="F2808" t="s">
        <v>262</v>
      </c>
      <c r="G2808" t="s">
        <v>18</v>
      </c>
      <c r="I2808" t="s">
        <v>19</v>
      </c>
      <c r="J2808" s="1">
        <v>44873</v>
      </c>
      <c r="K2808" s="2">
        <v>-3347</v>
      </c>
      <c r="L2808" t="s">
        <v>20</v>
      </c>
      <c r="M2808" s="3">
        <v>1</v>
      </c>
      <c r="N2808" s="2">
        <v>0.35199999999999998</v>
      </c>
      <c r="O2808" t="s">
        <v>21</v>
      </c>
      <c r="P2808" t="s">
        <v>24</v>
      </c>
      <c r="Q2808" t="s">
        <v>23</v>
      </c>
      <c r="R2808" s="3">
        <v>1178.1400000000001</v>
      </c>
      <c r="S2808" t="s">
        <v>22</v>
      </c>
      <c r="T2808" t="s">
        <v>23</v>
      </c>
      <c r="U2808" s="3">
        <v>1178.1400000000001</v>
      </c>
    </row>
    <row r="2809" spans="1:21" hidden="1" x14ac:dyDescent="0.2">
      <c r="A2809" t="s">
        <v>2164</v>
      </c>
      <c r="B2809" t="s">
        <v>26</v>
      </c>
      <c r="C2809" t="s">
        <v>14</v>
      </c>
      <c r="D2809" t="str">
        <f t="shared" si="43"/>
        <v>BK6533</v>
      </c>
      <c r="E2809" t="s">
        <v>2165</v>
      </c>
      <c r="F2809" t="s">
        <v>262</v>
      </c>
      <c r="G2809" t="s">
        <v>262</v>
      </c>
      <c r="I2809" t="s">
        <v>19</v>
      </c>
      <c r="J2809" s="1">
        <v>44874</v>
      </c>
      <c r="K2809" s="2">
        <v>-4800</v>
      </c>
      <c r="L2809" t="s">
        <v>20</v>
      </c>
      <c r="M2809" s="3">
        <v>1</v>
      </c>
      <c r="N2809" s="2">
        <v>0.10400000000000001</v>
      </c>
      <c r="O2809" t="s">
        <v>21</v>
      </c>
      <c r="P2809" t="s">
        <v>24</v>
      </c>
      <c r="Q2809" t="s">
        <v>23</v>
      </c>
      <c r="R2809" s="3">
        <v>499.2</v>
      </c>
      <c r="S2809" t="s">
        <v>22</v>
      </c>
      <c r="T2809" t="s">
        <v>23</v>
      </c>
      <c r="U2809" s="3">
        <v>499.2</v>
      </c>
    </row>
    <row r="2810" spans="1:21" hidden="1" x14ac:dyDescent="0.2">
      <c r="A2810" t="s">
        <v>2166</v>
      </c>
      <c r="B2810" t="s">
        <v>1100</v>
      </c>
      <c r="C2810" t="s">
        <v>14</v>
      </c>
      <c r="D2810" t="str">
        <f t="shared" si="43"/>
        <v>SA4948</v>
      </c>
      <c r="E2810" t="s">
        <v>2167</v>
      </c>
      <c r="F2810" t="s">
        <v>262</v>
      </c>
      <c r="G2810" t="s">
        <v>262</v>
      </c>
      <c r="J2810" s="1">
        <v>44874</v>
      </c>
      <c r="K2810" s="2">
        <v>-132</v>
      </c>
      <c r="L2810" t="s">
        <v>197</v>
      </c>
      <c r="M2810" s="3">
        <v>1</v>
      </c>
      <c r="N2810" s="2">
        <v>15.03904</v>
      </c>
      <c r="O2810" t="s">
        <v>21</v>
      </c>
      <c r="P2810" t="s">
        <v>24</v>
      </c>
      <c r="Q2810" t="s">
        <v>23</v>
      </c>
      <c r="R2810" s="3">
        <v>1985.15</v>
      </c>
      <c r="S2810" t="s">
        <v>445</v>
      </c>
      <c r="T2810" t="s">
        <v>23</v>
      </c>
      <c r="U2810" s="3">
        <v>1985.15</v>
      </c>
    </row>
    <row r="2811" spans="1:21" hidden="1" x14ac:dyDescent="0.2">
      <c r="A2811" t="s">
        <v>2168</v>
      </c>
      <c r="B2811" t="s">
        <v>1100</v>
      </c>
      <c r="C2811" t="s">
        <v>14</v>
      </c>
      <c r="D2811" t="str">
        <f t="shared" si="43"/>
        <v>SA4948</v>
      </c>
      <c r="E2811" t="s">
        <v>2167</v>
      </c>
      <c r="F2811" t="s">
        <v>262</v>
      </c>
      <c r="G2811" t="s">
        <v>262</v>
      </c>
      <c r="J2811" s="1">
        <v>44874</v>
      </c>
      <c r="K2811" s="2">
        <v>-132</v>
      </c>
      <c r="L2811" t="s">
        <v>197</v>
      </c>
      <c r="M2811" s="3">
        <v>1</v>
      </c>
      <c r="N2811" s="2">
        <v>15.03905</v>
      </c>
      <c r="O2811" t="s">
        <v>21</v>
      </c>
      <c r="P2811" t="s">
        <v>24</v>
      </c>
      <c r="Q2811" t="s">
        <v>23</v>
      </c>
      <c r="R2811" s="3">
        <v>1985.15</v>
      </c>
      <c r="S2811" t="s">
        <v>445</v>
      </c>
      <c r="T2811" t="s">
        <v>23</v>
      </c>
      <c r="U2811" s="3">
        <v>1985.15</v>
      </c>
    </row>
    <row r="2812" spans="1:21" hidden="1" x14ac:dyDescent="0.2">
      <c r="A2812" t="s">
        <v>2169</v>
      </c>
      <c r="B2812" t="s">
        <v>2170</v>
      </c>
      <c r="C2812" t="s">
        <v>14</v>
      </c>
      <c r="D2812" t="str">
        <f t="shared" si="43"/>
        <v>OG1348</v>
      </c>
      <c r="E2812" t="s">
        <v>298</v>
      </c>
      <c r="F2812" t="s">
        <v>18</v>
      </c>
      <c r="G2812" t="s">
        <v>18</v>
      </c>
      <c r="I2812" t="s">
        <v>19</v>
      </c>
      <c r="J2812" s="1">
        <v>44874</v>
      </c>
      <c r="K2812" s="2">
        <v>1488</v>
      </c>
      <c r="L2812" t="s">
        <v>46</v>
      </c>
      <c r="M2812" s="3">
        <v>1</v>
      </c>
      <c r="N2812" s="2">
        <v>1.5606599999999999</v>
      </c>
      <c r="O2812" t="s">
        <v>21</v>
      </c>
      <c r="P2812" t="s">
        <v>22</v>
      </c>
      <c r="Q2812" t="s">
        <v>23</v>
      </c>
      <c r="R2812" s="3">
        <v>2322.2600000000002</v>
      </c>
      <c r="S2812" t="s">
        <v>24</v>
      </c>
      <c r="T2812" t="s">
        <v>23</v>
      </c>
      <c r="U2812" s="3">
        <v>2322.2600000000002</v>
      </c>
    </row>
    <row r="2813" spans="1:21" hidden="1" x14ac:dyDescent="0.2">
      <c r="A2813" t="s">
        <v>2171</v>
      </c>
      <c r="B2813" t="s">
        <v>26</v>
      </c>
      <c r="C2813" t="s">
        <v>14</v>
      </c>
      <c r="D2813" t="str">
        <f t="shared" si="43"/>
        <v>GL313-</v>
      </c>
      <c r="E2813" t="s">
        <v>401</v>
      </c>
      <c r="F2813" t="s">
        <v>18</v>
      </c>
      <c r="G2813" t="s">
        <v>18</v>
      </c>
      <c r="I2813" t="s">
        <v>19</v>
      </c>
      <c r="J2813" s="1">
        <v>44874</v>
      </c>
      <c r="K2813" s="2">
        <v>-1024.8000099999999</v>
      </c>
      <c r="L2813" t="s">
        <v>20</v>
      </c>
      <c r="M2813" s="3">
        <v>1</v>
      </c>
      <c r="N2813" s="2">
        <v>0.28011000000000003</v>
      </c>
      <c r="O2813" t="s">
        <v>21</v>
      </c>
      <c r="P2813" t="s">
        <v>24</v>
      </c>
      <c r="Q2813" t="s">
        <v>23</v>
      </c>
      <c r="R2813" s="3">
        <v>287.06</v>
      </c>
      <c r="S2813" t="s">
        <v>22</v>
      </c>
      <c r="T2813" t="s">
        <v>23</v>
      </c>
      <c r="U2813" s="3">
        <v>287.06</v>
      </c>
    </row>
    <row r="2814" spans="1:21" hidden="1" x14ac:dyDescent="0.2">
      <c r="A2814" t="s">
        <v>2171</v>
      </c>
      <c r="B2814" t="s">
        <v>26</v>
      </c>
      <c r="C2814" t="s">
        <v>14</v>
      </c>
      <c r="D2814" t="str">
        <f t="shared" si="43"/>
        <v>BK1063</v>
      </c>
      <c r="E2814" t="s">
        <v>2172</v>
      </c>
      <c r="F2814" t="s">
        <v>18</v>
      </c>
      <c r="G2814" t="s">
        <v>18</v>
      </c>
      <c r="I2814" t="s">
        <v>19</v>
      </c>
      <c r="J2814" s="1">
        <v>44874</v>
      </c>
      <c r="K2814" s="2">
        <v>-1558</v>
      </c>
      <c r="L2814" t="s">
        <v>20</v>
      </c>
      <c r="M2814" s="3">
        <v>1</v>
      </c>
      <c r="N2814" s="2">
        <v>0.46705000000000008</v>
      </c>
      <c r="O2814" t="s">
        <v>21</v>
      </c>
      <c r="P2814" t="s">
        <v>24</v>
      </c>
      <c r="Q2814" t="s">
        <v>23</v>
      </c>
      <c r="R2814" s="3">
        <v>727.67</v>
      </c>
      <c r="S2814" t="s">
        <v>22</v>
      </c>
      <c r="T2814" t="s">
        <v>23</v>
      </c>
      <c r="U2814" s="3">
        <v>727.67</v>
      </c>
    </row>
    <row r="2815" spans="1:21" hidden="1" x14ac:dyDescent="0.2">
      <c r="A2815" t="s">
        <v>2171</v>
      </c>
      <c r="B2815" t="s">
        <v>26</v>
      </c>
      <c r="C2815" t="s">
        <v>14</v>
      </c>
      <c r="D2815" t="str">
        <f t="shared" si="43"/>
        <v>BK3101</v>
      </c>
      <c r="E2815" t="s">
        <v>2173</v>
      </c>
      <c r="F2815" t="s">
        <v>18</v>
      </c>
      <c r="G2815" t="s">
        <v>18</v>
      </c>
      <c r="I2815" t="s">
        <v>19</v>
      </c>
      <c r="J2815" s="1">
        <v>44874</v>
      </c>
      <c r="K2815" s="2">
        <v>-3273</v>
      </c>
      <c r="L2815" t="s">
        <v>20</v>
      </c>
      <c r="M2815" s="3">
        <v>1</v>
      </c>
      <c r="N2815" s="2">
        <v>0.35327999999999998</v>
      </c>
      <c r="O2815" t="s">
        <v>21</v>
      </c>
      <c r="P2815" t="s">
        <v>24</v>
      </c>
      <c r="Q2815" t="s">
        <v>23</v>
      </c>
      <c r="R2815" s="3">
        <v>1156.29</v>
      </c>
      <c r="S2815" t="s">
        <v>22</v>
      </c>
      <c r="T2815" t="s">
        <v>23</v>
      </c>
      <c r="U2815" s="3">
        <v>1156.29</v>
      </c>
    </row>
    <row r="2816" spans="1:21" hidden="1" x14ac:dyDescent="0.2">
      <c r="A2816" t="s">
        <v>2174</v>
      </c>
      <c r="B2816" t="s">
        <v>2175</v>
      </c>
      <c r="C2816" t="s">
        <v>14</v>
      </c>
      <c r="D2816" t="str">
        <f t="shared" si="43"/>
        <v>DV1927</v>
      </c>
      <c r="E2816" t="s">
        <v>946</v>
      </c>
      <c r="F2816" t="s">
        <v>18</v>
      </c>
      <c r="G2816" t="s">
        <v>18</v>
      </c>
      <c r="I2816" t="s">
        <v>45</v>
      </c>
      <c r="J2816" s="1">
        <v>44874</v>
      </c>
      <c r="K2816" s="2">
        <v>-15</v>
      </c>
      <c r="L2816" t="s">
        <v>46</v>
      </c>
      <c r="M2816" s="3">
        <v>1</v>
      </c>
      <c r="N2816" s="2">
        <v>1.7299899999999999</v>
      </c>
      <c r="O2816" t="s">
        <v>21</v>
      </c>
      <c r="P2816" t="s">
        <v>24</v>
      </c>
      <c r="Q2816" t="s">
        <v>23</v>
      </c>
      <c r="R2816" s="3">
        <v>25.95</v>
      </c>
      <c r="S2816" t="s">
        <v>22</v>
      </c>
      <c r="T2816" t="s">
        <v>23</v>
      </c>
      <c r="U2816" s="3">
        <v>25.95</v>
      </c>
    </row>
    <row r="2817" spans="1:21" hidden="1" x14ac:dyDescent="0.2">
      <c r="A2817" t="s">
        <v>2174</v>
      </c>
      <c r="B2817" t="s">
        <v>2175</v>
      </c>
      <c r="C2817" t="s">
        <v>14</v>
      </c>
      <c r="D2817" t="str">
        <f t="shared" si="43"/>
        <v>SP1946</v>
      </c>
      <c r="E2817" t="s">
        <v>802</v>
      </c>
      <c r="F2817" t="s">
        <v>18</v>
      </c>
      <c r="G2817" t="s">
        <v>18</v>
      </c>
      <c r="I2817" t="s">
        <v>45</v>
      </c>
      <c r="J2817" s="1">
        <v>44874</v>
      </c>
      <c r="K2817" s="2">
        <v>-0.45</v>
      </c>
      <c r="L2817" t="s">
        <v>46</v>
      </c>
      <c r="M2817" s="3">
        <v>1</v>
      </c>
      <c r="N2817" s="2">
        <v>2.28043</v>
      </c>
      <c r="O2817" t="s">
        <v>21</v>
      </c>
      <c r="P2817" t="s">
        <v>24</v>
      </c>
      <c r="Q2817" t="s">
        <v>23</v>
      </c>
      <c r="R2817" s="3">
        <v>1.03</v>
      </c>
      <c r="S2817" t="s">
        <v>22</v>
      </c>
      <c r="T2817" t="s">
        <v>23</v>
      </c>
      <c r="U2817" s="3">
        <v>1.03</v>
      </c>
    </row>
    <row r="2818" spans="1:21" hidden="1" x14ac:dyDescent="0.2">
      <c r="A2818" t="s">
        <v>2174</v>
      </c>
      <c r="B2818" t="s">
        <v>2175</v>
      </c>
      <c r="C2818" t="s">
        <v>14</v>
      </c>
      <c r="D2818" t="str">
        <f t="shared" si="43"/>
        <v>DV1959</v>
      </c>
      <c r="E2818" t="s">
        <v>365</v>
      </c>
      <c r="F2818" t="s">
        <v>18</v>
      </c>
      <c r="G2818" t="s">
        <v>18</v>
      </c>
      <c r="I2818" t="s">
        <v>45</v>
      </c>
      <c r="J2818" s="1">
        <v>44874</v>
      </c>
      <c r="K2818" s="2">
        <v>-220</v>
      </c>
      <c r="L2818" t="s">
        <v>46</v>
      </c>
      <c r="M2818" s="3">
        <v>1</v>
      </c>
      <c r="N2818" s="2">
        <v>0.98990999999999996</v>
      </c>
      <c r="O2818" t="s">
        <v>21</v>
      </c>
      <c r="P2818" t="s">
        <v>24</v>
      </c>
      <c r="Q2818" t="s">
        <v>23</v>
      </c>
      <c r="R2818" s="3">
        <v>217.78</v>
      </c>
      <c r="S2818" t="s">
        <v>22</v>
      </c>
      <c r="T2818" t="s">
        <v>23</v>
      </c>
      <c r="U2818" s="3">
        <v>217.78</v>
      </c>
    </row>
    <row r="2819" spans="1:21" hidden="1" x14ac:dyDescent="0.2">
      <c r="A2819" t="s">
        <v>2174</v>
      </c>
      <c r="B2819" t="s">
        <v>2175</v>
      </c>
      <c r="C2819" t="s">
        <v>14</v>
      </c>
      <c r="D2819" t="str">
        <f t="shared" si="43"/>
        <v>BK1675</v>
      </c>
      <c r="E2819" t="s">
        <v>307</v>
      </c>
      <c r="F2819" t="s">
        <v>18</v>
      </c>
      <c r="G2819" t="s">
        <v>18</v>
      </c>
      <c r="I2819" t="s">
        <v>45</v>
      </c>
      <c r="J2819" s="1">
        <v>44874</v>
      </c>
      <c r="K2819" s="2">
        <v>-144</v>
      </c>
      <c r="L2819" t="s">
        <v>46</v>
      </c>
      <c r="M2819" s="3">
        <v>1</v>
      </c>
      <c r="N2819" s="2">
        <v>0.17235</v>
      </c>
      <c r="O2819" t="s">
        <v>21</v>
      </c>
      <c r="P2819" t="s">
        <v>24</v>
      </c>
      <c r="Q2819" t="s">
        <v>23</v>
      </c>
      <c r="R2819" s="3">
        <v>24.82</v>
      </c>
      <c r="S2819" t="s">
        <v>22</v>
      </c>
      <c r="T2819" t="s">
        <v>23</v>
      </c>
      <c r="U2819" s="3">
        <v>24.82</v>
      </c>
    </row>
    <row r="2820" spans="1:21" hidden="1" x14ac:dyDescent="0.2">
      <c r="A2820" t="s">
        <v>2174</v>
      </c>
      <c r="B2820" t="s">
        <v>2175</v>
      </c>
      <c r="C2820" t="s">
        <v>14</v>
      </c>
      <c r="D2820" t="str">
        <f t="shared" si="43"/>
        <v>DV1963</v>
      </c>
      <c r="E2820" t="s">
        <v>1147</v>
      </c>
      <c r="F2820" t="s">
        <v>18</v>
      </c>
      <c r="G2820" t="s">
        <v>18</v>
      </c>
      <c r="I2820" t="s">
        <v>45</v>
      </c>
      <c r="J2820" s="1">
        <v>44874</v>
      </c>
      <c r="K2820" s="2">
        <v>-7.5</v>
      </c>
      <c r="L2820" t="s">
        <v>46</v>
      </c>
      <c r="M2820" s="3">
        <v>1</v>
      </c>
      <c r="N2820" s="2">
        <v>1.0400499999999999</v>
      </c>
      <c r="O2820" t="s">
        <v>21</v>
      </c>
      <c r="P2820" t="s">
        <v>24</v>
      </c>
      <c r="Q2820" t="s">
        <v>23</v>
      </c>
      <c r="R2820" s="3">
        <v>7.8</v>
      </c>
      <c r="S2820" t="s">
        <v>22</v>
      </c>
      <c r="T2820" t="s">
        <v>23</v>
      </c>
      <c r="U2820" s="3">
        <v>7.8</v>
      </c>
    </row>
    <row r="2821" spans="1:21" hidden="1" x14ac:dyDescent="0.2">
      <c r="A2821" t="s">
        <v>2174</v>
      </c>
      <c r="B2821" t="s">
        <v>2175</v>
      </c>
      <c r="C2821" t="s">
        <v>14</v>
      </c>
      <c r="D2821" t="str">
        <f t="shared" ref="D2821:D2884" si="44">LEFT(E2821, 6)</f>
        <v>BK1625</v>
      </c>
      <c r="E2821" t="s">
        <v>49</v>
      </c>
      <c r="F2821" t="s">
        <v>18</v>
      </c>
      <c r="G2821" t="s">
        <v>18</v>
      </c>
      <c r="I2821" t="s">
        <v>45</v>
      </c>
      <c r="J2821" s="1">
        <v>44874</v>
      </c>
      <c r="K2821" s="2">
        <v>-16</v>
      </c>
      <c r="L2821" t="s">
        <v>46</v>
      </c>
      <c r="M2821" s="3">
        <v>1</v>
      </c>
      <c r="N2821" s="2">
        <v>0.24</v>
      </c>
      <c r="O2821" t="s">
        <v>21</v>
      </c>
      <c r="P2821" t="s">
        <v>24</v>
      </c>
      <c r="Q2821" t="s">
        <v>23</v>
      </c>
      <c r="R2821" s="3">
        <v>3.84</v>
      </c>
      <c r="S2821" t="s">
        <v>22</v>
      </c>
      <c r="T2821" t="s">
        <v>23</v>
      </c>
      <c r="U2821" s="3">
        <v>3.84</v>
      </c>
    </row>
    <row r="2822" spans="1:21" hidden="1" x14ac:dyDescent="0.2">
      <c r="A2822" t="s">
        <v>2174</v>
      </c>
      <c r="B2822" t="s">
        <v>2175</v>
      </c>
      <c r="C2822" t="s">
        <v>14</v>
      </c>
      <c r="D2822" t="str">
        <f t="shared" si="44"/>
        <v>SP1913</v>
      </c>
      <c r="E2822" t="s">
        <v>2176</v>
      </c>
      <c r="F2822" t="s">
        <v>18</v>
      </c>
      <c r="G2822" t="s">
        <v>18</v>
      </c>
      <c r="I2822" t="s">
        <v>45</v>
      </c>
      <c r="J2822" s="1">
        <v>44874</v>
      </c>
      <c r="K2822" s="2">
        <v>-8</v>
      </c>
      <c r="L2822" t="s">
        <v>46</v>
      </c>
      <c r="M2822" s="3">
        <v>1</v>
      </c>
      <c r="N2822" s="2">
        <v>1.8368199999999999</v>
      </c>
      <c r="O2822" t="s">
        <v>21</v>
      </c>
      <c r="P2822" t="s">
        <v>24</v>
      </c>
      <c r="Q2822" t="s">
        <v>23</v>
      </c>
      <c r="R2822" s="3">
        <v>14.69</v>
      </c>
      <c r="S2822" t="s">
        <v>22</v>
      </c>
      <c r="T2822" t="s">
        <v>23</v>
      </c>
      <c r="U2822" s="3">
        <v>14.69</v>
      </c>
    </row>
    <row r="2823" spans="1:21" hidden="1" x14ac:dyDescent="0.2">
      <c r="A2823" t="s">
        <v>2174</v>
      </c>
      <c r="B2823" t="s">
        <v>2175</v>
      </c>
      <c r="C2823" t="s">
        <v>14</v>
      </c>
      <c r="D2823" t="str">
        <f t="shared" si="44"/>
        <v>FJ1715</v>
      </c>
      <c r="E2823" t="s">
        <v>1092</v>
      </c>
      <c r="F2823" t="s">
        <v>18</v>
      </c>
      <c r="G2823" t="s">
        <v>18</v>
      </c>
      <c r="I2823" t="s">
        <v>45</v>
      </c>
      <c r="J2823" s="1">
        <v>44874</v>
      </c>
      <c r="K2823" s="2">
        <v>-240</v>
      </c>
      <c r="L2823" t="s">
        <v>46</v>
      </c>
      <c r="M2823" s="3">
        <v>1</v>
      </c>
      <c r="N2823" s="2">
        <v>0.87039</v>
      </c>
      <c r="O2823" t="s">
        <v>21</v>
      </c>
      <c r="P2823" t="s">
        <v>24</v>
      </c>
      <c r="Q2823" t="s">
        <v>23</v>
      </c>
      <c r="R2823" s="3">
        <v>208.89</v>
      </c>
      <c r="S2823" t="s">
        <v>22</v>
      </c>
      <c r="T2823" t="s">
        <v>23</v>
      </c>
      <c r="U2823" s="3">
        <v>208.89</v>
      </c>
    </row>
    <row r="2824" spans="1:21" hidden="1" x14ac:dyDescent="0.2">
      <c r="A2824" t="s">
        <v>2174</v>
      </c>
      <c r="B2824" t="s">
        <v>2175</v>
      </c>
      <c r="C2824" t="s">
        <v>14</v>
      </c>
      <c r="D2824" t="str">
        <f t="shared" si="44"/>
        <v>SP1839</v>
      </c>
      <c r="E2824" t="s">
        <v>569</v>
      </c>
      <c r="F2824" t="s">
        <v>18</v>
      </c>
      <c r="G2824" t="s">
        <v>18</v>
      </c>
      <c r="I2824" t="s">
        <v>45</v>
      </c>
      <c r="J2824" s="1">
        <v>44874</v>
      </c>
      <c r="K2824" s="2">
        <v>-1.6</v>
      </c>
      <c r="L2824" t="s">
        <v>46</v>
      </c>
      <c r="M2824" s="3">
        <v>1</v>
      </c>
      <c r="N2824" s="2">
        <v>3.5397500000000002</v>
      </c>
      <c r="O2824" t="s">
        <v>21</v>
      </c>
      <c r="P2824" t="s">
        <v>24</v>
      </c>
      <c r="Q2824" t="s">
        <v>23</v>
      </c>
      <c r="R2824" s="3">
        <v>5.66</v>
      </c>
      <c r="S2824" t="s">
        <v>22</v>
      </c>
      <c r="T2824" t="s">
        <v>23</v>
      </c>
      <c r="U2824" s="3">
        <v>5.66</v>
      </c>
    </row>
    <row r="2825" spans="1:21" hidden="1" x14ac:dyDescent="0.2">
      <c r="A2825" t="s">
        <v>2174</v>
      </c>
      <c r="B2825" t="s">
        <v>2175</v>
      </c>
      <c r="C2825" t="s">
        <v>14</v>
      </c>
      <c r="D2825" t="str">
        <f t="shared" si="44"/>
        <v>SP1845</v>
      </c>
      <c r="E2825" t="s">
        <v>680</v>
      </c>
      <c r="F2825" t="s">
        <v>18</v>
      </c>
      <c r="G2825" t="s">
        <v>18</v>
      </c>
      <c r="I2825" t="s">
        <v>45</v>
      </c>
      <c r="J2825" s="1">
        <v>44874</v>
      </c>
      <c r="K2825" s="2">
        <v>-4</v>
      </c>
      <c r="L2825" t="s">
        <v>46</v>
      </c>
      <c r="M2825" s="3">
        <v>1</v>
      </c>
      <c r="N2825" s="2">
        <v>2.1701000000000001</v>
      </c>
      <c r="O2825" t="s">
        <v>21</v>
      </c>
      <c r="P2825" t="s">
        <v>24</v>
      </c>
      <c r="Q2825" t="s">
        <v>23</v>
      </c>
      <c r="R2825" s="3">
        <v>8.68</v>
      </c>
      <c r="S2825" t="s">
        <v>22</v>
      </c>
      <c r="T2825" t="s">
        <v>23</v>
      </c>
      <c r="U2825" s="3">
        <v>8.68</v>
      </c>
    </row>
    <row r="2826" spans="1:21" hidden="1" x14ac:dyDescent="0.2">
      <c r="A2826" t="s">
        <v>2174</v>
      </c>
      <c r="B2826" t="s">
        <v>2175</v>
      </c>
      <c r="C2826" t="s">
        <v>14</v>
      </c>
      <c r="D2826" t="str">
        <f t="shared" si="44"/>
        <v>SW2145</v>
      </c>
      <c r="E2826" t="s">
        <v>315</v>
      </c>
      <c r="F2826" t="s">
        <v>18</v>
      </c>
      <c r="G2826" t="s">
        <v>18</v>
      </c>
      <c r="I2826" t="s">
        <v>45</v>
      </c>
      <c r="J2826" s="1">
        <v>44874</v>
      </c>
      <c r="K2826" s="2">
        <v>-47.5</v>
      </c>
      <c r="L2826" t="s">
        <v>46</v>
      </c>
      <c r="M2826" s="3">
        <v>1</v>
      </c>
      <c r="N2826" s="2">
        <v>0.59404999999999997</v>
      </c>
      <c r="O2826" t="s">
        <v>21</v>
      </c>
      <c r="P2826" t="s">
        <v>24</v>
      </c>
      <c r="Q2826" t="s">
        <v>23</v>
      </c>
      <c r="R2826" s="3">
        <v>28.22</v>
      </c>
      <c r="S2826" t="s">
        <v>22</v>
      </c>
      <c r="T2826" t="s">
        <v>23</v>
      </c>
      <c r="U2826" s="3">
        <v>28.22</v>
      </c>
    </row>
    <row r="2827" spans="1:21" hidden="1" x14ac:dyDescent="0.2">
      <c r="A2827" t="s">
        <v>2174</v>
      </c>
      <c r="B2827" t="s">
        <v>2175</v>
      </c>
      <c r="C2827" t="s">
        <v>14</v>
      </c>
      <c r="D2827" t="str">
        <f t="shared" si="44"/>
        <v>FJ1712</v>
      </c>
      <c r="E2827" t="s">
        <v>1082</v>
      </c>
      <c r="F2827" t="s">
        <v>18</v>
      </c>
      <c r="G2827" t="s">
        <v>18</v>
      </c>
      <c r="I2827" t="s">
        <v>45</v>
      </c>
      <c r="J2827" s="1">
        <v>44874</v>
      </c>
      <c r="K2827" s="2">
        <v>-41.5</v>
      </c>
      <c r="L2827" t="s">
        <v>46</v>
      </c>
      <c r="M2827" s="3">
        <v>1</v>
      </c>
      <c r="N2827" s="2">
        <v>1.28</v>
      </c>
      <c r="O2827" t="s">
        <v>21</v>
      </c>
      <c r="P2827" t="s">
        <v>24</v>
      </c>
      <c r="Q2827" t="s">
        <v>23</v>
      </c>
      <c r="R2827" s="3">
        <v>53.12</v>
      </c>
      <c r="S2827" t="s">
        <v>22</v>
      </c>
      <c r="T2827" t="s">
        <v>23</v>
      </c>
      <c r="U2827" s="3">
        <v>53.12</v>
      </c>
    </row>
    <row r="2828" spans="1:21" hidden="1" x14ac:dyDescent="0.2">
      <c r="A2828" t="s">
        <v>2174</v>
      </c>
      <c r="B2828" t="s">
        <v>2175</v>
      </c>
      <c r="C2828" t="s">
        <v>14</v>
      </c>
      <c r="D2828" t="str">
        <f t="shared" si="44"/>
        <v>OG1495</v>
      </c>
      <c r="E2828" t="s">
        <v>294</v>
      </c>
      <c r="F2828" t="s">
        <v>18</v>
      </c>
      <c r="G2828" t="s">
        <v>18</v>
      </c>
      <c r="I2828" t="s">
        <v>45</v>
      </c>
      <c r="J2828" s="1">
        <v>44874</v>
      </c>
      <c r="K2828" s="2">
        <v>-55.5</v>
      </c>
      <c r="L2828" t="s">
        <v>46</v>
      </c>
      <c r="M2828" s="3">
        <v>1</v>
      </c>
      <c r="N2828" s="2">
        <v>0.31957999999999998</v>
      </c>
      <c r="O2828" t="s">
        <v>21</v>
      </c>
      <c r="P2828" t="s">
        <v>24</v>
      </c>
      <c r="Q2828" t="s">
        <v>23</v>
      </c>
      <c r="R2828" s="3">
        <v>17.739999999999998</v>
      </c>
      <c r="S2828" t="s">
        <v>22</v>
      </c>
      <c r="T2828" t="s">
        <v>23</v>
      </c>
      <c r="U2828" s="3">
        <v>17.739999999999998</v>
      </c>
    </row>
    <row r="2829" spans="1:21" hidden="1" x14ac:dyDescent="0.2">
      <c r="A2829" t="s">
        <v>2174</v>
      </c>
      <c r="B2829" t="s">
        <v>2175</v>
      </c>
      <c r="C2829" t="s">
        <v>14</v>
      </c>
      <c r="D2829" t="str">
        <f t="shared" si="44"/>
        <v>BK1676</v>
      </c>
      <c r="E2829" t="s">
        <v>312</v>
      </c>
      <c r="F2829" t="s">
        <v>18</v>
      </c>
      <c r="G2829" t="s">
        <v>18</v>
      </c>
      <c r="I2829" t="s">
        <v>45</v>
      </c>
      <c r="J2829" s="1">
        <v>44874</v>
      </c>
      <c r="K2829" s="2">
        <v>-95</v>
      </c>
      <c r="L2829" t="s">
        <v>46</v>
      </c>
      <c r="M2829" s="3">
        <v>1</v>
      </c>
      <c r="N2829" s="2">
        <v>0.46042</v>
      </c>
      <c r="O2829" t="s">
        <v>21</v>
      </c>
      <c r="P2829" t="s">
        <v>24</v>
      </c>
      <c r="Q2829" t="s">
        <v>23</v>
      </c>
      <c r="R2829" s="3">
        <v>43.74</v>
      </c>
      <c r="S2829" t="s">
        <v>22</v>
      </c>
      <c r="T2829" t="s">
        <v>23</v>
      </c>
      <c r="U2829" s="3">
        <v>43.74</v>
      </c>
    </row>
    <row r="2830" spans="1:21" hidden="1" x14ac:dyDescent="0.2">
      <c r="A2830" t="s">
        <v>2174</v>
      </c>
      <c r="B2830" t="s">
        <v>2175</v>
      </c>
      <c r="C2830" t="s">
        <v>14</v>
      </c>
      <c r="D2830" t="str">
        <f t="shared" si="44"/>
        <v>DV1944</v>
      </c>
      <c r="E2830" t="s">
        <v>313</v>
      </c>
      <c r="F2830" t="s">
        <v>18</v>
      </c>
      <c r="G2830" t="s">
        <v>18</v>
      </c>
      <c r="I2830" t="s">
        <v>45</v>
      </c>
      <c r="J2830" s="1">
        <v>44874</v>
      </c>
      <c r="K2830" s="2">
        <v>-240</v>
      </c>
      <c r="L2830" t="s">
        <v>46</v>
      </c>
      <c r="M2830" s="3">
        <v>1</v>
      </c>
      <c r="N2830" s="2">
        <v>0.74988999999999995</v>
      </c>
      <c r="O2830" t="s">
        <v>21</v>
      </c>
      <c r="P2830" t="s">
        <v>24</v>
      </c>
      <c r="Q2830" t="s">
        <v>23</v>
      </c>
      <c r="R2830" s="3">
        <v>179.97</v>
      </c>
      <c r="S2830" t="s">
        <v>22</v>
      </c>
      <c r="T2830" t="s">
        <v>23</v>
      </c>
      <c r="U2830" s="3">
        <v>179.97</v>
      </c>
    </row>
    <row r="2831" spans="1:21" hidden="1" x14ac:dyDescent="0.2">
      <c r="A2831" t="s">
        <v>2177</v>
      </c>
      <c r="B2831" t="s">
        <v>2178</v>
      </c>
      <c r="C2831" t="s">
        <v>14</v>
      </c>
      <c r="D2831" t="str">
        <f t="shared" si="44"/>
        <v>BK3034</v>
      </c>
      <c r="E2831" t="s">
        <v>978</v>
      </c>
      <c r="F2831" t="s">
        <v>262</v>
      </c>
      <c r="G2831" t="s">
        <v>262</v>
      </c>
      <c r="I2831" t="s">
        <v>975</v>
      </c>
      <c r="J2831" s="1">
        <v>44874</v>
      </c>
      <c r="K2831" s="2">
        <v>20025</v>
      </c>
      <c r="L2831" t="s">
        <v>20</v>
      </c>
      <c r="M2831" s="3">
        <v>1</v>
      </c>
      <c r="N2831" s="2">
        <v>0.48798999999999998</v>
      </c>
      <c r="O2831" t="s">
        <v>21</v>
      </c>
      <c r="P2831" t="s">
        <v>22</v>
      </c>
      <c r="Q2831" t="s">
        <v>23</v>
      </c>
      <c r="R2831" s="3">
        <v>9772</v>
      </c>
      <c r="S2831" t="s">
        <v>24</v>
      </c>
      <c r="T2831" t="s">
        <v>23</v>
      </c>
      <c r="U2831" s="3">
        <v>9772</v>
      </c>
    </row>
    <row r="2832" spans="1:21" hidden="1" x14ac:dyDescent="0.2">
      <c r="A2832" t="s">
        <v>2179</v>
      </c>
      <c r="B2832" t="s">
        <v>95</v>
      </c>
      <c r="C2832" t="s">
        <v>14</v>
      </c>
      <c r="D2832" t="str">
        <f t="shared" si="44"/>
        <v>DV2015</v>
      </c>
      <c r="E2832" t="s">
        <v>2180</v>
      </c>
      <c r="F2832" t="s">
        <v>18</v>
      </c>
      <c r="G2832" t="s">
        <v>18</v>
      </c>
      <c r="J2832" s="1">
        <v>44873</v>
      </c>
      <c r="K2832" s="2">
        <v>-10120.99991</v>
      </c>
      <c r="L2832" t="s">
        <v>46</v>
      </c>
      <c r="M2832" s="3">
        <v>1</v>
      </c>
      <c r="N2832" s="2">
        <v>1.61</v>
      </c>
      <c r="O2832" t="s">
        <v>21</v>
      </c>
      <c r="P2832" t="s">
        <v>24</v>
      </c>
      <c r="Q2832" t="s">
        <v>23</v>
      </c>
      <c r="R2832" s="3">
        <v>16294.82</v>
      </c>
      <c r="S2832" t="s">
        <v>445</v>
      </c>
      <c r="T2832" t="s">
        <v>23</v>
      </c>
      <c r="U2832" s="3">
        <v>16294.82</v>
      </c>
    </row>
    <row r="2833" spans="1:21" hidden="1" x14ac:dyDescent="0.2">
      <c r="A2833" t="s">
        <v>2179</v>
      </c>
      <c r="B2833" t="s">
        <v>95</v>
      </c>
      <c r="C2833" t="s">
        <v>14</v>
      </c>
      <c r="D2833" t="str">
        <f t="shared" si="44"/>
        <v>LAWM01</v>
      </c>
      <c r="E2833" t="s">
        <v>2181</v>
      </c>
      <c r="F2833" t="s">
        <v>18</v>
      </c>
      <c r="G2833" t="s">
        <v>18</v>
      </c>
      <c r="J2833" s="1">
        <v>44873</v>
      </c>
      <c r="K2833" s="2">
        <v>-37283.282500000001</v>
      </c>
      <c r="L2833" t="s">
        <v>20</v>
      </c>
      <c r="M2833" s="3">
        <v>1</v>
      </c>
      <c r="N2833" s="2">
        <v>9.58E-3</v>
      </c>
      <c r="O2833" t="s">
        <v>21</v>
      </c>
      <c r="P2833" t="s">
        <v>24</v>
      </c>
      <c r="Q2833" t="s">
        <v>23</v>
      </c>
      <c r="R2833" s="3">
        <v>357.18</v>
      </c>
      <c r="S2833" t="s">
        <v>22</v>
      </c>
      <c r="T2833" t="s">
        <v>23</v>
      </c>
      <c r="U2833" s="3">
        <v>357.18</v>
      </c>
    </row>
    <row r="2834" spans="1:21" hidden="1" x14ac:dyDescent="0.2">
      <c r="A2834" t="s">
        <v>2179</v>
      </c>
      <c r="B2834" t="s">
        <v>95</v>
      </c>
      <c r="C2834" t="s">
        <v>14</v>
      </c>
      <c r="D2834" t="str">
        <f t="shared" si="44"/>
        <v>LAWM01</v>
      </c>
      <c r="E2834" t="s">
        <v>2182</v>
      </c>
      <c r="F2834" t="s">
        <v>18</v>
      </c>
      <c r="G2834" t="s">
        <v>18</v>
      </c>
      <c r="J2834" s="1">
        <v>44873</v>
      </c>
      <c r="K2834" s="2">
        <v>-35970</v>
      </c>
      <c r="L2834" t="s">
        <v>20</v>
      </c>
      <c r="M2834" s="3">
        <v>1</v>
      </c>
      <c r="N2834" s="2">
        <v>1.014E-2</v>
      </c>
      <c r="O2834" t="s">
        <v>21</v>
      </c>
      <c r="P2834" t="s">
        <v>24</v>
      </c>
      <c r="Q2834" t="s">
        <v>23</v>
      </c>
      <c r="R2834" s="3">
        <v>364.63</v>
      </c>
      <c r="S2834" t="s">
        <v>22</v>
      </c>
      <c r="T2834" t="s">
        <v>23</v>
      </c>
      <c r="U2834" s="3">
        <v>364.63</v>
      </c>
    </row>
    <row r="2835" spans="1:21" hidden="1" x14ac:dyDescent="0.2">
      <c r="A2835" t="s">
        <v>2179</v>
      </c>
      <c r="B2835" t="s">
        <v>95</v>
      </c>
      <c r="C2835" t="s">
        <v>14</v>
      </c>
      <c r="D2835" t="str">
        <f t="shared" si="44"/>
        <v>CE3603</v>
      </c>
      <c r="E2835" t="s">
        <v>2183</v>
      </c>
      <c r="F2835" t="s">
        <v>18</v>
      </c>
      <c r="G2835" t="s">
        <v>18</v>
      </c>
      <c r="J2835" s="1">
        <v>44873</v>
      </c>
      <c r="K2835" s="2">
        <v>-8.15</v>
      </c>
      <c r="L2835" t="s">
        <v>46</v>
      </c>
      <c r="M2835" s="3">
        <v>1</v>
      </c>
      <c r="N2835" s="2">
        <v>1.4969300000000001</v>
      </c>
      <c r="O2835" t="s">
        <v>21</v>
      </c>
      <c r="P2835" t="s">
        <v>24</v>
      </c>
      <c r="Q2835" t="s">
        <v>23</v>
      </c>
      <c r="R2835" s="3">
        <v>12.2</v>
      </c>
      <c r="S2835" t="s">
        <v>22</v>
      </c>
      <c r="T2835" t="s">
        <v>23</v>
      </c>
      <c r="U2835" s="3">
        <v>12.2</v>
      </c>
    </row>
    <row r="2836" spans="1:21" hidden="1" x14ac:dyDescent="0.2">
      <c r="A2836" t="s">
        <v>2179</v>
      </c>
      <c r="B2836" t="s">
        <v>95</v>
      </c>
      <c r="C2836" t="s">
        <v>14</v>
      </c>
      <c r="D2836" t="str">
        <f t="shared" si="44"/>
        <v>LASS00</v>
      </c>
      <c r="E2836" t="s">
        <v>2184</v>
      </c>
      <c r="F2836" t="s">
        <v>18</v>
      </c>
      <c r="G2836" t="s">
        <v>18</v>
      </c>
      <c r="J2836" s="1">
        <v>44873</v>
      </c>
      <c r="K2836" s="2">
        <v>-20541.48128</v>
      </c>
      <c r="L2836" t="s">
        <v>20</v>
      </c>
      <c r="M2836" s="3">
        <v>1</v>
      </c>
      <c r="N2836" s="2">
        <v>1.1220000000000001E-2</v>
      </c>
      <c r="O2836" t="s">
        <v>21</v>
      </c>
      <c r="P2836" t="s">
        <v>24</v>
      </c>
      <c r="Q2836" t="s">
        <v>23</v>
      </c>
      <c r="R2836" s="3">
        <v>230.38</v>
      </c>
      <c r="S2836" t="s">
        <v>22</v>
      </c>
      <c r="T2836" t="s">
        <v>23</v>
      </c>
      <c r="U2836" s="3">
        <v>230.38</v>
      </c>
    </row>
    <row r="2837" spans="1:21" hidden="1" x14ac:dyDescent="0.2">
      <c r="A2837" t="s">
        <v>2179</v>
      </c>
      <c r="B2837" t="s">
        <v>95</v>
      </c>
      <c r="C2837" t="s">
        <v>14</v>
      </c>
      <c r="D2837" t="str">
        <f t="shared" si="44"/>
        <v>LAWG00</v>
      </c>
      <c r="E2837" t="s">
        <v>1612</v>
      </c>
      <c r="F2837" t="s">
        <v>18</v>
      </c>
      <c r="G2837" t="s">
        <v>18</v>
      </c>
      <c r="J2837" s="1">
        <v>44873</v>
      </c>
      <c r="K2837" s="2">
        <v>-33000</v>
      </c>
      <c r="L2837" t="s">
        <v>20</v>
      </c>
      <c r="M2837" s="3">
        <v>1</v>
      </c>
      <c r="N2837" s="2">
        <v>1.171E-2</v>
      </c>
      <c r="O2837" t="s">
        <v>21</v>
      </c>
      <c r="P2837" t="s">
        <v>24</v>
      </c>
      <c r="Q2837" t="s">
        <v>23</v>
      </c>
      <c r="R2837" s="3">
        <v>386.42</v>
      </c>
      <c r="S2837" t="s">
        <v>22</v>
      </c>
      <c r="T2837" t="s">
        <v>23</v>
      </c>
      <c r="U2837" s="3">
        <v>386.42</v>
      </c>
    </row>
    <row r="2838" spans="1:21" hidden="1" x14ac:dyDescent="0.2">
      <c r="A2838" t="s">
        <v>2179</v>
      </c>
      <c r="B2838" t="s">
        <v>95</v>
      </c>
      <c r="C2838" t="s">
        <v>14</v>
      </c>
      <c r="D2838" t="str">
        <f t="shared" si="44"/>
        <v>LAWM01</v>
      </c>
      <c r="E2838" t="s">
        <v>2185</v>
      </c>
      <c r="F2838" t="s">
        <v>18</v>
      </c>
      <c r="G2838" t="s">
        <v>18</v>
      </c>
      <c r="J2838" s="1">
        <v>44873</v>
      </c>
      <c r="K2838" s="2">
        <v>-9297.21875</v>
      </c>
      <c r="L2838" t="s">
        <v>20</v>
      </c>
      <c r="M2838" s="3">
        <v>1</v>
      </c>
      <c r="N2838" s="2">
        <v>1.0129999999999998E-2</v>
      </c>
      <c r="O2838" t="s">
        <v>21</v>
      </c>
      <c r="P2838" t="s">
        <v>24</v>
      </c>
      <c r="Q2838" t="s">
        <v>23</v>
      </c>
      <c r="R2838" s="3">
        <v>94.21</v>
      </c>
      <c r="S2838" t="s">
        <v>22</v>
      </c>
      <c r="T2838" t="s">
        <v>23</v>
      </c>
      <c r="U2838" s="3">
        <v>94.21</v>
      </c>
    </row>
    <row r="2839" spans="1:21" hidden="1" x14ac:dyDescent="0.2">
      <c r="A2839" t="s">
        <v>2179</v>
      </c>
      <c r="B2839" t="s">
        <v>95</v>
      </c>
      <c r="C2839" t="s">
        <v>14</v>
      </c>
      <c r="D2839" t="str">
        <f t="shared" si="44"/>
        <v>LAWM03</v>
      </c>
      <c r="E2839" t="s">
        <v>2186</v>
      </c>
      <c r="F2839" t="s">
        <v>18</v>
      </c>
      <c r="G2839" t="s">
        <v>18</v>
      </c>
      <c r="J2839" s="1">
        <v>44873</v>
      </c>
      <c r="K2839" s="2">
        <v>-37348.456259999999</v>
      </c>
      <c r="L2839" t="s">
        <v>20</v>
      </c>
      <c r="M2839" s="3">
        <v>1</v>
      </c>
      <c r="N2839" s="2">
        <v>1.1850000000000001E-2</v>
      </c>
      <c r="O2839" t="s">
        <v>21</v>
      </c>
      <c r="P2839" t="s">
        <v>24</v>
      </c>
      <c r="Q2839" t="s">
        <v>23</v>
      </c>
      <c r="R2839" s="3">
        <v>442.64</v>
      </c>
      <c r="S2839" t="s">
        <v>22</v>
      </c>
      <c r="T2839" t="s">
        <v>23</v>
      </c>
      <c r="U2839" s="3">
        <v>442.64</v>
      </c>
    </row>
    <row r="2840" spans="1:21" hidden="1" x14ac:dyDescent="0.2">
      <c r="A2840" t="s">
        <v>2179</v>
      </c>
      <c r="B2840" t="s">
        <v>95</v>
      </c>
      <c r="C2840" t="s">
        <v>14</v>
      </c>
      <c r="D2840" t="str">
        <f t="shared" si="44"/>
        <v>LAWM01</v>
      </c>
      <c r="E2840" t="s">
        <v>2187</v>
      </c>
      <c r="F2840" t="s">
        <v>18</v>
      </c>
      <c r="G2840" t="s">
        <v>18</v>
      </c>
      <c r="J2840" s="1">
        <v>44873</v>
      </c>
      <c r="K2840" s="2">
        <v>-62744.03125</v>
      </c>
      <c r="L2840" t="s">
        <v>20</v>
      </c>
      <c r="M2840" s="3">
        <v>1</v>
      </c>
      <c r="N2840" s="2">
        <v>9.4900000000000002E-3</v>
      </c>
      <c r="O2840" t="s">
        <v>21</v>
      </c>
      <c r="P2840" t="s">
        <v>24</v>
      </c>
      <c r="Q2840" t="s">
        <v>23</v>
      </c>
      <c r="R2840" s="3">
        <v>595.74</v>
      </c>
      <c r="S2840" t="s">
        <v>22</v>
      </c>
      <c r="T2840" t="s">
        <v>23</v>
      </c>
      <c r="U2840" s="3">
        <v>595.74</v>
      </c>
    </row>
    <row r="2841" spans="1:21" hidden="1" x14ac:dyDescent="0.2">
      <c r="A2841" t="s">
        <v>2179</v>
      </c>
      <c r="B2841" t="s">
        <v>95</v>
      </c>
      <c r="C2841" t="s">
        <v>14</v>
      </c>
      <c r="D2841" t="str">
        <f t="shared" si="44"/>
        <v>OF1723</v>
      </c>
      <c r="E2841" t="s">
        <v>1737</v>
      </c>
      <c r="F2841" t="s">
        <v>18</v>
      </c>
      <c r="G2841" t="s">
        <v>18</v>
      </c>
      <c r="J2841" s="1">
        <v>44873</v>
      </c>
      <c r="K2841" s="2">
        <v>-39.003399999999999</v>
      </c>
      <c r="L2841" t="s">
        <v>46</v>
      </c>
      <c r="M2841" s="3">
        <v>1</v>
      </c>
      <c r="N2841" s="2">
        <v>7.9557200000000003</v>
      </c>
      <c r="O2841" t="s">
        <v>21</v>
      </c>
      <c r="P2841" t="s">
        <v>24</v>
      </c>
      <c r="Q2841" t="s">
        <v>23</v>
      </c>
      <c r="R2841" s="3">
        <v>310.3</v>
      </c>
      <c r="S2841" t="s">
        <v>22</v>
      </c>
      <c r="T2841" t="s">
        <v>23</v>
      </c>
      <c r="U2841" s="3">
        <v>310.3</v>
      </c>
    </row>
    <row r="2842" spans="1:21" hidden="1" x14ac:dyDescent="0.2">
      <c r="A2842" t="s">
        <v>2179</v>
      </c>
      <c r="B2842" t="s">
        <v>95</v>
      </c>
      <c r="C2842" t="s">
        <v>14</v>
      </c>
      <c r="D2842" t="str">
        <f t="shared" si="44"/>
        <v>OG1184</v>
      </c>
      <c r="E2842" t="s">
        <v>1854</v>
      </c>
      <c r="F2842" t="s">
        <v>18</v>
      </c>
      <c r="G2842" t="s">
        <v>18</v>
      </c>
      <c r="J2842" s="1">
        <v>44873</v>
      </c>
      <c r="K2842" s="2">
        <v>-767.45146999999997</v>
      </c>
      <c r="L2842" t="s">
        <v>46</v>
      </c>
      <c r="M2842" s="3">
        <v>1</v>
      </c>
      <c r="N2842" s="2">
        <v>0.73</v>
      </c>
      <c r="O2842" t="s">
        <v>21</v>
      </c>
      <c r="P2842" t="s">
        <v>24</v>
      </c>
      <c r="Q2842" t="s">
        <v>23</v>
      </c>
      <c r="R2842" s="3">
        <v>560.24</v>
      </c>
      <c r="S2842" t="s">
        <v>22</v>
      </c>
      <c r="T2842" t="s">
        <v>23</v>
      </c>
      <c r="U2842" s="3">
        <v>560.24</v>
      </c>
    </row>
    <row r="2843" spans="1:21" hidden="1" x14ac:dyDescent="0.2">
      <c r="A2843" t="s">
        <v>2179</v>
      </c>
      <c r="B2843" t="s">
        <v>95</v>
      </c>
      <c r="C2843" t="s">
        <v>14</v>
      </c>
      <c r="D2843" t="str">
        <f t="shared" si="44"/>
        <v>LATJ00</v>
      </c>
      <c r="E2843" t="s">
        <v>1523</v>
      </c>
      <c r="F2843" t="s">
        <v>18</v>
      </c>
      <c r="G2843" t="s">
        <v>18</v>
      </c>
      <c r="J2843" s="1">
        <v>44873</v>
      </c>
      <c r="K2843" s="2">
        <v>-86708.95</v>
      </c>
      <c r="L2843" t="s">
        <v>20</v>
      </c>
      <c r="M2843" s="3">
        <v>1</v>
      </c>
      <c r="N2843" s="2">
        <v>2.0930000000000001E-2</v>
      </c>
      <c r="O2843" t="s">
        <v>21</v>
      </c>
      <c r="P2843" t="s">
        <v>24</v>
      </c>
      <c r="Q2843" t="s">
        <v>23</v>
      </c>
      <c r="R2843" s="3">
        <v>1814.87</v>
      </c>
      <c r="S2843" t="s">
        <v>22</v>
      </c>
      <c r="T2843" t="s">
        <v>23</v>
      </c>
      <c r="U2843" s="3">
        <v>1814.87</v>
      </c>
    </row>
    <row r="2844" spans="1:21" hidden="1" x14ac:dyDescent="0.2">
      <c r="A2844" t="s">
        <v>2179</v>
      </c>
      <c r="B2844" t="s">
        <v>95</v>
      </c>
      <c r="C2844" t="s">
        <v>14</v>
      </c>
      <c r="D2844" t="str">
        <f t="shared" si="44"/>
        <v>GS1036</v>
      </c>
      <c r="E2844" t="s">
        <v>2188</v>
      </c>
      <c r="F2844" t="s">
        <v>18</v>
      </c>
      <c r="G2844" t="s">
        <v>18</v>
      </c>
      <c r="J2844" s="1">
        <v>44873</v>
      </c>
      <c r="K2844" s="2">
        <v>-109.60129000000001</v>
      </c>
      <c r="L2844" t="s">
        <v>46</v>
      </c>
      <c r="M2844" s="3">
        <v>1</v>
      </c>
      <c r="N2844" s="2">
        <v>4.9664599999999997</v>
      </c>
      <c r="O2844" t="s">
        <v>21</v>
      </c>
      <c r="P2844" t="s">
        <v>24</v>
      </c>
      <c r="Q2844" t="s">
        <v>23</v>
      </c>
      <c r="R2844" s="3">
        <v>544.33000000000004</v>
      </c>
      <c r="S2844" t="s">
        <v>22</v>
      </c>
      <c r="T2844" t="s">
        <v>23</v>
      </c>
      <c r="U2844" s="3">
        <v>544.33000000000004</v>
      </c>
    </row>
    <row r="2845" spans="1:21" hidden="1" x14ac:dyDescent="0.2">
      <c r="A2845" t="s">
        <v>2179</v>
      </c>
      <c r="B2845" t="s">
        <v>95</v>
      </c>
      <c r="C2845" t="s">
        <v>14</v>
      </c>
      <c r="D2845" t="str">
        <f t="shared" si="44"/>
        <v>LATJ01</v>
      </c>
      <c r="E2845" t="s">
        <v>655</v>
      </c>
      <c r="F2845" t="s">
        <v>18</v>
      </c>
      <c r="G2845" t="s">
        <v>18</v>
      </c>
      <c r="J2845" s="1">
        <v>44873</v>
      </c>
      <c r="K2845" s="2">
        <v>-1604</v>
      </c>
      <c r="L2845" t="s">
        <v>20</v>
      </c>
      <c r="M2845" s="3">
        <v>1</v>
      </c>
      <c r="N2845" s="2">
        <v>1.209E-2</v>
      </c>
      <c r="O2845" t="s">
        <v>21</v>
      </c>
      <c r="P2845" t="s">
        <v>24</v>
      </c>
      <c r="Q2845" t="s">
        <v>23</v>
      </c>
      <c r="R2845" s="3">
        <v>19.39</v>
      </c>
      <c r="S2845" t="s">
        <v>22</v>
      </c>
      <c r="T2845" t="s">
        <v>23</v>
      </c>
      <c r="U2845" s="3">
        <v>19.39</v>
      </c>
    </row>
    <row r="2846" spans="1:21" hidden="1" x14ac:dyDescent="0.2">
      <c r="A2846" t="s">
        <v>2189</v>
      </c>
      <c r="B2846" t="s">
        <v>150</v>
      </c>
      <c r="C2846" t="s">
        <v>14</v>
      </c>
      <c r="D2846" t="str">
        <f t="shared" si="44"/>
        <v>LAHB02</v>
      </c>
      <c r="E2846" t="s">
        <v>2013</v>
      </c>
      <c r="F2846" t="s">
        <v>18</v>
      </c>
      <c r="G2846" t="s">
        <v>18</v>
      </c>
      <c r="I2846" t="s">
        <v>19</v>
      </c>
      <c r="J2846" s="1">
        <v>44873</v>
      </c>
      <c r="K2846" s="2">
        <v>5000</v>
      </c>
      <c r="L2846" t="s">
        <v>20</v>
      </c>
      <c r="M2846" s="3">
        <v>1</v>
      </c>
      <c r="N2846" s="2">
        <v>9.6359999999999987E-2</v>
      </c>
      <c r="O2846" t="s">
        <v>21</v>
      </c>
      <c r="P2846" t="s">
        <v>22</v>
      </c>
      <c r="Q2846" t="s">
        <v>23</v>
      </c>
      <c r="R2846" s="3">
        <v>481.8</v>
      </c>
      <c r="S2846" t="s">
        <v>24</v>
      </c>
      <c r="T2846" t="s">
        <v>23</v>
      </c>
      <c r="U2846" s="3">
        <v>481.8</v>
      </c>
    </row>
    <row r="2847" spans="1:21" hidden="1" x14ac:dyDescent="0.2">
      <c r="A2847" t="s">
        <v>2189</v>
      </c>
      <c r="B2847" t="s">
        <v>150</v>
      </c>
      <c r="C2847" t="s">
        <v>14</v>
      </c>
      <c r="D2847" t="str">
        <f t="shared" si="44"/>
        <v>LAKR03</v>
      </c>
      <c r="E2847" t="s">
        <v>916</v>
      </c>
      <c r="F2847" t="s">
        <v>18</v>
      </c>
      <c r="G2847" t="s">
        <v>18</v>
      </c>
      <c r="I2847" t="s">
        <v>19</v>
      </c>
      <c r="J2847" s="1">
        <v>44873</v>
      </c>
      <c r="K2847" s="2">
        <v>6000</v>
      </c>
      <c r="L2847" t="s">
        <v>20</v>
      </c>
      <c r="M2847" s="3">
        <v>1</v>
      </c>
      <c r="N2847" s="2">
        <v>1.056E-2</v>
      </c>
      <c r="O2847" t="s">
        <v>21</v>
      </c>
      <c r="P2847" t="s">
        <v>22</v>
      </c>
      <c r="Q2847" t="s">
        <v>23</v>
      </c>
      <c r="R2847" s="3">
        <v>63.36</v>
      </c>
      <c r="S2847" t="s">
        <v>24</v>
      </c>
      <c r="T2847" t="s">
        <v>23</v>
      </c>
      <c r="U2847" s="3">
        <v>63.36</v>
      </c>
    </row>
    <row r="2848" spans="1:21" hidden="1" x14ac:dyDescent="0.2">
      <c r="A2848" t="s">
        <v>2189</v>
      </c>
      <c r="B2848" t="s">
        <v>150</v>
      </c>
      <c r="C2848" t="s">
        <v>14</v>
      </c>
      <c r="D2848" t="str">
        <f t="shared" si="44"/>
        <v>OF1824</v>
      </c>
      <c r="E2848" t="s">
        <v>1205</v>
      </c>
      <c r="F2848" t="s">
        <v>18</v>
      </c>
      <c r="G2848" t="s">
        <v>18</v>
      </c>
      <c r="I2848" t="s">
        <v>19</v>
      </c>
      <c r="J2848" s="1">
        <v>44873</v>
      </c>
      <c r="K2848" s="2">
        <v>-2</v>
      </c>
      <c r="L2848" t="s">
        <v>46</v>
      </c>
      <c r="M2848" s="3">
        <v>1</v>
      </c>
      <c r="N2848" s="2">
        <v>4.1173400000000004</v>
      </c>
      <c r="O2848" t="s">
        <v>21</v>
      </c>
      <c r="P2848" t="s">
        <v>24</v>
      </c>
      <c r="Q2848" t="s">
        <v>23</v>
      </c>
      <c r="R2848" s="3">
        <v>8.23</v>
      </c>
      <c r="S2848" t="s">
        <v>22</v>
      </c>
      <c r="T2848" t="s">
        <v>23</v>
      </c>
      <c r="U2848" s="3">
        <v>8.23</v>
      </c>
    </row>
    <row r="2849" spans="1:21" hidden="1" x14ac:dyDescent="0.2">
      <c r="A2849" t="s">
        <v>2189</v>
      </c>
      <c r="B2849" t="s">
        <v>150</v>
      </c>
      <c r="C2849" t="s">
        <v>14</v>
      </c>
      <c r="D2849" t="str">
        <f t="shared" si="44"/>
        <v>OG1011</v>
      </c>
      <c r="E2849" t="s">
        <v>232</v>
      </c>
      <c r="F2849" t="s">
        <v>18</v>
      </c>
      <c r="G2849" t="s">
        <v>18</v>
      </c>
      <c r="I2849" t="s">
        <v>19</v>
      </c>
      <c r="J2849" s="1">
        <v>44873</v>
      </c>
      <c r="K2849" s="2">
        <v>14</v>
      </c>
      <c r="L2849" t="s">
        <v>46</v>
      </c>
      <c r="M2849" s="3">
        <v>1</v>
      </c>
      <c r="N2849" s="2">
        <v>10.56626</v>
      </c>
      <c r="O2849" t="s">
        <v>21</v>
      </c>
      <c r="P2849" t="s">
        <v>22</v>
      </c>
      <c r="Q2849" t="s">
        <v>23</v>
      </c>
      <c r="R2849" s="3">
        <v>147.93</v>
      </c>
      <c r="S2849" t="s">
        <v>24</v>
      </c>
      <c r="T2849" t="s">
        <v>23</v>
      </c>
      <c r="U2849" s="3">
        <v>147.93</v>
      </c>
    </row>
    <row r="2850" spans="1:21" hidden="1" x14ac:dyDescent="0.2">
      <c r="A2850" t="s">
        <v>2189</v>
      </c>
      <c r="B2850" t="s">
        <v>158</v>
      </c>
      <c r="C2850" t="s">
        <v>14</v>
      </c>
      <c r="D2850" t="str">
        <f t="shared" si="44"/>
        <v>LASS02</v>
      </c>
      <c r="E2850" t="s">
        <v>439</v>
      </c>
      <c r="F2850" t="s">
        <v>18</v>
      </c>
      <c r="G2850" t="s">
        <v>18</v>
      </c>
      <c r="I2850" t="s">
        <v>19</v>
      </c>
      <c r="J2850" s="1">
        <v>44873</v>
      </c>
      <c r="K2850" s="2">
        <v>-7.2000000000000005E-4</v>
      </c>
      <c r="L2850" t="s">
        <v>20</v>
      </c>
      <c r="M2850" s="3">
        <v>1</v>
      </c>
      <c r="N2850" s="2">
        <v>0.01</v>
      </c>
      <c r="O2850" t="s">
        <v>21</v>
      </c>
      <c r="P2850" t="s">
        <v>24</v>
      </c>
      <c r="Q2850" t="s">
        <v>23</v>
      </c>
      <c r="R2850" s="3">
        <v>0</v>
      </c>
      <c r="S2850" t="s">
        <v>22</v>
      </c>
      <c r="T2850" t="s">
        <v>23</v>
      </c>
      <c r="U2850" s="3">
        <v>0</v>
      </c>
    </row>
    <row r="2851" spans="1:21" hidden="1" x14ac:dyDescent="0.2">
      <c r="A2851" t="s">
        <v>2189</v>
      </c>
      <c r="B2851" t="s">
        <v>158</v>
      </c>
      <c r="C2851" t="s">
        <v>14</v>
      </c>
      <c r="D2851" t="str">
        <f t="shared" si="44"/>
        <v>LASS02</v>
      </c>
      <c r="E2851" t="s">
        <v>2190</v>
      </c>
      <c r="F2851" t="s">
        <v>18</v>
      </c>
      <c r="G2851" t="s">
        <v>18</v>
      </c>
      <c r="I2851" t="s">
        <v>19</v>
      </c>
      <c r="J2851" s="1">
        <v>44873</v>
      </c>
      <c r="K2851" s="2">
        <v>2492.3749299999995</v>
      </c>
      <c r="L2851" t="s">
        <v>20</v>
      </c>
      <c r="M2851" s="3">
        <v>1</v>
      </c>
      <c r="N2851" s="2">
        <v>1.0829999999999999E-2</v>
      </c>
      <c r="O2851" t="s">
        <v>21</v>
      </c>
      <c r="P2851" t="s">
        <v>22</v>
      </c>
      <c r="Q2851" t="s">
        <v>23</v>
      </c>
      <c r="R2851" s="3">
        <v>26.99</v>
      </c>
      <c r="S2851" t="s">
        <v>24</v>
      </c>
      <c r="T2851" t="s">
        <v>23</v>
      </c>
      <c r="U2851" s="3">
        <v>26.99</v>
      </c>
    </row>
    <row r="2852" spans="1:21" hidden="1" x14ac:dyDescent="0.2">
      <c r="A2852" t="s">
        <v>2189</v>
      </c>
      <c r="B2852" t="s">
        <v>158</v>
      </c>
      <c r="C2852" t="s">
        <v>14</v>
      </c>
      <c r="D2852" t="str">
        <f t="shared" si="44"/>
        <v>LATJ01</v>
      </c>
      <c r="E2852" t="s">
        <v>1125</v>
      </c>
      <c r="F2852" t="s">
        <v>18</v>
      </c>
      <c r="G2852" t="s">
        <v>18</v>
      </c>
      <c r="I2852" t="s">
        <v>19</v>
      </c>
      <c r="J2852" s="1">
        <v>44873</v>
      </c>
      <c r="K2852" s="2">
        <v>-600</v>
      </c>
      <c r="L2852" t="s">
        <v>20</v>
      </c>
      <c r="M2852" s="3">
        <v>1</v>
      </c>
      <c r="N2852" s="2">
        <v>0.10440000000000001</v>
      </c>
      <c r="O2852" t="s">
        <v>21</v>
      </c>
      <c r="P2852" t="s">
        <v>24</v>
      </c>
      <c r="Q2852" t="s">
        <v>23</v>
      </c>
      <c r="R2852" s="3">
        <v>62.64</v>
      </c>
      <c r="S2852" t="s">
        <v>22</v>
      </c>
      <c r="T2852" t="s">
        <v>23</v>
      </c>
      <c r="U2852" s="3">
        <v>62.64</v>
      </c>
    </row>
    <row r="2853" spans="1:21" hidden="1" x14ac:dyDescent="0.2">
      <c r="A2853" t="s">
        <v>2189</v>
      </c>
      <c r="B2853" t="s">
        <v>158</v>
      </c>
      <c r="C2853" t="s">
        <v>14</v>
      </c>
      <c r="D2853" t="str">
        <f t="shared" si="44"/>
        <v>LAWG02</v>
      </c>
      <c r="E2853" t="s">
        <v>1794</v>
      </c>
      <c r="F2853" t="s">
        <v>18</v>
      </c>
      <c r="G2853" t="s">
        <v>18</v>
      </c>
      <c r="I2853" t="s">
        <v>19</v>
      </c>
      <c r="J2853" s="1">
        <v>44873</v>
      </c>
      <c r="K2853" s="2">
        <v>-900</v>
      </c>
      <c r="L2853" t="s">
        <v>20</v>
      </c>
      <c r="M2853" s="3">
        <v>1</v>
      </c>
      <c r="N2853" s="2">
        <v>0.01</v>
      </c>
      <c r="O2853" t="s">
        <v>21</v>
      </c>
      <c r="P2853" t="s">
        <v>24</v>
      </c>
      <c r="Q2853" t="s">
        <v>23</v>
      </c>
      <c r="R2853" s="3">
        <v>9</v>
      </c>
      <c r="S2853" t="s">
        <v>22</v>
      </c>
      <c r="T2853" t="s">
        <v>23</v>
      </c>
      <c r="U2853" s="3">
        <v>9</v>
      </c>
    </row>
    <row r="2854" spans="1:21" hidden="1" x14ac:dyDescent="0.2">
      <c r="A2854" t="s">
        <v>2189</v>
      </c>
      <c r="B2854" t="s">
        <v>158</v>
      </c>
      <c r="C2854" t="s">
        <v>14</v>
      </c>
      <c r="D2854" t="str">
        <f t="shared" si="44"/>
        <v>718000</v>
      </c>
      <c r="E2854" t="s">
        <v>159</v>
      </c>
      <c r="F2854" t="s">
        <v>18</v>
      </c>
      <c r="G2854" t="s">
        <v>18</v>
      </c>
      <c r="I2854" t="s">
        <v>19</v>
      </c>
      <c r="J2854" s="1">
        <v>44873</v>
      </c>
      <c r="K2854" s="2">
        <v>124</v>
      </c>
      <c r="L2854" t="s">
        <v>46</v>
      </c>
      <c r="M2854" s="3">
        <v>1</v>
      </c>
      <c r="N2854" s="2">
        <v>1.03142</v>
      </c>
      <c r="O2854" t="s">
        <v>21</v>
      </c>
      <c r="P2854" t="s">
        <v>22</v>
      </c>
      <c r="Q2854" t="s">
        <v>23</v>
      </c>
      <c r="R2854" s="3">
        <v>127.9</v>
      </c>
      <c r="S2854" t="s">
        <v>24</v>
      </c>
      <c r="T2854" t="s">
        <v>23</v>
      </c>
      <c r="U2854" s="3">
        <v>127.9</v>
      </c>
    </row>
    <row r="2855" spans="1:21" hidden="1" x14ac:dyDescent="0.2">
      <c r="A2855" t="s">
        <v>2189</v>
      </c>
      <c r="B2855" t="s">
        <v>158</v>
      </c>
      <c r="C2855" t="s">
        <v>14</v>
      </c>
      <c r="D2855" t="str">
        <f t="shared" si="44"/>
        <v>CP2299</v>
      </c>
      <c r="E2855" t="s">
        <v>796</v>
      </c>
      <c r="F2855" t="s">
        <v>18</v>
      </c>
      <c r="G2855" t="s">
        <v>18</v>
      </c>
      <c r="I2855" t="s">
        <v>19</v>
      </c>
      <c r="J2855" s="1">
        <v>44873</v>
      </c>
      <c r="K2855" s="2">
        <v>-16675</v>
      </c>
      <c r="L2855" t="s">
        <v>20</v>
      </c>
      <c r="M2855" s="3">
        <v>1</v>
      </c>
      <c r="N2855" s="2">
        <v>9.4259999999999997E-2</v>
      </c>
      <c r="O2855" t="s">
        <v>21</v>
      </c>
      <c r="P2855" t="s">
        <v>24</v>
      </c>
      <c r="Q2855" t="s">
        <v>23</v>
      </c>
      <c r="R2855" s="3">
        <v>1571.79</v>
      </c>
      <c r="S2855" t="s">
        <v>22</v>
      </c>
      <c r="T2855" t="s">
        <v>23</v>
      </c>
      <c r="U2855" s="3">
        <v>1571.79</v>
      </c>
    </row>
    <row r="2856" spans="1:21" hidden="1" x14ac:dyDescent="0.2">
      <c r="A2856" t="s">
        <v>2189</v>
      </c>
      <c r="B2856" t="s">
        <v>158</v>
      </c>
      <c r="C2856" t="s">
        <v>14</v>
      </c>
      <c r="D2856" t="str">
        <f t="shared" si="44"/>
        <v>LAMT00</v>
      </c>
      <c r="E2856" t="s">
        <v>235</v>
      </c>
      <c r="F2856" t="s">
        <v>18</v>
      </c>
      <c r="G2856" t="s">
        <v>18</v>
      </c>
      <c r="I2856" t="s">
        <v>19</v>
      </c>
      <c r="J2856" s="1">
        <v>44873</v>
      </c>
      <c r="K2856" s="2">
        <v>-7800</v>
      </c>
      <c r="L2856" t="s">
        <v>20</v>
      </c>
      <c r="M2856" s="3">
        <v>1</v>
      </c>
      <c r="N2856" s="2">
        <v>2.6000000000000002E-2</v>
      </c>
      <c r="O2856" t="s">
        <v>21</v>
      </c>
      <c r="P2856" t="s">
        <v>24</v>
      </c>
      <c r="Q2856" t="s">
        <v>23</v>
      </c>
      <c r="R2856" s="3">
        <v>202.8</v>
      </c>
      <c r="S2856" t="s">
        <v>22</v>
      </c>
      <c r="T2856" t="s">
        <v>23</v>
      </c>
      <c r="U2856" s="3">
        <v>202.8</v>
      </c>
    </row>
    <row r="2857" spans="1:21" hidden="1" x14ac:dyDescent="0.2">
      <c r="A2857" t="s">
        <v>2189</v>
      </c>
      <c r="B2857" t="s">
        <v>158</v>
      </c>
      <c r="C2857" t="s">
        <v>14</v>
      </c>
      <c r="D2857" t="str">
        <f t="shared" si="44"/>
        <v>LAWG03</v>
      </c>
      <c r="E2857" t="s">
        <v>1993</v>
      </c>
      <c r="F2857" t="s">
        <v>18</v>
      </c>
      <c r="G2857" t="s">
        <v>18</v>
      </c>
      <c r="I2857" t="s">
        <v>19</v>
      </c>
      <c r="J2857" s="1">
        <v>44873</v>
      </c>
      <c r="K2857" s="2">
        <v>2000</v>
      </c>
      <c r="L2857" t="s">
        <v>20</v>
      </c>
      <c r="M2857" s="3">
        <v>1</v>
      </c>
      <c r="N2857" s="2">
        <v>0</v>
      </c>
      <c r="O2857" t="s">
        <v>21</v>
      </c>
      <c r="P2857" t="s">
        <v>22</v>
      </c>
      <c r="Q2857" t="s">
        <v>23</v>
      </c>
      <c r="R2857" s="3">
        <v>0</v>
      </c>
      <c r="S2857" t="s">
        <v>24</v>
      </c>
      <c r="T2857" t="s">
        <v>23</v>
      </c>
      <c r="U2857" s="3">
        <v>0</v>
      </c>
    </row>
    <row r="2858" spans="1:21" hidden="1" x14ac:dyDescent="0.2">
      <c r="A2858" t="s">
        <v>2189</v>
      </c>
      <c r="B2858" t="s">
        <v>101</v>
      </c>
      <c r="C2858" t="s">
        <v>14</v>
      </c>
      <c r="D2858" t="str">
        <f t="shared" si="44"/>
        <v>OG1407</v>
      </c>
      <c r="E2858" t="s">
        <v>183</v>
      </c>
      <c r="F2858" t="s">
        <v>18</v>
      </c>
      <c r="G2858" t="s">
        <v>18</v>
      </c>
      <c r="I2858" t="s">
        <v>19</v>
      </c>
      <c r="J2858" s="1">
        <v>44873</v>
      </c>
      <c r="K2858" s="2">
        <v>-13.9</v>
      </c>
      <c r="L2858" t="s">
        <v>46</v>
      </c>
      <c r="M2858" s="3">
        <v>1</v>
      </c>
      <c r="N2858" s="2">
        <v>2.4342700000000002</v>
      </c>
      <c r="O2858" t="s">
        <v>21</v>
      </c>
      <c r="P2858" t="s">
        <v>24</v>
      </c>
      <c r="Q2858" t="s">
        <v>23</v>
      </c>
      <c r="R2858" s="3">
        <v>33.840000000000003</v>
      </c>
      <c r="S2858" t="s">
        <v>22</v>
      </c>
      <c r="T2858" t="s">
        <v>23</v>
      </c>
      <c r="U2858" s="3">
        <v>33.840000000000003</v>
      </c>
    </row>
    <row r="2859" spans="1:21" hidden="1" x14ac:dyDescent="0.2">
      <c r="A2859" t="s">
        <v>2189</v>
      </c>
      <c r="B2859" t="s">
        <v>101</v>
      </c>
      <c r="C2859" t="s">
        <v>14</v>
      </c>
      <c r="D2859" t="str">
        <f t="shared" si="44"/>
        <v>BK3066</v>
      </c>
      <c r="E2859" t="s">
        <v>572</v>
      </c>
      <c r="F2859" t="s">
        <v>18</v>
      </c>
      <c r="G2859" t="s">
        <v>18</v>
      </c>
      <c r="I2859" t="s">
        <v>19</v>
      </c>
      <c r="J2859" s="1">
        <v>44873</v>
      </c>
      <c r="K2859" s="2">
        <v>-140</v>
      </c>
      <c r="L2859" t="s">
        <v>20</v>
      </c>
      <c r="M2859" s="3">
        <v>1</v>
      </c>
      <c r="N2859" s="2">
        <v>0.69023000000000001</v>
      </c>
      <c r="O2859" t="s">
        <v>21</v>
      </c>
      <c r="P2859" t="s">
        <v>24</v>
      </c>
      <c r="Q2859" t="s">
        <v>23</v>
      </c>
      <c r="R2859" s="3">
        <v>96.63</v>
      </c>
      <c r="S2859" t="s">
        <v>22</v>
      </c>
      <c r="T2859" t="s">
        <v>23</v>
      </c>
      <c r="U2859" s="3">
        <v>96.63</v>
      </c>
    </row>
    <row r="2860" spans="1:21" hidden="1" x14ac:dyDescent="0.2">
      <c r="A2860" t="s">
        <v>2189</v>
      </c>
      <c r="B2860" t="s">
        <v>101</v>
      </c>
      <c r="C2860" t="s">
        <v>14</v>
      </c>
      <c r="D2860" t="str">
        <f t="shared" si="44"/>
        <v>CE3246</v>
      </c>
      <c r="E2860" t="s">
        <v>1497</v>
      </c>
      <c r="F2860" t="s">
        <v>18</v>
      </c>
      <c r="G2860" t="s">
        <v>18</v>
      </c>
      <c r="I2860" t="s">
        <v>19</v>
      </c>
      <c r="J2860" s="1">
        <v>44873</v>
      </c>
      <c r="K2860" s="2">
        <v>14235.102500000001</v>
      </c>
      <c r="L2860" t="s">
        <v>20</v>
      </c>
      <c r="M2860" s="3">
        <v>1</v>
      </c>
      <c r="N2860" s="2">
        <v>1.329E-2</v>
      </c>
      <c r="O2860" t="s">
        <v>21</v>
      </c>
      <c r="P2860" t="s">
        <v>22</v>
      </c>
      <c r="Q2860" t="s">
        <v>23</v>
      </c>
      <c r="R2860" s="3">
        <v>189.18</v>
      </c>
      <c r="S2860" t="s">
        <v>24</v>
      </c>
      <c r="T2860" t="s">
        <v>23</v>
      </c>
      <c r="U2860" s="3">
        <v>189.18</v>
      </c>
    </row>
    <row r="2861" spans="1:21" hidden="1" x14ac:dyDescent="0.2">
      <c r="A2861" t="s">
        <v>2189</v>
      </c>
      <c r="B2861" t="s">
        <v>156</v>
      </c>
      <c r="C2861" t="s">
        <v>14</v>
      </c>
      <c r="D2861" t="str">
        <f t="shared" si="44"/>
        <v>SP1988</v>
      </c>
      <c r="E2861" t="s">
        <v>997</v>
      </c>
      <c r="F2861" t="s">
        <v>18</v>
      </c>
      <c r="G2861" t="s">
        <v>18</v>
      </c>
      <c r="I2861" t="s">
        <v>19</v>
      </c>
      <c r="J2861" s="1">
        <v>44873</v>
      </c>
      <c r="K2861" s="2">
        <v>0</v>
      </c>
      <c r="L2861" t="s">
        <v>46</v>
      </c>
      <c r="M2861" s="3">
        <v>1</v>
      </c>
      <c r="N2861" s="2">
        <v>3.2727300000000001</v>
      </c>
      <c r="O2861" t="s">
        <v>21</v>
      </c>
      <c r="P2861" t="s">
        <v>22</v>
      </c>
      <c r="Q2861" t="s">
        <v>23</v>
      </c>
      <c r="R2861" s="3">
        <v>0</v>
      </c>
      <c r="S2861" t="s">
        <v>24</v>
      </c>
      <c r="T2861" t="s">
        <v>23</v>
      </c>
      <c r="U2861" s="3">
        <v>0</v>
      </c>
    </row>
    <row r="2862" spans="1:21" hidden="1" x14ac:dyDescent="0.2">
      <c r="A2862" t="s">
        <v>2189</v>
      </c>
      <c r="B2862" t="s">
        <v>282</v>
      </c>
      <c r="C2862" t="s">
        <v>14</v>
      </c>
      <c r="D2862" t="str">
        <f t="shared" si="44"/>
        <v>253257</v>
      </c>
      <c r="E2862" t="s">
        <v>719</v>
      </c>
      <c r="F2862" t="s">
        <v>18</v>
      </c>
      <c r="G2862" t="s">
        <v>18</v>
      </c>
      <c r="I2862" t="s">
        <v>19</v>
      </c>
      <c r="J2862" s="1">
        <v>44873</v>
      </c>
      <c r="K2862" s="2">
        <v>7.3</v>
      </c>
      <c r="L2862" t="s">
        <v>46</v>
      </c>
      <c r="M2862" s="3">
        <v>1</v>
      </c>
      <c r="N2862" s="2">
        <v>11.1061</v>
      </c>
      <c r="O2862" t="s">
        <v>21</v>
      </c>
      <c r="P2862" t="s">
        <v>22</v>
      </c>
      <c r="Q2862" t="s">
        <v>23</v>
      </c>
      <c r="R2862" s="3">
        <v>81.069999999999993</v>
      </c>
      <c r="S2862" t="s">
        <v>24</v>
      </c>
      <c r="T2862" t="s">
        <v>23</v>
      </c>
      <c r="U2862" s="3">
        <v>81.069999999999993</v>
      </c>
    </row>
    <row r="2863" spans="1:21" hidden="1" x14ac:dyDescent="0.2">
      <c r="A2863" t="s">
        <v>2191</v>
      </c>
      <c r="B2863" t="s">
        <v>116</v>
      </c>
      <c r="C2863" t="s">
        <v>14</v>
      </c>
      <c r="D2863" t="str">
        <f t="shared" si="44"/>
        <v>GL347-</v>
      </c>
      <c r="E2863" t="s">
        <v>176</v>
      </c>
      <c r="F2863" t="s">
        <v>18</v>
      </c>
      <c r="G2863" t="s">
        <v>18</v>
      </c>
      <c r="J2863" s="1">
        <v>44873</v>
      </c>
      <c r="K2863" s="2">
        <v>-2635</v>
      </c>
      <c r="L2863" t="s">
        <v>20</v>
      </c>
      <c r="M2863" s="3">
        <v>1</v>
      </c>
      <c r="N2863" s="2">
        <v>0.25941999999999998</v>
      </c>
      <c r="O2863" t="s">
        <v>21</v>
      </c>
      <c r="P2863" t="s">
        <v>24</v>
      </c>
      <c r="Q2863" t="s">
        <v>23</v>
      </c>
      <c r="R2863" s="3">
        <v>683.57</v>
      </c>
      <c r="S2863" t="s">
        <v>22</v>
      </c>
      <c r="T2863" t="s">
        <v>23</v>
      </c>
      <c r="U2863" s="3">
        <v>683.57</v>
      </c>
    </row>
    <row r="2864" spans="1:21" hidden="1" x14ac:dyDescent="0.2">
      <c r="A2864" t="s">
        <v>2191</v>
      </c>
      <c r="B2864" t="s">
        <v>116</v>
      </c>
      <c r="C2864" t="s">
        <v>14</v>
      </c>
      <c r="D2864" t="str">
        <f t="shared" si="44"/>
        <v>GL328-</v>
      </c>
      <c r="E2864" t="s">
        <v>119</v>
      </c>
      <c r="F2864" t="s">
        <v>18</v>
      </c>
      <c r="G2864" t="s">
        <v>18</v>
      </c>
      <c r="J2864" s="1">
        <v>44873</v>
      </c>
      <c r="K2864" s="2">
        <v>-4892</v>
      </c>
      <c r="L2864" t="s">
        <v>20</v>
      </c>
      <c r="M2864" s="3">
        <v>1</v>
      </c>
      <c r="N2864" s="2">
        <v>0.29438999999999999</v>
      </c>
      <c r="O2864" t="s">
        <v>21</v>
      </c>
      <c r="P2864" t="s">
        <v>24</v>
      </c>
      <c r="Q2864" t="s">
        <v>23</v>
      </c>
      <c r="R2864" s="3">
        <v>1440.16</v>
      </c>
      <c r="S2864" t="s">
        <v>22</v>
      </c>
      <c r="T2864" t="s">
        <v>23</v>
      </c>
      <c r="U2864" s="3">
        <v>1440.16</v>
      </c>
    </row>
    <row r="2865" spans="1:21" hidden="1" x14ac:dyDescent="0.2">
      <c r="A2865" t="s">
        <v>2191</v>
      </c>
      <c r="B2865" t="s">
        <v>116</v>
      </c>
      <c r="C2865" t="s">
        <v>14</v>
      </c>
      <c r="D2865" t="str">
        <f t="shared" si="44"/>
        <v>GL2452</v>
      </c>
      <c r="E2865" t="s">
        <v>339</v>
      </c>
      <c r="F2865" t="s">
        <v>18</v>
      </c>
      <c r="G2865" t="s">
        <v>18</v>
      </c>
      <c r="J2865" s="1">
        <v>44873</v>
      </c>
      <c r="K2865" s="2">
        <v>-14172</v>
      </c>
      <c r="L2865" t="s">
        <v>20</v>
      </c>
      <c r="M2865" s="3">
        <v>1</v>
      </c>
      <c r="N2865" s="2">
        <v>0.24271999999999999</v>
      </c>
      <c r="O2865" t="s">
        <v>21</v>
      </c>
      <c r="P2865" t="s">
        <v>24</v>
      </c>
      <c r="Q2865" t="s">
        <v>23</v>
      </c>
      <c r="R2865" s="3">
        <v>3439.83</v>
      </c>
      <c r="S2865" t="s">
        <v>22</v>
      </c>
      <c r="T2865" t="s">
        <v>23</v>
      </c>
      <c r="U2865" s="3">
        <v>3439.83</v>
      </c>
    </row>
    <row r="2866" spans="1:21" hidden="1" x14ac:dyDescent="0.2">
      <c r="A2866" t="s">
        <v>2191</v>
      </c>
      <c r="B2866" t="s">
        <v>116</v>
      </c>
      <c r="C2866" t="s">
        <v>14</v>
      </c>
      <c r="D2866" t="str">
        <f t="shared" si="44"/>
        <v>GL397-</v>
      </c>
      <c r="E2866" t="s">
        <v>577</v>
      </c>
      <c r="F2866" t="s">
        <v>18</v>
      </c>
      <c r="G2866" t="s">
        <v>18</v>
      </c>
      <c r="J2866" s="1">
        <v>44873</v>
      </c>
      <c r="K2866" s="2">
        <v>13464</v>
      </c>
      <c r="L2866" t="s">
        <v>20</v>
      </c>
      <c r="M2866" s="3">
        <v>1</v>
      </c>
      <c r="N2866" s="2">
        <v>0.30246000000000001</v>
      </c>
      <c r="O2866" t="s">
        <v>21</v>
      </c>
      <c r="P2866" t="s">
        <v>22</v>
      </c>
      <c r="Q2866" t="s">
        <v>23</v>
      </c>
      <c r="R2866" s="3">
        <v>4072.32</v>
      </c>
      <c r="S2866" t="s">
        <v>24</v>
      </c>
      <c r="T2866" t="s">
        <v>23</v>
      </c>
      <c r="U2866" s="3">
        <v>4072.32</v>
      </c>
    </row>
    <row r="2867" spans="1:21" hidden="1" x14ac:dyDescent="0.2">
      <c r="A2867" t="s">
        <v>2192</v>
      </c>
      <c r="B2867" t="s">
        <v>2193</v>
      </c>
      <c r="C2867" t="s">
        <v>14</v>
      </c>
      <c r="D2867" t="str">
        <f t="shared" si="44"/>
        <v>OG1013</v>
      </c>
      <c r="E2867" t="s">
        <v>332</v>
      </c>
      <c r="F2867" t="s">
        <v>18</v>
      </c>
      <c r="G2867" t="s">
        <v>18</v>
      </c>
      <c r="J2867" s="1">
        <v>44875</v>
      </c>
      <c r="K2867" s="2">
        <v>460</v>
      </c>
      <c r="L2867" t="s">
        <v>46</v>
      </c>
      <c r="M2867" s="3">
        <v>1</v>
      </c>
      <c r="N2867" s="2">
        <v>0.54867999999999995</v>
      </c>
      <c r="O2867" t="s">
        <v>21</v>
      </c>
      <c r="P2867" t="s">
        <v>22</v>
      </c>
      <c r="Q2867" t="s">
        <v>23</v>
      </c>
      <c r="R2867" s="3">
        <v>252.39</v>
      </c>
      <c r="S2867" t="s">
        <v>24</v>
      </c>
      <c r="T2867" t="s">
        <v>23</v>
      </c>
      <c r="U2867" s="3">
        <v>252.39</v>
      </c>
    </row>
    <row r="2868" spans="1:21" hidden="1" x14ac:dyDescent="0.2">
      <c r="A2868" t="s">
        <v>2192</v>
      </c>
      <c r="B2868" t="s">
        <v>2193</v>
      </c>
      <c r="C2868" t="s">
        <v>14</v>
      </c>
      <c r="D2868" t="str">
        <f t="shared" si="44"/>
        <v>BK1669</v>
      </c>
      <c r="E2868" t="s">
        <v>334</v>
      </c>
      <c r="F2868" t="s">
        <v>18</v>
      </c>
      <c r="G2868" t="s">
        <v>18</v>
      </c>
      <c r="J2868" s="1">
        <v>44875</v>
      </c>
      <c r="K2868" s="2">
        <v>-1856</v>
      </c>
      <c r="L2868" t="s">
        <v>46</v>
      </c>
      <c r="M2868" s="3">
        <v>1</v>
      </c>
      <c r="N2868" s="2">
        <v>0.50090000000000001</v>
      </c>
      <c r="O2868" t="s">
        <v>21</v>
      </c>
      <c r="P2868" t="s">
        <v>24</v>
      </c>
      <c r="Q2868" t="s">
        <v>23</v>
      </c>
      <c r="R2868" s="3">
        <v>929.67</v>
      </c>
      <c r="S2868" t="s">
        <v>22</v>
      </c>
      <c r="T2868" t="s">
        <v>23</v>
      </c>
      <c r="U2868" s="3">
        <v>929.67</v>
      </c>
    </row>
    <row r="2869" spans="1:21" hidden="1" x14ac:dyDescent="0.2">
      <c r="A2869" t="s">
        <v>2192</v>
      </c>
      <c r="B2869" t="s">
        <v>2193</v>
      </c>
      <c r="C2869" t="s">
        <v>14</v>
      </c>
      <c r="D2869" t="str">
        <f t="shared" si="44"/>
        <v>BK1675</v>
      </c>
      <c r="E2869" t="s">
        <v>307</v>
      </c>
      <c r="F2869" t="s">
        <v>18</v>
      </c>
      <c r="G2869" t="s">
        <v>18</v>
      </c>
      <c r="J2869" s="1">
        <v>44875</v>
      </c>
      <c r="K2869" s="2">
        <v>1044</v>
      </c>
      <c r="L2869" t="s">
        <v>46</v>
      </c>
      <c r="M2869" s="3">
        <v>1</v>
      </c>
      <c r="N2869" s="2">
        <v>0.17235</v>
      </c>
      <c r="O2869" t="s">
        <v>21</v>
      </c>
      <c r="P2869" t="s">
        <v>22</v>
      </c>
      <c r="Q2869" t="s">
        <v>23</v>
      </c>
      <c r="R2869" s="3">
        <v>179.93</v>
      </c>
      <c r="S2869" t="s">
        <v>24</v>
      </c>
      <c r="T2869" t="s">
        <v>23</v>
      </c>
      <c r="U2869" s="3">
        <v>179.93</v>
      </c>
    </row>
    <row r="2870" spans="1:21" hidden="1" x14ac:dyDescent="0.2">
      <c r="A2870" t="s">
        <v>2192</v>
      </c>
      <c r="B2870" t="s">
        <v>2193</v>
      </c>
      <c r="C2870" t="s">
        <v>14</v>
      </c>
      <c r="D2870" t="str">
        <f t="shared" si="44"/>
        <v>BK1676</v>
      </c>
      <c r="E2870" t="s">
        <v>312</v>
      </c>
      <c r="F2870" t="s">
        <v>18</v>
      </c>
      <c r="G2870" t="s">
        <v>18</v>
      </c>
      <c r="J2870" s="1">
        <v>44875</v>
      </c>
      <c r="K2870" s="2">
        <v>3545</v>
      </c>
      <c r="L2870" t="s">
        <v>46</v>
      </c>
      <c r="M2870" s="3">
        <v>1</v>
      </c>
      <c r="N2870" s="2">
        <v>0.46042</v>
      </c>
      <c r="O2870" t="s">
        <v>21</v>
      </c>
      <c r="P2870" t="s">
        <v>22</v>
      </c>
      <c r="Q2870" t="s">
        <v>23</v>
      </c>
      <c r="R2870" s="3">
        <v>1632.19</v>
      </c>
      <c r="S2870" t="s">
        <v>24</v>
      </c>
      <c r="T2870" t="s">
        <v>23</v>
      </c>
      <c r="U2870" s="3">
        <v>1632.19</v>
      </c>
    </row>
    <row r="2871" spans="1:21" hidden="1" x14ac:dyDescent="0.2">
      <c r="A2871" t="s">
        <v>2192</v>
      </c>
      <c r="B2871" t="s">
        <v>2193</v>
      </c>
      <c r="C2871" t="s">
        <v>14</v>
      </c>
      <c r="D2871" t="str">
        <f t="shared" si="44"/>
        <v>BK1674</v>
      </c>
      <c r="E2871" t="s">
        <v>336</v>
      </c>
      <c r="F2871" t="s">
        <v>18</v>
      </c>
      <c r="G2871" t="s">
        <v>18</v>
      </c>
      <c r="J2871" s="1">
        <v>44875</v>
      </c>
      <c r="K2871" s="2">
        <v>2537</v>
      </c>
      <c r="L2871" t="s">
        <v>46</v>
      </c>
      <c r="M2871" s="3">
        <v>1</v>
      </c>
      <c r="N2871" s="2">
        <v>0.31353999999999999</v>
      </c>
      <c r="O2871" t="s">
        <v>21</v>
      </c>
      <c r="P2871" t="s">
        <v>22</v>
      </c>
      <c r="Q2871" t="s">
        <v>23</v>
      </c>
      <c r="R2871" s="3">
        <v>795.45</v>
      </c>
      <c r="S2871" t="s">
        <v>24</v>
      </c>
      <c r="T2871" t="s">
        <v>23</v>
      </c>
      <c r="U2871" s="3">
        <v>795.45</v>
      </c>
    </row>
    <row r="2872" spans="1:21" hidden="1" x14ac:dyDescent="0.2">
      <c r="A2872" t="s">
        <v>2194</v>
      </c>
      <c r="B2872" t="s">
        <v>116</v>
      </c>
      <c r="C2872" t="s">
        <v>14</v>
      </c>
      <c r="D2872" t="str">
        <f t="shared" si="44"/>
        <v>GL397-</v>
      </c>
      <c r="E2872" t="s">
        <v>577</v>
      </c>
      <c r="F2872" t="s">
        <v>18</v>
      </c>
      <c r="G2872" t="s">
        <v>18</v>
      </c>
      <c r="J2872" s="1">
        <v>44875</v>
      </c>
      <c r="K2872" s="2">
        <v>-13464</v>
      </c>
      <c r="L2872" t="s">
        <v>20</v>
      </c>
      <c r="M2872" s="3">
        <v>1</v>
      </c>
      <c r="N2872" s="2">
        <v>0.30246000000000001</v>
      </c>
      <c r="O2872" t="s">
        <v>21</v>
      </c>
      <c r="P2872" t="s">
        <v>24</v>
      </c>
      <c r="Q2872" t="s">
        <v>23</v>
      </c>
      <c r="R2872" s="3">
        <v>4072.32</v>
      </c>
      <c r="S2872" t="s">
        <v>22</v>
      </c>
      <c r="T2872" t="s">
        <v>23</v>
      </c>
      <c r="U2872" s="3">
        <v>4072.32</v>
      </c>
    </row>
    <row r="2873" spans="1:21" hidden="1" x14ac:dyDescent="0.2">
      <c r="A2873" t="s">
        <v>2195</v>
      </c>
      <c r="B2873" t="s">
        <v>2196</v>
      </c>
      <c r="C2873" t="s">
        <v>14</v>
      </c>
      <c r="D2873" t="str">
        <f t="shared" si="44"/>
        <v>LAWM03</v>
      </c>
      <c r="E2873" t="s">
        <v>2197</v>
      </c>
      <c r="F2873" t="s">
        <v>18</v>
      </c>
      <c r="G2873" t="s">
        <v>18</v>
      </c>
      <c r="I2873" t="s">
        <v>19</v>
      </c>
      <c r="J2873" s="1">
        <v>44875</v>
      </c>
      <c r="K2873" s="2">
        <v>0</v>
      </c>
      <c r="L2873" t="s">
        <v>20</v>
      </c>
      <c r="M2873" s="3">
        <v>1</v>
      </c>
      <c r="N2873" s="2">
        <v>1.3879999999999998E-2</v>
      </c>
      <c r="O2873" t="s">
        <v>21</v>
      </c>
      <c r="P2873" t="s">
        <v>22</v>
      </c>
      <c r="Q2873" t="s">
        <v>23</v>
      </c>
      <c r="R2873" s="3">
        <v>0</v>
      </c>
      <c r="S2873" t="s">
        <v>24</v>
      </c>
      <c r="T2873" t="s">
        <v>23</v>
      </c>
      <c r="U2873" s="3">
        <v>0</v>
      </c>
    </row>
    <row r="2874" spans="1:21" hidden="1" x14ac:dyDescent="0.2">
      <c r="A2874" t="s">
        <v>2195</v>
      </c>
      <c r="B2874" t="s">
        <v>1736</v>
      </c>
      <c r="C2874" t="s">
        <v>14</v>
      </c>
      <c r="D2874" t="str">
        <f t="shared" si="44"/>
        <v>SP1937</v>
      </c>
      <c r="E2874" t="s">
        <v>1047</v>
      </c>
      <c r="F2874" t="s">
        <v>18</v>
      </c>
      <c r="G2874" t="s">
        <v>18</v>
      </c>
      <c r="I2874" t="s">
        <v>19</v>
      </c>
      <c r="J2874" s="1">
        <v>44875</v>
      </c>
      <c r="K2874" s="2">
        <v>-3.2113</v>
      </c>
      <c r="L2874" t="s">
        <v>46</v>
      </c>
      <c r="M2874" s="3">
        <v>1</v>
      </c>
      <c r="N2874" s="2">
        <v>4.98001</v>
      </c>
      <c r="O2874" t="s">
        <v>21</v>
      </c>
      <c r="P2874" t="s">
        <v>24</v>
      </c>
      <c r="Q2874" t="s">
        <v>23</v>
      </c>
      <c r="R2874" s="3">
        <v>15.99</v>
      </c>
      <c r="S2874" t="s">
        <v>22</v>
      </c>
      <c r="T2874" t="s">
        <v>23</v>
      </c>
      <c r="U2874" s="3">
        <v>15.99</v>
      </c>
    </row>
    <row r="2875" spans="1:21" hidden="1" x14ac:dyDescent="0.2">
      <c r="A2875" t="s">
        <v>2195</v>
      </c>
      <c r="B2875" t="s">
        <v>1736</v>
      </c>
      <c r="C2875" t="s">
        <v>14</v>
      </c>
      <c r="D2875" t="str">
        <f t="shared" si="44"/>
        <v>LAAZ01</v>
      </c>
      <c r="E2875" t="s">
        <v>2198</v>
      </c>
      <c r="F2875" t="s">
        <v>18</v>
      </c>
      <c r="G2875" t="s">
        <v>18</v>
      </c>
      <c r="I2875" t="s">
        <v>19</v>
      </c>
      <c r="J2875" s="1">
        <v>44875</v>
      </c>
      <c r="K2875" s="2">
        <v>0</v>
      </c>
      <c r="L2875" t="s">
        <v>20</v>
      </c>
      <c r="M2875" s="3">
        <v>1</v>
      </c>
      <c r="N2875" s="2">
        <v>1.155E-2</v>
      </c>
      <c r="O2875" t="s">
        <v>21</v>
      </c>
      <c r="P2875" t="s">
        <v>22</v>
      </c>
      <c r="Q2875" t="s">
        <v>23</v>
      </c>
      <c r="R2875" s="3">
        <v>0</v>
      </c>
      <c r="S2875" t="s">
        <v>24</v>
      </c>
      <c r="T2875" t="s">
        <v>23</v>
      </c>
      <c r="U2875" s="3">
        <v>0</v>
      </c>
    </row>
    <row r="2876" spans="1:21" hidden="1" x14ac:dyDescent="0.2">
      <c r="A2876" t="s">
        <v>2195</v>
      </c>
      <c r="B2876" t="s">
        <v>1736</v>
      </c>
      <c r="C2876" t="s">
        <v>14</v>
      </c>
      <c r="D2876" t="str">
        <f t="shared" si="44"/>
        <v>SP1917</v>
      </c>
      <c r="E2876" t="s">
        <v>306</v>
      </c>
      <c r="F2876" t="s">
        <v>18</v>
      </c>
      <c r="G2876" t="s">
        <v>18</v>
      </c>
      <c r="I2876" t="s">
        <v>19</v>
      </c>
      <c r="J2876" s="1">
        <v>44875</v>
      </c>
      <c r="K2876" s="2">
        <v>0</v>
      </c>
      <c r="L2876" t="s">
        <v>46</v>
      </c>
      <c r="M2876" s="3">
        <v>1</v>
      </c>
      <c r="N2876" s="2">
        <v>2.08325</v>
      </c>
      <c r="O2876" t="s">
        <v>21</v>
      </c>
      <c r="P2876" t="s">
        <v>22</v>
      </c>
      <c r="Q2876" t="s">
        <v>23</v>
      </c>
      <c r="R2876" s="3">
        <v>0</v>
      </c>
      <c r="S2876" t="s">
        <v>24</v>
      </c>
      <c r="T2876" t="s">
        <v>23</v>
      </c>
      <c r="U2876" s="3">
        <v>0</v>
      </c>
    </row>
    <row r="2877" spans="1:21" hidden="1" x14ac:dyDescent="0.2">
      <c r="A2877" t="s">
        <v>2195</v>
      </c>
      <c r="B2877" t="s">
        <v>1736</v>
      </c>
      <c r="C2877" t="s">
        <v>14</v>
      </c>
      <c r="D2877" t="str">
        <f t="shared" si="44"/>
        <v>SP1838</v>
      </c>
      <c r="E2877" t="s">
        <v>2199</v>
      </c>
      <c r="F2877" t="s">
        <v>18</v>
      </c>
      <c r="G2877" t="s">
        <v>18</v>
      </c>
      <c r="I2877" t="s">
        <v>19</v>
      </c>
      <c r="J2877" s="1">
        <v>44875</v>
      </c>
      <c r="K2877" s="2">
        <v>0</v>
      </c>
      <c r="L2877" t="s">
        <v>46</v>
      </c>
      <c r="M2877" s="3">
        <v>1</v>
      </c>
      <c r="N2877" s="2">
        <v>6.8630300000000002</v>
      </c>
      <c r="O2877" t="s">
        <v>21</v>
      </c>
      <c r="P2877" t="s">
        <v>22</v>
      </c>
      <c r="Q2877" t="s">
        <v>23</v>
      </c>
      <c r="R2877" s="3">
        <v>0</v>
      </c>
      <c r="S2877" t="s">
        <v>24</v>
      </c>
      <c r="T2877" t="s">
        <v>23</v>
      </c>
      <c r="U2877" s="3">
        <v>0</v>
      </c>
    </row>
    <row r="2878" spans="1:21" hidden="1" x14ac:dyDescent="0.2">
      <c r="A2878" t="s">
        <v>2195</v>
      </c>
      <c r="B2878" t="s">
        <v>1736</v>
      </c>
      <c r="C2878" t="s">
        <v>14</v>
      </c>
      <c r="D2878" t="str">
        <f t="shared" si="44"/>
        <v>SP1807</v>
      </c>
      <c r="E2878" t="s">
        <v>2200</v>
      </c>
      <c r="F2878" t="s">
        <v>18</v>
      </c>
      <c r="G2878" t="s">
        <v>18</v>
      </c>
      <c r="I2878" t="s">
        <v>19</v>
      </c>
      <c r="J2878" s="1">
        <v>44875</v>
      </c>
      <c r="K2878" s="2">
        <v>-3.58</v>
      </c>
      <c r="L2878" t="s">
        <v>46</v>
      </c>
      <c r="M2878" s="3">
        <v>1</v>
      </c>
      <c r="N2878" s="2">
        <v>4.2228000000000003</v>
      </c>
      <c r="O2878" t="s">
        <v>21</v>
      </c>
      <c r="P2878" t="s">
        <v>24</v>
      </c>
      <c r="Q2878" t="s">
        <v>23</v>
      </c>
      <c r="R2878" s="3">
        <v>15.12</v>
      </c>
      <c r="S2878" t="s">
        <v>22</v>
      </c>
      <c r="T2878" t="s">
        <v>23</v>
      </c>
      <c r="U2878" s="3">
        <v>15.12</v>
      </c>
    </row>
    <row r="2879" spans="1:21" hidden="1" x14ac:dyDescent="0.2">
      <c r="A2879" t="s">
        <v>2195</v>
      </c>
      <c r="B2879" t="s">
        <v>1736</v>
      </c>
      <c r="C2879" t="s">
        <v>14</v>
      </c>
      <c r="D2879" t="str">
        <f t="shared" si="44"/>
        <v>OF1693</v>
      </c>
      <c r="E2879" t="s">
        <v>2201</v>
      </c>
      <c r="F2879" t="s">
        <v>18</v>
      </c>
      <c r="G2879" t="s">
        <v>18</v>
      </c>
      <c r="I2879" t="s">
        <v>19</v>
      </c>
      <c r="J2879" s="1">
        <v>44875</v>
      </c>
      <c r="K2879" s="2">
        <v>-8.3427799999999994</v>
      </c>
      <c r="L2879" t="s">
        <v>46</v>
      </c>
      <c r="M2879" s="3">
        <v>1</v>
      </c>
      <c r="N2879" s="2">
        <v>68.986099999999993</v>
      </c>
      <c r="O2879" t="s">
        <v>21</v>
      </c>
      <c r="P2879" t="s">
        <v>24</v>
      </c>
      <c r="Q2879" t="s">
        <v>23</v>
      </c>
      <c r="R2879" s="3">
        <v>575.54</v>
      </c>
      <c r="S2879" t="s">
        <v>22</v>
      </c>
      <c r="T2879" t="s">
        <v>23</v>
      </c>
      <c r="U2879" s="3">
        <v>575.54</v>
      </c>
    </row>
    <row r="2880" spans="1:21" hidden="1" x14ac:dyDescent="0.2">
      <c r="A2880" t="s">
        <v>2195</v>
      </c>
      <c r="B2880" t="s">
        <v>1736</v>
      </c>
      <c r="C2880" t="s">
        <v>14</v>
      </c>
      <c r="D2880" t="str">
        <f t="shared" si="44"/>
        <v>OG1067</v>
      </c>
      <c r="E2880" t="s">
        <v>2202</v>
      </c>
      <c r="F2880" t="s">
        <v>18</v>
      </c>
      <c r="G2880" t="s">
        <v>18</v>
      </c>
      <c r="I2880" t="s">
        <v>19</v>
      </c>
      <c r="J2880" s="1">
        <v>44875</v>
      </c>
      <c r="K2880" s="2">
        <v>-5.2068000000000003</v>
      </c>
      <c r="L2880" t="s">
        <v>46</v>
      </c>
      <c r="M2880" s="3">
        <v>1</v>
      </c>
      <c r="N2880" s="2">
        <v>4.1509999999999998</v>
      </c>
      <c r="O2880" t="s">
        <v>21</v>
      </c>
      <c r="P2880" t="s">
        <v>24</v>
      </c>
      <c r="Q2880" t="s">
        <v>23</v>
      </c>
      <c r="R2880" s="3">
        <v>21.61</v>
      </c>
      <c r="S2880" t="s">
        <v>22</v>
      </c>
      <c r="T2880" t="s">
        <v>23</v>
      </c>
      <c r="U2880" s="3">
        <v>21.61</v>
      </c>
    </row>
    <row r="2881" spans="1:21" hidden="1" x14ac:dyDescent="0.2">
      <c r="A2881" t="s">
        <v>2195</v>
      </c>
      <c r="B2881" t="s">
        <v>1736</v>
      </c>
      <c r="C2881" t="s">
        <v>14</v>
      </c>
      <c r="D2881" t="str">
        <f t="shared" si="44"/>
        <v>OG1492</v>
      </c>
      <c r="E2881" t="s">
        <v>2203</v>
      </c>
      <c r="F2881" t="s">
        <v>18</v>
      </c>
      <c r="G2881" t="s">
        <v>18</v>
      </c>
      <c r="I2881" t="s">
        <v>19</v>
      </c>
      <c r="J2881" s="1">
        <v>44875</v>
      </c>
      <c r="K2881" s="2">
        <v>223.2</v>
      </c>
      <c r="L2881" t="s">
        <v>46</v>
      </c>
      <c r="M2881" s="3">
        <v>1</v>
      </c>
      <c r="N2881" s="2">
        <v>1.4644999999999999</v>
      </c>
      <c r="O2881" t="s">
        <v>21</v>
      </c>
      <c r="P2881" t="s">
        <v>22</v>
      </c>
      <c r="Q2881" t="s">
        <v>23</v>
      </c>
      <c r="R2881" s="3">
        <v>326.88</v>
      </c>
      <c r="S2881" t="s">
        <v>24</v>
      </c>
      <c r="T2881" t="s">
        <v>23</v>
      </c>
      <c r="U2881" s="3">
        <v>326.88</v>
      </c>
    </row>
    <row r="2882" spans="1:21" hidden="1" x14ac:dyDescent="0.2">
      <c r="A2882" t="s">
        <v>2195</v>
      </c>
      <c r="B2882" t="s">
        <v>1736</v>
      </c>
      <c r="C2882" t="s">
        <v>14</v>
      </c>
      <c r="D2882" t="str">
        <f t="shared" si="44"/>
        <v>712001</v>
      </c>
      <c r="E2882" t="s">
        <v>2204</v>
      </c>
      <c r="F2882" t="s">
        <v>18</v>
      </c>
      <c r="G2882" t="s">
        <v>18</v>
      </c>
      <c r="I2882" t="s">
        <v>19</v>
      </c>
      <c r="J2882" s="1">
        <v>44875</v>
      </c>
      <c r="K2882" s="2">
        <v>0.44</v>
      </c>
      <c r="L2882" t="s">
        <v>46</v>
      </c>
      <c r="M2882" s="3">
        <v>1</v>
      </c>
      <c r="N2882" s="2">
        <v>4.7099299999999999</v>
      </c>
      <c r="O2882" t="s">
        <v>21</v>
      </c>
      <c r="P2882" t="s">
        <v>22</v>
      </c>
      <c r="Q2882" t="s">
        <v>23</v>
      </c>
      <c r="R2882" s="3">
        <v>2.0699999999999998</v>
      </c>
      <c r="S2882" t="s">
        <v>24</v>
      </c>
      <c r="T2882" t="s">
        <v>23</v>
      </c>
      <c r="U2882" s="3">
        <v>2.0699999999999998</v>
      </c>
    </row>
    <row r="2883" spans="1:21" hidden="1" x14ac:dyDescent="0.2">
      <c r="A2883" t="s">
        <v>2195</v>
      </c>
      <c r="B2883" t="s">
        <v>1736</v>
      </c>
      <c r="C2883" t="s">
        <v>14</v>
      </c>
      <c r="D2883" t="str">
        <f t="shared" si="44"/>
        <v>GS1069</v>
      </c>
      <c r="E2883" t="s">
        <v>948</v>
      </c>
      <c r="F2883" t="s">
        <v>18</v>
      </c>
      <c r="G2883" t="s">
        <v>18</v>
      </c>
      <c r="I2883" t="s">
        <v>19</v>
      </c>
      <c r="J2883" s="1">
        <v>44875</v>
      </c>
      <c r="K2883" s="2">
        <v>0</v>
      </c>
      <c r="L2883" t="s">
        <v>46</v>
      </c>
      <c r="M2883" s="3">
        <v>1</v>
      </c>
      <c r="N2883" s="2">
        <v>1.6078800000000002</v>
      </c>
      <c r="O2883" t="s">
        <v>21</v>
      </c>
      <c r="P2883" t="s">
        <v>22</v>
      </c>
      <c r="Q2883" t="s">
        <v>23</v>
      </c>
      <c r="R2883" s="3">
        <v>0</v>
      </c>
      <c r="S2883" t="s">
        <v>24</v>
      </c>
      <c r="T2883" t="s">
        <v>23</v>
      </c>
      <c r="U2883" s="3">
        <v>0</v>
      </c>
    </row>
    <row r="2884" spans="1:21" hidden="1" x14ac:dyDescent="0.2">
      <c r="A2884" t="s">
        <v>2195</v>
      </c>
      <c r="B2884" t="s">
        <v>1736</v>
      </c>
      <c r="C2884" t="s">
        <v>14</v>
      </c>
      <c r="D2884" t="str">
        <f t="shared" si="44"/>
        <v>LAAZ00</v>
      </c>
      <c r="E2884" t="s">
        <v>2205</v>
      </c>
      <c r="F2884" t="s">
        <v>18</v>
      </c>
      <c r="G2884" t="s">
        <v>18</v>
      </c>
      <c r="I2884" t="s">
        <v>19</v>
      </c>
      <c r="J2884" s="1">
        <v>44875</v>
      </c>
      <c r="K2884" s="2">
        <v>1226.28</v>
      </c>
      <c r="L2884" t="s">
        <v>20</v>
      </c>
      <c r="M2884" s="3">
        <v>1</v>
      </c>
      <c r="N2884" s="2">
        <v>1.137E-2</v>
      </c>
      <c r="O2884" t="s">
        <v>21</v>
      </c>
      <c r="P2884" t="s">
        <v>22</v>
      </c>
      <c r="Q2884" t="s">
        <v>23</v>
      </c>
      <c r="R2884" s="3">
        <v>13.94</v>
      </c>
      <c r="S2884" t="s">
        <v>24</v>
      </c>
      <c r="T2884" t="s">
        <v>23</v>
      </c>
      <c r="U2884" s="3">
        <v>13.94</v>
      </c>
    </row>
    <row r="2885" spans="1:21" hidden="1" x14ac:dyDescent="0.2">
      <c r="A2885" t="s">
        <v>2206</v>
      </c>
      <c r="B2885" t="s">
        <v>1041</v>
      </c>
      <c r="C2885" t="s">
        <v>14</v>
      </c>
      <c r="D2885" t="str">
        <f t="shared" ref="D2885:D2948" si="45">LEFT(E2885, 6)</f>
        <v>GL9071</v>
      </c>
      <c r="E2885" t="s">
        <v>2207</v>
      </c>
      <c r="F2885" t="s">
        <v>1483</v>
      </c>
      <c r="G2885" t="s">
        <v>1483</v>
      </c>
      <c r="I2885" t="s">
        <v>1042</v>
      </c>
      <c r="J2885" s="1">
        <v>44875</v>
      </c>
      <c r="K2885" s="2">
        <v>-87360</v>
      </c>
      <c r="L2885" t="s">
        <v>20</v>
      </c>
      <c r="M2885" s="3">
        <v>1</v>
      </c>
      <c r="N2885" s="2">
        <v>0.25</v>
      </c>
      <c r="O2885" t="s">
        <v>21</v>
      </c>
      <c r="P2885" t="s">
        <v>1043</v>
      </c>
      <c r="Q2885" t="s">
        <v>23</v>
      </c>
      <c r="R2885" s="3">
        <v>21840</v>
      </c>
      <c r="S2885" t="s">
        <v>22</v>
      </c>
      <c r="T2885" t="s">
        <v>23</v>
      </c>
      <c r="U2885" s="3">
        <v>21840</v>
      </c>
    </row>
    <row r="2886" spans="1:21" hidden="1" x14ac:dyDescent="0.2">
      <c r="A2886" t="s">
        <v>2206</v>
      </c>
      <c r="B2886" t="s">
        <v>467</v>
      </c>
      <c r="C2886" t="s">
        <v>14</v>
      </c>
      <c r="D2886" t="str">
        <f t="shared" si="45"/>
        <v>GL9071</v>
      </c>
      <c r="E2886" t="s">
        <v>2207</v>
      </c>
      <c r="F2886" t="s">
        <v>1483</v>
      </c>
      <c r="G2886" t="s">
        <v>1483</v>
      </c>
      <c r="I2886" t="s">
        <v>123</v>
      </c>
      <c r="J2886" s="1">
        <v>44875</v>
      </c>
      <c r="K2886" s="2">
        <v>-10608</v>
      </c>
      <c r="L2886" t="s">
        <v>20</v>
      </c>
      <c r="M2886" s="3">
        <v>1</v>
      </c>
      <c r="N2886" s="2">
        <v>0.25</v>
      </c>
      <c r="O2886" t="s">
        <v>21</v>
      </c>
      <c r="P2886" t="s">
        <v>24</v>
      </c>
      <c r="Q2886" t="s">
        <v>23</v>
      </c>
      <c r="R2886" s="3">
        <v>2652</v>
      </c>
      <c r="S2886" t="s">
        <v>22</v>
      </c>
      <c r="T2886" t="s">
        <v>23</v>
      </c>
      <c r="U2886" s="3">
        <v>2652</v>
      </c>
    </row>
    <row r="2887" spans="1:21" hidden="1" x14ac:dyDescent="0.2">
      <c r="A2887" t="s">
        <v>2208</v>
      </c>
      <c r="B2887" t="s">
        <v>467</v>
      </c>
      <c r="C2887" t="s">
        <v>14</v>
      </c>
      <c r="D2887" t="str">
        <f t="shared" si="45"/>
        <v>GL2443</v>
      </c>
      <c r="E2887" t="s">
        <v>1458</v>
      </c>
      <c r="F2887" t="s">
        <v>468</v>
      </c>
      <c r="G2887" t="s">
        <v>468</v>
      </c>
      <c r="I2887" t="s">
        <v>123</v>
      </c>
      <c r="J2887" s="1">
        <v>44875</v>
      </c>
      <c r="K2887" s="2">
        <v>-28600</v>
      </c>
      <c r="L2887" t="s">
        <v>20</v>
      </c>
      <c r="M2887" s="3">
        <v>1</v>
      </c>
      <c r="N2887" s="2">
        <v>0.23921000000000001</v>
      </c>
      <c r="O2887" t="s">
        <v>21</v>
      </c>
      <c r="P2887" t="s">
        <v>24</v>
      </c>
      <c r="Q2887" t="s">
        <v>23</v>
      </c>
      <c r="R2887" s="3">
        <v>6841.4</v>
      </c>
      <c r="S2887" t="s">
        <v>22</v>
      </c>
      <c r="T2887" t="s">
        <v>23</v>
      </c>
      <c r="U2887" s="3">
        <v>6841.4</v>
      </c>
    </row>
    <row r="2888" spans="1:21" hidden="1" x14ac:dyDescent="0.2">
      <c r="A2888" t="s">
        <v>2209</v>
      </c>
      <c r="B2888" t="s">
        <v>2152</v>
      </c>
      <c r="C2888" t="s">
        <v>14</v>
      </c>
      <c r="D2888" t="str">
        <f t="shared" si="45"/>
        <v>OG1150</v>
      </c>
      <c r="E2888" t="s">
        <v>2210</v>
      </c>
      <c r="F2888" t="s">
        <v>18</v>
      </c>
      <c r="G2888" t="s">
        <v>18</v>
      </c>
      <c r="J2888" s="1">
        <v>44875</v>
      </c>
      <c r="K2888" s="2">
        <v>8100</v>
      </c>
      <c r="L2888" t="s">
        <v>46</v>
      </c>
      <c r="M2888" s="3">
        <v>1</v>
      </c>
      <c r="N2888" s="2">
        <v>1.88002</v>
      </c>
      <c r="O2888" t="s">
        <v>21</v>
      </c>
      <c r="P2888" t="s">
        <v>22</v>
      </c>
      <c r="Q2888" t="s">
        <v>23</v>
      </c>
      <c r="R2888" s="3">
        <v>15228.16</v>
      </c>
      <c r="S2888" t="s">
        <v>24</v>
      </c>
      <c r="T2888" t="s">
        <v>23</v>
      </c>
      <c r="U2888" s="3">
        <v>15228.16</v>
      </c>
    </row>
    <row r="2889" spans="1:21" hidden="1" x14ac:dyDescent="0.2">
      <c r="A2889" t="s">
        <v>2211</v>
      </c>
      <c r="B2889" t="s">
        <v>2212</v>
      </c>
      <c r="C2889" t="s">
        <v>14</v>
      </c>
      <c r="D2889" t="str">
        <f t="shared" si="45"/>
        <v>BK1549</v>
      </c>
      <c r="E2889" t="s">
        <v>2213</v>
      </c>
      <c r="F2889" t="s">
        <v>18</v>
      </c>
      <c r="G2889" t="s">
        <v>18</v>
      </c>
      <c r="J2889" s="1">
        <v>44875</v>
      </c>
      <c r="K2889" s="2">
        <v>-1499.9418599999999</v>
      </c>
      <c r="L2889" t="s">
        <v>46</v>
      </c>
      <c r="M2889" s="3">
        <v>1</v>
      </c>
      <c r="N2889" s="2">
        <v>3.0781100000000006</v>
      </c>
      <c r="O2889" t="s">
        <v>21</v>
      </c>
      <c r="P2889" t="s">
        <v>24</v>
      </c>
      <c r="Q2889" t="s">
        <v>23</v>
      </c>
      <c r="R2889" s="3">
        <v>4616.99</v>
      </c>
      <c r="S2889" t="s">
        <v>22</v>
      </c>
      <c r="T2889" t="s">
        <v>23</v>
      </c>
      <c r="U2889" s="3">
        <v>4616.99</v>
      </c>
    </row>
    <row r="2890" spans="1:21" hidden="1" x14ac:dyDescent="0.2">
      <c r="A2890" t="s">
        <v>2214</v>
      </c>
      <c r="B2890" t="s">
        <v>104</v>
      </c>
      <c r="C2890" t="s">
        <v>14</v>
      </c>
      <c r="D2890" t="str">
        <f t="shared" si="45"/>
        <v>OG1424</v>
      </c>
      <c r="E2890" t="s">
        <v>333</v>
      </c>
      <c r="F2890" t="s">
        <v>18</v>
      </c>
      <c r="G2890" t="s">
        <v>18</v>
      </c>
      <c r="J2890" s="1">
        <v>44875</v>
      </c>
      <c r="K2890" s="2">
        <v>-1460</v>
      </c>
      <c r="L2890" t="s">
        <v>46</v>
      </c>
      <c r="M2890" s="3">
        <v>1</v>
      </c>
      <c r="N2890" s="2">
        <v>0.75</v>
      </c>
      <c r="O2890" t="s">
        <v>21</v>
      </c>
      <c r="P2890" t="s">
        <v>24</v>
      </c>
      <c r="Q2890" t="s">
        <v>23</v>
      </c>
      <c r="R2890" s="3">
        <v>1095</v>
      </c>
      <c r="S2890" t="s">
        <v>22</v>
      </c>
      <c r="T2890" t="s">
        <v>23</v>
      </c>
      <c r="U2890" s="3">
        <v>1095</v>
      </c>
    </row>
    <row r="2891" spans="1:21" hidden="1" x14ac:dyDescent="0.2">
      <c r="A2891" t="s">
        <v>2215</v>
      </c>
      <c r="B2891" t="s">
        <v>1041</v>
      </c>
      <c r="C2891" t="s">
        <v>14</v>
      </c>
      <c r="D2891" t="str">
        <f t="shared" si="45"/>
        <v>BK1626</v>
      </c>
      <c r="E2891" t="s">
        <v>716</v>
      </c>
      <c r="F2891" t="s">
        <v>1483</v>
      </c>
      <c r="G2891" t="s">
        <v>1483</v>
      </c>
      <c r="I2891" t="s">
        <v>1042</v>
      </c>
      <c r="J2891" s="1">
        <v>44875</v>
      </c>
      <c r="K2891" s="2">
        <v>-2100</v>
      </c>
      <c r="L2891" t="s">
        <v>46</v>
      </c>
      <c r="M2891" s="3">
        <v>1</v>
      </c>
      <c r="N2891" s="2">
        <v>0.43828</v>
      </c>
      <c r="O2891" t="s">
        <v>21</v>
      </c>
      <c r="P2891" t="s">
        <v>1043</v>
      </c>
      <c r="Q2891" t="s">
        <v>23</v>
      </c>
      <c r="R2891" s="3">
        <v>920.38</v>
      </c>
      <c r="S2891" t="s">
        <v>22</v>
      </c>
      <c r="T2891" t="s">
        <v>23</v>
      </c>
      <c r="U2891" s="3">
        <v>920.38</v>
      </c>
    </row>
    <row r="2892" spans="1:21" hidden="1" x14ac:dyDescent="0.2">
      <c r="A2892" t="s">
        <v>2216</v>
      </c>
      <c r="B2892" t="s">
        <v>2217</v>
      </c>
      <c r="C2892" t="s">
        <v>14</v>
      </c>
      <c r="D2892" t="str">
        <f t="shared" si="45"/>
        <v>OF1726</v>
      </c>
      <c r="E2892" t="s">
        <v>1762</v>
      </c>
      <c r="F2892" t="s">
        <v>18</v>
      </c>
      <c r="G2892" t="s">
        <v>18</v>
      </c>
      <c r="J2892" s="1">
        <v>44875</v>
      </c>
      <c r="K2892" s="2">
        <v>-50</v>
      </c>
      <c r="L2892" t="s">
        <v>46</v>
      </c>
      <c r="M2892" s="3">
        <v>1</v>
      </c>
      <c r="N2892" s="2">
        <v>9</v>
      </c>
      <c r="O2892" t="s">
        <v>21</v>
      </c>
      <c r="P2892" t="s">
        <v>24</v>
      </c>
      <c r="Q2892" t="s">
        <v>23</v>
      </c>
      <c r="R2892" s="3">
        <v>450</v>
      </c>
      <c r="S2892" t="s">
        <v>22</v>
      </c>
      <c r="T2892" t="s">
        <v>23</v>
      </c>
      <c r="U2892" s="3">
        <v>450</v>
      </c>
    </row>
    <row r="2893" spans="1:21" hidden="1" x14ac:dyDescent="0.2">
      <c r="A2893" t="s">
        <v>2218</v>
      </c>
      <c r="B2893" t="s">
        <v>104</v>
      </c>
      <c r="C2893" t="s">
        <v>14</v>
      </c>
      <c r="D2893" t="str">
        <f t="shared" si="45"/>
        <v>LAWG00</v>
      </c>
      <c r="E2893" t="s">
        <v>2219</v>
      </c>
      <c r="F2893" t="s">
        <v>18</v>
      </c>
      <c r="G2893" t="s">
        <v>18</v>
      </c>
      <c r="J2893" s="1">
        <v>44875</v>
      </c>
      <c r="K2893" s="2">
        <v>-1000</v>
      </c>
      <c r="L2893" t="s">
        <v>20</v>
      </c>
      <c r="M2893" s="3">
        <v>1</v>
      </c>
      <c r="N2893" s="2">
        <v>1.328E-2</v>
      </c>
      <c r="O2893" t="s">
        <v>21</v>
      </c>
      <c r="P2893" t="s">
        <v>24</v>
      </c>
      <c r="Q2893" t="s">
        <v>23</v>
      </c>
      <c r="R2893" s="3">
        <v>13.28</v>
      </c>
      <c r="S2893" t="s">
        <v>22</v>
      </c>
      <c r="T2893" t="s">
        <v>23</v>
      </c>
      <c r="U2893" s="3">
        <v>13.28</v>
      </c>
    </row>
    <row r="2894" spans="1:21" hidden="1" x14ac:dyDescent="0.2">
      <c r="A2894" t="s">
        <v>2220</v>
      </c>
      <c r="B2894" t="s">
        <v>150</v>
      </c>
      <c r="C2894" t="s">
        <v>14</v>
      </c>
      <c r="D2894" t="str">
        <f t="shared" si="45"/>
        <v>MZ7534</v>
      </c>
      <c r="E2894" t="s">
        <v>608</v>
      </c>
      <c r="F2894" t="s">
        <v>18</v>
      </c>
      <c r="G2894" t="s">
        <v>18</v>
      </c>
      <c r="I2894" t="s">
        <v>19</v>
      </c>
      <c r="J2894" s="1">
        <v>44875</v>
      </c>
      <c r="K2894" s="2">
        <v>0</v>
      </c>
      <c r="L2894" t="s">
        <v>46</v>
      </c>
      <c r="M2894" s="3">
        <v>1</v>
      </c>
      <c r="N2894" s="2">
        <v>0.91445999999999994</v>
      </c>
      <c r="O2894" t="s">
        <v>21</v>
      </c>
      <c r="P2894" t="s">
        <v>22</v>
      </c>
      <c r="Q2894" t="s">
        <v>23</v>
      </c>
      <c r="R2894" s="3">
        <v>0</v>
      </c>
      <c r="S2894" t="s">
        <v>24</v>
      </c>
      <c r="T2894" t="s">
        <v>23</v>
      </c>
      <c r="U2894" s="3">
        <v>0</v>
      </c>
    </row>
    <row r="2895" spans="1:21" hidden="1" x14ac:dyDescent="0.2">
      <c r="A2895" t="s">
        <v>2220</v>
      </c>
      <c r="B2895" t="s">
        <v>150</v>
      </c>
      <c r="C2895" t="s">
        <v>14</v>
      </c>
      <c r="D2895" t="str">
        <f t="shared" si="45"/>
        <v>280864</v>
      </c>
      <c r="E2895" t="s">
        <v>433</v>
      </c>
      <c r="F2895" t="s">
        <v>18</v>
      </c>
      <c r="G2895" t="s">
        <v>18</v>
      </c>
      <c r="I2895" t="s">
        <v>19</v>
      </c>
      <c r="J2895" s="1">
        <v>44875</v>
      </c>
      <c r="K2895" s="2">
        <v>0</v>
      </c>
      <c r="L2895" t="s">
        <v>46</v>
      </c>
      <c r="M2895" s="3">
        <v>1</v>
      </c>
      <c r="N2895" s="2">
        <v>3.15795</v>
      </c>
      <c r="O2895" t="s">
        <v>21</v>
      </c>
      <c r="P2895" t="s">
        <v>22</v>
      </c>
      <c r="Q2895" t="s">
        <v>23</v>
      </c>
      <c r="R2895" s="3">
        <v>0</v>
      </c>
      <c r="S2895" t="s">
        <v>24</v>
      </c>
      <c r="T2895" t="s">
        <v>23</v>
      </c>
      <c r="U2895" s="3">
        <v>0</v>
      </c>
    </row>
    <row r="2896" spans="1:21" hidden="1" x14ac:dyDescent="0.2">
      <c r="A2896" t="s">
        <v>2220</v>
      </c>
      <c r="B2896" t="s">
        <v>150</v>
      </c>
      <c r="C2896" t="s">
        <v>14</v>
      </c>
      <c r="D2896" t="str">
        <f t="shared" si="45"/>
        <v>LAWM04</v>
      </c>
      <c r="E2896" t="s">
        <v>742</v>
      </c>
      <c r="F2896" t="s">
        <v>18</v>
      </c>
      <c r="G2896" t="s">
        <v>18</v>
      </c>
      <c r="I2896" t="s">
        <v>19</v>
      </c>
      <c r="J2896" s="1">
        <v>44875</v>
      </c>
      <c r="K2896" s="2">
        <v>0</v>
      </c>
      <c r="L2896" t="s">
        <v>20</v>
      </c>
      <c r="M2896" s="3">
        <v>1</v>
      </c>
      <c r="N2896" s="2">
        <v>1.0410000000000001E-2</v>
      </c>
      <c r="O2896" t="s">
        <v>21</v>
      </c>
      <c r="P2896" t="s">
        <v>22</v>
      </c>
      <c r="Q2896" t="s">
        <v>23</v>
      </c>
      <c r="R2896" s="3">
        <v>0</v>
      </c>
      <c r="S2896" t="s">
        <v>24</v>
      </c>
      <c r="T2896" t="s">
        <v>23</v>
      </c>
      <c r="U2896" s="3">
        <v>0</v>
      </c>
    </row>
    <row r="2897" spans="1:21" hidden="1" x14ac:dyDescent="0.2">
      <c r="A2897" t="s">
        <v>2220</v>
      </c>
      <c r="B2897" t="s">
        <v>150</v>
      </c>
      <c r="C2897" t="s">
        <v>14</v>
      </c>
      <c r="D2897" t="str">
        <f t="shared" si="45"/>
        <v>LAKR02</v>
      </c>
      <c r="E2897" t="s">
        <v>68</v>
      </c>
      <c r="F2897" t="s">
        <v>18</v>
      </c>
      <c r="G2897" t="s">
        <v>18</v>
      </c>
      <c r="I2897" t="s">
        <v>19</v>
      </c>
      <c r="J2897" s="1">
        <v>44875</v>
      </c>
      <c r="K2897" s="2">
        <v>-1806.25</v>
      </c>
      <c r="L2897" t="s">
        <v>20</v>
      </c>
      <c r="M2897" s="3">
        <v>1</v>
      </c>
      <c r="N2897" s="2">
        <v>1.1280000000000002E-2</v>
      </c>
      <c r="O2897" t="s">
        <v>21</v>
      </c>
      <c r="P2897" t="s">
        <v>24</v>
      </c>
      <c r="Q2897" t="s">
        <v>23</v>
      </c>
      <c r="R2897" s="3">
        <v>20.37</v>
      </c>
      <c r="S2897" t="s">
        <v>22</v>
      </c>
      <c r="T2897" t="s">
        <v>23</v>
      </c>
      <c r="U2897" s="3">
        <v>20.37</v>
      </c>
    </row>
    <row r="2898" spans="1:21" hidden="1" x14ac:dyDescent="0.2">
      <c r="A2898" t="s">
        <v>2220</v>
      </c>
      <c r="B2898" t="s">
        <v>150</v>
      </c>
      <c r="C2898" t="s">
        <v>14</v>
      </c>
      <c r="D2898" t="str">
        <f t="shared" si="45"/>
        <v>MZ8146</v>
      </c>
      <c r="E2898" t="s">
        <v>2221</v>
      </c>
      <c r="F2898" t="s">
        <v>18</v>
      </c>
      <c r="G2898" t="s">
        <v>18</v>
      </c>
      <c r="I2898" t="s">
        <v>19</v>
      </c>
      <c r="J2898" s="1">
        <v>44875</v>
      </c>
      <c r="K2898" s="2">
        <v>0</v>
      </c>
      <c r="L2898" t="s">
        <v>46</v>
      </c>
      <c r="M2898" s="3">
        <v>1</v>
      </c>
      <c r="N2898" s="2">
        <v>1.8891500000000001</v>
      </c>
      <c r="O2898" t="s">
        <v>21</v>
      </c>
      <c r="P2898" t="s">
        <v>22</v>
      </c>
      <c r="Q2898" t="s">
        <v>23</v>
      </c>
      <c r="R2898" s="3">
        <v>0</v>
      </c>
      <c r="S2898" t="s">
        <v>24</v>
      </c>
      <c r="T2898" t="s">
        <v>23</v>
      </c>
      <c r="U2898" s="3">
        <v>0</v>
      </c>
    </row>
    <row r="2899" spans="1:21" hidden="1" x14ac:dyDescent="0.2">
      <c r="A2899" t="s">
        <v>2220</v>
      </c>
      <c r="B2899" t="s">
        <v>158</v>
      </c>
      <c r="C2899" t="s">
        <v>14</v>
      </c>
      <c r="D2899" t="str">
        <f t="shared" si="45"/>
        <v>CP2200</v>
      </c>
      <c r="E2899" t="s">
        <v>268</v>
      </c>
      <c r="F2899" t="s">
        <v>18</v>
      </c>
      <c r="G2899" t="s">
        <v>18</v>
      </c>
      <c r="I2899" t="s">
        <v>19</v>
      </c>
      <c r="J2899" s="1">
        <v>44875</v>
      </c>
      <c r="K2899" s="2">
        <v>-99</v>
      </c>
      <c r="L2899" t="s">
        <v>20</v>
      </c>
      <c r="M2899" s="3">
        <v>1</v>
      </c>
      <c r="N2899" s="2">
        <v>2.0025400000000002</v>
      </c>
      <c r="O2899" t="s">
        <v>21</v>
      </c>
      <c r="P2899" t="s">
        <v>24</v>
      </c>
      <c r="Q2899" t="s">
        <v>23</v>
      </c>
      <c r="R2899" s="3">
        <v>198.25</v>
      </c>
      <c r="S2899" t="s">
        <v>22</v>
      </c>
      <c r="T2899" t="s">
        <v>23</v>
      </c>
      <c r="U2899" s="3">
        <v>198.25</v>
      </c>
    </row>
    <row r="2900" spans="1:21" hidden="1" x14ac:dyDescent="0.2">
      <c r="A2900" t="s">
        <v>2220</v>
      </c>
      <c r="B2900" t="s">
        <v>158</v>
      </c>
      <c r="C2900" t="s">
        <v>14</v>
      </c>
      <c r="D2900" t="str">
        <f t="shared" si="45"/>
        <v>LAAI03</v>
      </c>
      <c r="E2900" t="s">
        <v>676</v>
      </c>
      <c r="F2900" t="s">
        <v>18</v>
      </c>
      <c r="G2900" t="s">
        <v>18</v>
      </c>
      <c r="I2900" t="s">
        <v>19</v>
      </c>
      <c r="J2900" s="1">
        <v>44875</v>
      </c>
      <c r="K2900" s="2">
        <v>16532.820749999999</v>
      </c>
      <c r="L2900" t="s">
        <v>20</v>
      </c>
      <c r="M2900" s="3">
        <v>1</v>
      </c>
      <c r="N2900" s="2">
        <v>1.18E-2</v>
      </c>
      <c r="O2900" t="s">
        <v>21</v>
      </c>
      <c r="P2900" t="s">
        <v>22</v>
      </c>
      <c r="Q2900" t="s">
        <v>23</v>
      </c>
      <c r="R2900" s="3">
        <v>195.09</v>
      </c>
      <c r="S2900" t="s">
        <v>24</v>
      </c>
      <c r="T2900" t="s">
        <v>23</v>
      </c>
      <c r="U2900" s="3">
        <v>195.09</v>
      </c>
    </row>
    <row r="2901" spans="1:21" hidden="1" x14ac:dyDescent="0.2">
      <c r="A2901" t="s">
        <v>2220</v>
      </c>
      <c r="B2901" t="s">
        <v>158</v>
      </c>
      <c r="C2901" t="s">
        <v>14</v>
      </c>
      <c r="D2901" t="str">
        <f t="shared" si="45"/>
        <v>718000</v>
      </c>
      <c r="E2901" t="s">
        <v>1202</v>
      </c>
      <c r="F2901" t="s">
        <v>18</v>
      </c>
      <c r="G2901" t="s">
        <v>18</v>
      </c>
      <c r="I2901" t="s">
        <v>19</v>
      </c>
      <c r="J2901" s="1">
        <v>44875</v>
      </c>
      <c r="K2901" s="2">
        <v>205.88</v>
      </c>
      <c r="L2901" t="s">
        <v>46</v>
      </c>
      <c r="M2901" s="3">
        <v>1</v>
      </c>
      <c r="N2901" s="2">
        <v>0.67895000000000005</v>
      </c>
      <c r="O2901" t="s">
        <v>21</v>
      </c>
      <c r="P2901" t="s">
        <v>22</v>
      </c>
      <c r="Q2901" t="s">
        <v>23</v>
      </c>
      <c r="R2901" s="3">
        <v>139.78</v>
      </c>
      <c r="S2901" t="s">
        <v>24</v>
      </c>
      <c r="T2901" t="s">
        <v>23</v>
      </c>
      <c r="U2901" s="3">
        <v>139.78</v>
      </c>
    </row>
    <row r="2902" spans="1:21" hidden="1" x14ac:dyDescent="0.2">
      <c r="A2902" t="s">
        <v>2220</v>
      </c>
      <c r="B2902" t="s">
        <v>158</v>
      </c>
      <c r="C2902" t="s">
        <v>14</v>
      </c>
      <c r="D2902" t="str">
        <f t="shared" si="45"/>
        <v>CP2211</v>
      </c>
      <c r="E2902" t="s">
        <v>2222</v>
      </c>
      <c r="F2902" t="s">
        <v>18</v>
      </c>
      <c r="G2902" t="s">
        <v>18</v>
      </c>
      <c r="I2902" t="s">
        <v>19</v>
      </c>
      <c r="J2902" s="1">
        <v>44875</v>
      </c>
      <c r="K2902" s="2">
        <v>0</v>
      </c>
      <c r="L2902" t="s">
        <v>20</v>
      </c>
      <c r="M2902" s="3">
        <v>1</v>
      </c>
      <c r="N2902" s="2">
        <v>5.3429999999999998E-2</v>
      </c>
      <c r="O2902" t="s">
        <v>21</v>
      </c>
      <c r="P2902" t="s">
        <v>22</v>
      </c>
      <c r="Q2902" t="s">
        <v>23</v>
      </c>
      <c r="R2902" s="3">
        <v>0</v>
      </c>
      <c r="S2902" t="s">
        <v>24</v>
      </c>
      <c r="T2902" t="s">
        <v>23</v>
      </c>
      <c r="U2902" s="3">
        <v>0</v>
      </c>
    </row>
    <row r="2903" spans="1:21" hidden="1" x14ac:dyDescent="0.2">
      <c r="A2903" t="s">
        <v>2220</v>
      </c>
      <c r="B2903" t="s">
        <v>158</v>
      </c>
      <c r="C2903" t="s">
        <v>14</v>
      </c>
      <c r="D2903" t="str">
        <f t="shared" si="45"/>
        <v>726000</v>
      </c>
      <c r="E2903" t="s">
        <v>1119</v>
      </c>
      <c r="F2903" t="s">
        <v>18</v>
      </c>
      <c r="G2903" t="s">
        <v>18</v>
      </c>
      <c r="I2903" t="s">
        <v>19</v>
      </c>
      <c r="J2903" s="1">
        <v>44875</v>
      </c>
      <c r="K2903" s="2">
        <v>2123.0014700000002</v>
      </c>
      <c r="L2903" t="s">
        <v>46</v>
      </c>
      <c r="M2903" s="3">
        <v>1</v>
      </c>
      <c r="N2903" s="2">
        <v>0.66795000000000004</v>
      </c>
      <c r="O2903" t="s">
        <v>21</v>
      </c>
      <c r="P2903" t="s">
        <v>22</v>
      </c>
      <c r="Q2903" t="s">
        <v>23</v>
      </c>
      <c r="R2903" s="3">
        <v>1418.06</v>
      </c>
      <c r="S2903" t="s">
        <v>24</v>
      </c>
      <c r="T2903" t="s">
        <v>23</v>
      </c>
      <c r="U2903" s="3">
        <v>1418.06</v>
      </c>
    </row>
    <row r="2904" spans="1:21" hidden="1" x14ac:dyDescent="0.2">
      <c r="A2904" t="s">
        <v>2220</v>
      </c>
      <c r="B2904" t="s">
        <v>158</v>
      </c>
      <c r="C2904" t="s">
        <v>14</v>
      </c>
      <c r="D2904" t="str">
        <f t="shared" si="45"/>
        <v>CP2228</v>
      </c>
      <c r="E2904" t="s">
        <v>1055</v>
      </c>
      <c r="F2904" t="s">
        <v>18</v>
      </c>
      <c r="G2904" t="s">
        <v>18</v>
      </c>
      <c r="I2904" t="s">
        <v>19</v>
      </c>
      <c r="J2904" s="1">
        <v>44875</v>
      </c>
      <c r="K2904" s="2">
        <v>0</v>
      </c>
      <c r="L2904" t="s">
        <v>20</v>
      </c>
      <c r="M2904" s="3">
        <v>1</v>
      </c>
      <c r="N2904" s="2">
        <v>5.0840000000000003E-2</v>
      </c>
      <c r="O2904" t="s">
        <v>21</v>
      </c>
      <c r="P2904" t="s">
        <v>22</v>
      </c>
      <c r="Q2904" t="s">
        <v>23</v>
      </c>
      <c r="R2904" s="3">
        <v>0</v>
      </c>
      <c r="S2904" t="s">
        <v>24</v>
      </c>
      <c r="T2904" t="s">
        <v>23</v>
      </c>
      <c r="U2904" s="3">
        <v>0</v>
      </c>
    </row>
    <row r="2905" spans="1:21" hidden="1" x14ac:dyDescent="0.2">
      <c r="A2905" t="s">
        <v>2220</v>
      </c>
      <c r="B2905" t="s">
        <v>101</v>
      </c>
      <c r="C2905" t="s">
        <v>14</v>
      </c>
      <c r="D2905" t="str">
        <f t="shared" si="45"/>
        <v>SP1943</v>
      </c>
      <c r="E2905" t="s">
        <v>1819</v>
      </c>
      <c r="F2905" t="s">
        <v>18</v>
      </c>
      <c r="G2905" t="s">
        <v>18</v>
      </c>
      <c r="I2905" t="s">
        <v>19</v>
      </c>
      <c r="J2905" s="1">
        <v>44875</v>
      </c>
      <c r="K2905" s="2">
        <v>0</v>
      </c>
      <c r="L2905" t="s">
        <v>46</v>
      </c>
      <c r="M2905" s="3">
        <v>1</v>
      </c>
      <c r="N2905" s="2">
        <v>2.71075</v>
      </c>
      <c r="O2905" t="s">
        <v>21</v>
      </c>
      <c r="P2905" t="s">
        <v>22</v>
      </c>
      <c r="Q2905" t="s">
        <v>23</v>
      </c>
      <c r="R2905" s="3">
        <v>0</v>
      </c>
      <c r="S2905" t="s">
        <v>24</v>
      </c>
      <c r="T2905" t="s">
        <v>23</v>
      </c>
      <c r="U2905" s="3">
        <v>0</v>
      </c>
    </row>
    <row r="2906" spans="1:21" hidden="1" x14ac:dyDescent="0.2">
      <c r="A2906" t="s">
        <v>2220</v>
      </c>
      <c r="B2906" t="s">
        <v>101</v>
      </c>
      <c r="C2906" t="s">
        <v>14</v>
      </c>
      <c r="D2906" t="str">
        <f t="shared" si="45"/>
        <v>SP1873</v>
      </c>
      <c r="E2906" t="s">
        <v>2223</v>
      </c>
      <c r="F2906" t="s">
        <v>18</v>
      </c>
      <c r="G2906" t="s">
        <v>18</v>
      </c>
      <c r="I2906" t="s">
        <v>19</v>
      </c>
      <c r="J2906" s="1">
        <v>44875</v>
      </c>
      <c r="K2906" s="2">
        <v>0</v>
      </c>
      <c r="L2906" t="s">
        <v>46</v>
      </c>
      <c r="M2906" s="3">
        <v>1</v>
      </c>
      <c r="N2906" s="2">
        <v>2.3628499999999999</v>
      </c>
      <c r="O2906" t="s">
        <v>21</v>
      </c>
      <c r="P2906" t="s">
        <v>22</v>
      </c>
      <c r="Q2906" t="s">
        <v>23</v>
      </c>
      <c r="R2906" s="3">
        <v>0</v>
      </c>
      <c r="S2906" t="s">
        <v>24</v>
      </c>
      <c r="T2906" t="s">
        <v>23</v>
      </c>
      <c r="U2906" s="3">
        <v>0</v>
      </c>
    </row>
    <row r="2907" spans="1:21" hidden="1" x14ac:dyDescent="0.2">
      <c r="A2907" t="s">
        <v>2220</v>
      </c>
      <c r="B2907" t="s">
        <v>101</v>
      </c>
      <c r="C2907" t="s">
        <v>14</v>
      </c>
      <c r="D2907" t="str">
        <f t="shared" si="45"/>
        <v>SP1892</v>
      </c>
      <c r="E2907" t="s">
        <v>2224</v>
      </c>
      <c r="F2907" t="s">
        <v>18</v>
      </c>
      <c r="G2907" t="s">
        <v>18</v>
      </c>
      <c r="I2907" t="s">
        <v>19</v>
      </c>
      <c r="J2907" s="1">
        <v>44875</v>
      </c>
      <c r="K2907" s="2">
        <v>0</v>
      </c>
      <c r="L2907" t="s">
        <v>46</v>
      </c>
      <c r="M2907" s="3">
        <v>1</v>
      </c>
      <c r="N2907" s="2">
        <v>2.8495200000000001</v>
      </c>
      <c r="O2907" t="s">
        <v>21</v>
      </c>
      <c r="P2907" t="s">
        <v>22</v>
      </c>
      <c r="Q2907" t="s">
        <v>23</v>
      </c>
      <c r="R2907" s="3">
        <v>0</v>
      </c>
      <c r="S2907" t="s">
        <v>24</v>
      </c>
      <c r="T2907" t="s">
        <v>23</v>
      </c>
      <c r="U2907" s="3">
        <v>0</v>
      </c>
    </row>
    <row r="2908" spans="1:21" hidden="1" x14ac:dyDescent="0.2">
      <c r="A2908" t="s">
        <v>2220</v>
      </c>
      <c r="B2908" t="s">
        <v>101</v>
      </c>
      <c r="C2908" t="s">
        <v>14</v>
      </c>
      <c r="D2908" t="str">
        <f t="shared" si="45"/>
        <v>SP1824</v>
      </c>
      <c r="E2908" t="s">
        <v>690</v>
      </c>
      <c r="F2908" t="s">
        <v>18</v>
      </c>
      <c r="G2908" t="s">
        <v>18</v>
      </c>
      <c r="I2908" t="s">
        <v>19</v>
      </c>
      <c r="J2908" s="1">
        <v>44875</v>
      </c>
      <c r="K2908" s="2">
        <v>0</v>
      </c>
      <c r="L2908" t="s">
        <v>46</v>
      </c>
      <c r="M2908" s="3">
        <v>1</v>
      </c>
      <c r="N2908" s="2">
        <v>2.8160099999999999</v>
      </c>
      <c r="O2908" t="s">
        <v>21</v>
      </c>
      <c r="P2908" t="s">
        <v>22</v>
      </c>
      <c r="Q2908" t="s">
        <v>23</v>
      </c>
      <c r="R2908" s="3">
        <v>0</v>
      </c>
      <c r="S2908" t="s">
        <v>24</v>
      </c>
      <c r="T2908" t="s">
        <v>23</v>
      </c>
      <c r="U2908" s="3">
        <v>0</v>
      </c>
    </row>
    <row r="2909" spans="1:21" hidden="1" x14ac:dyDescent="0.2">
      <c r="A2909" t="s">
        <v>2220</v>
      </c>
      <c r="B2909" t="s">
        <v>1576</v>
      </c>
      <c r="C2909" t="s">
        <v>14</v>
      </c>
      <c r="D2909" t="str">
        <f t="shared" si="45"/>
        <v>728000</v>
      </c>
      <c r="E2909" t="s">
        <v>688</v>
      </c>
      <c r="F2909" t="s">
        <v>18</v>
      </c>
      <c r="G2909" t="s">
        <v>18</v>
      </c>
      <c r="I2909" t="s">
        <v>19</v>
      </c>
      <c r="J2909" s="1">
        <v>44875</v>
      </c>
      <c r="K2909" s="2">
        <v>0</v>
      </c>
      <c r="L2909" t="s">
        <v>46</v>
      </c>
      <c r="M2909" s="3">
        <v>1</v>
      </c>
      <c r="N2909" s="2">
        <v>1.73339</v>
      </c>
      <c r="O2909" t="s">
        <v>21</v>
      </c>
      <c r="P2909" t="s">
        <v>22</v>
      </c>
      <c r="Q2909" t="s">
        <v>23</v>
      </c>
      <c r="R2909" s="3">
        <v>0</v>
      </c>
      <c r="S2909" t="s">
        <v>24</v>
      </c>
      <c r="T2909" t="s">
        <v>23</v>
      </c>
      <c r="U2909" s="3">
        <v>0</v>
      </c>
    </row>
    <row r="2910" spans="1:21" hidden="1" x14ac:dyDescent="0.2">
      <c r="A2910" t="s">
        <v>2220</v>
      </c>
      <c r="B2910" t="s">
        <v>1576</v>
      </c>
      <c r="C2910" t="s">
        <v>14</v>
      </c>
      <c r="D2910" t="str">
        <f t="shared" si="45"/>
        <v>OG1083</v>
      </c>
      <c r="E2910" t="s">
        <v>2225</v>
      </c>
      <c r="F2910" t="s">
        <v>18</v>
      </c>
      <c r="G2910" t="s">
        <v>18</v>
      </c>
      <c r="I2910" t="s">
        <v>19</v>
      </c>
      <c r="J2910" s="1">
        <v>44875</v>
      </c>
      <c r="K2910" s="2">
        <v>0</v>
      </c>
      <c r="L2910" t="s">
        <v>46</v>
      </c>
      <c r="M2910" s="3">
        <v>1</v>
      </c>
      <c r="N2910" s="2">
        <v>10.249930000000001</v>
      </c>
      <c r="O2910" t="s">
        <v>21</v>
      </c>
      <c r="P2910" t="s">
        <v>22</v>
      </c>
      <c r="Q2910" t="s">
        <v>23</v>
      </c>
      <c r="R2910" s="3">
        <v>0</v>
      </c>
      <c r="S2910" t="s">
        <v>24</v>
      </c>
      <c r="T2910" t="s">
        <v>23</v>
      </c>
      <c r="U2910" s="3">
        <v>0</v>
      </c>
    </row>
    <row r="2911" spans="1:21" hidden="1" x14ac:dyDescent="0.2">
      <c r="A2911" t="s">
        <v>2226</v>
      </c>
      <c r="B2911" t="s">
        <v>158</v>
      </c>
      <c r="C2911" t="s">
        <v>14</v>
      </c>
      <c r="D2911" t="str">
        <f t="shared" si="45"/>
        <v>LAKR01</v>
      </c>
      <c r="E2911" t="s">
        <v>1156</v>
      </c>
      <c r="F2911" t="s">
        <v>18</v>
      </c>
      <c r="G2911" t="s">
        <v>18</v>
      </c>
      <c r="I2911" t="s">
        <v>19</v>
      </c>
      <c r="J2911" s="1">
        <v>44875</v>
      </c>
      <c r="K2911" s="2">
        <v>-3.7799999999999995E-3</v>
      </c>
      <c r="L2911" t="s">
        <v>20</v>
      </c>
      <c r="M2911" s="3">
        <v>1</v>
      </c>
      <c r="N2911" s="2">
        <v>1.1560000000000001E-2</v>
      </c>
      <c r="O2911" t="s">
        <v>21</v>
      </c>
      <c r="P2911" t="s">
        <v>24</v>
      </c>
      <c r="Q2911" t="s">
        <v>23</v>
      </c>
      <c r="R2911" s="3">
        <v>0</v>
      </c>
      <c r="S2911" t="s">
        <v>22</v>
      </c>
      <c r="T2911" t="s">
        <v>23</v>
      </c>
      <c r="U2911" s="3">
        <v>0</v>
      </c>
    </row>
    <row r="2912" spans="1:21" hidden="1" x14ac:dyDescent="0.2">
      <c r="A2912" t="s">
        <v>2226</v>
      </c>
      <c r="B2912" t="s">
        <v>158</v>
      </c>
      <c r="C2912" t="s">
        <v>14</v>
      </c>
      <c r="D2912" t="str">
        <f t="shared" si="45"/>
        <v>LAKR01</v>
      </c>
      <c r="E2912" t="s">
        <v>76</v>
      </c>
      <c r="F2912" t="s">
        <v>18</v>
      </c>
      <c r="G2912" t="s">
        <v>18</v>
      </c>
      <c r="I2912" t="s">
        <v>19</v>
      </c>
      <c r="J2912" s="1">
        <v>44875</v>
      </c>
      <c r="K2912" s="2">
        <v>-2118.75</v>
      </c>
      <c r="L2912" t="s">
        <v>20</v>
      </c>
      <c r="M2912" s="3">
        <v>1</v>
      </c>
      <c r="N2912" s="2">
        <v>1.0820000000000001E-2</v>
      </c>
      <c r="O2912" t="s">
        <v>21</v>
      </c>
      <c r="P2912" t="s">
        <v>24</v>
      </c>
      <c r="Q2912" t="s">
        <v>23</v>
      </c>
      <c r="R2912" s="3">
        <v>22.92</v>
      </c>
      <c r="S2912" t="s">
        <v>22</v>
      </c>
      <c r="T2912" t="s">
        <v>23</v>
      </c>
      <c r="U2912" s="3">
        <v>22.92</v>
      </c>
    </row>
    <row r="2913" spans="1:21" hidden="1" x14ac:dyDescent="0.2">
      <c r="A2913" t="s">
        <v>2227</v>
      </c>
      <c r="B2913" t="s">
        <v>2228</v>
      </c>
      <c r="C2913" t="s">
        <v>14</v>
      </c>
      <c r="D2913" t="str">
        <f t="shared" si="45"/>
        <v>SP1841</v>
      </c>
      <c r="E2913" t="s">
        <v>2229</v>
      </c>
      <c r="F2913" t="s">
        <v>18</v>
      </c>
      <c r="G2913" t="s">
        <v>18</v>
      </c>
      <c r="I2913" t="s">
        <v>19</v>
      </c>
      <c r="J2913" s="1">
        <v>44875</v>
      </c>
      <c r="K2913" s="2">
        <v>-4.9400000000000004</v>
      </c>
      <c r="L2913" t="s">
        <v>46</v>
      </c>
      <c r="M2913" s="3">
        <v>1</v>
      </c>
      <c r="N2913" s="2">
        <v>7.577049999999999</v>
      </c>
      <c r="O2913" t="s">
        <v>21</v>
      </c>
      <c r="P2913" t="s">
        <v>24</v>
      </c>
      <c r="Q2913" t="s">
        <v>23</v>
      </c>
      <c r="R2913" s="3">
        <v>37.43</v>
      </c>
      <c r="S2913" t="s">
        <v>22</v>
      </c>
      <c r="T2913" t="s">
        <v>23</v>
      </c>
      <c r="U2913" s="3">
        <v>37.43</v>
      </c>
    </row>
    <row r="2914" spans="1:21" hidden="1" x14ac:dyDescent="0.2">
      <c r="A2914" t="s">
        <v>2230</v>
      </c>
      <c r="B2914" t="s">
        <v>2231</v>
      </c>
      <c r="C2914" t="s">
        <v>14</v>
      </c>
      <c r="D2914" t="str">
        <f t="shared" si="45"/>
        <v>BK1732</v>
      </c>
      <c r="E2914" t="s">
        <v>2232</v>
      </c>
      <c r="F2914" t="s">
        <v>18</v>
      </c>
      <c r="G2914" t="s">
        <v>18</v>
      </c>
      <c r="I2914" t="s">
        <v>19</v>
      </c>
      <c r="J2914" s="1">
        <v>44875</v>
      </c>
      <c r="K2914" s="2">
        <v>-8174.5313100000003</v>
      </c>
      <c r="L2914" t="s">
        <v>46</v>
      </c>
      <c r="M2914" s="3">
        <v>1</v>
      </c>
      <c r="N2914" s="2">
        <v>1.6162199999999998</v>
      </c>
      <c r="O2914" t="s">
        <v>21</v>
      </c>
      <c r="P2914" t="s">
        <v>24</v>
      </c>
      <c r="Q2914" t="s">
        <v>23</v>
      </c>
      <c r="R2914" s="3">
        <v>13211.83</v>
      </c>
      <c r="S2914" t="s">
        <v>22</v>
      </c>
      <c r="T2914" t="s">
        <v>23</v>
      </c>
      <c r="U2914" s="3">
        <v>13211.83</v>
      </c>
    </row>
    <row r="2915" spans="1:21" hidden="1" x14ac:dyDescent="0.2">
      <c r="A2915" t="s">
        <v>2230</v>
      </c>
      <c r="B2915" t="s">
        <v>2231</v>
      </c>
      <c r="C2915" t="s">
        <v>14</v>
      </c>
      <c r="D2915" t="str">
        <f t="shared" si="45"/>
        <v>BK1730</v>
      </c>
      <c r="E2915" t="s">
        <v>2233</v>
      </c>
      <c r="F2915" t="s">
        <v>18</v>
      </c>
      <c r="G2915" t="s">
        <v>18</v>
      </c>
      <c r="I2915" t="s">
        <v>19</v>
      </c>
      <c r="J2915" s="1">
        <v>44875</v>
      </c>
      <c r="K2915" s="2">
        <v>-11395</v>
      </c>
      <c r="L2915" t="s">
        <v>46</v>
      </c>
      <c r="M2915" s="3">
        <v>1</v>
      </c>
      <c r="N2915" s="2">
        <v>1.0544899999999999</v>
      </c>
      <c r="O2915" t="s">
        <v>21</v>
      </c>
      <c r="P2915" t="s">
        <v>24</v>
      </c>
      <c r="Q2915" t="s">
        <v>23</v>
      </c>
      <c r="R2915" s="3">
        <v>12015.91</v>
      </c>
      <c r="S2915" t="s">
        <v>445</v>
      </c>
      <c r="T2915" t="s">
        <v>23</v>
      </c>
      <c r="U2915" s="3">
        <v>12015.91</v>
      </c>
    </row>
    <row r="2916" spans="1:21" hidden="1" x14ac:dyDescent="0.2">
      <c r="A2916" t="s">
        <v>2230</v>
      </c>
      <c r="B2916" t="s">
        <v>2231</v>
      </c>
      <c r="C2916" t="s">
        <v>14</v>
      </c>
      <c r="D2916" t="str">
        <f t="shared" si="45"/>
        <v>OG2103</v>
      </c>
      <c r="E2916" t="s">
        <v>2234</v>
      </c>
      <c r="F2916" t="s">
        <v>18</v>
      </c>
      <c r="G2916" t="s">
        <v>18</v>
      </c>
      <c r="I2916" t="s">
        <v>19</v>
      </c>
      <c r="J2916" s="1">
        <v>44875</v>
      </c>
      <c r="K2916" s="2">
        <v>-603</v>
      </c>
      <c r="L2916" t="s">
        <v>46</v>
      </c>
      <c r="M2916" s="3">
        <v>1</v>
      </c>
      <c r="N2916" s="2">
        <v>1.09253</v>
      </c>
      <c r="O2916" t="s">
        <v>21</v>
      </c>
      <c r="P2916" t="s">
        <v>24</v>
      </c>
      <c r="Q2916" t="s">
        <v>23</v>
      </c>
      <c r="R2916" s="3">
        <v>658.8</v>
      </c>
      <c r="S2916" t="s">
        <v>22</v>
      </c>
      <c r="T2916" t="s">
        <v>23</v>
      </c>
      <c r="U2916" s="3">
        <v>658.8</v>
      </c>
    </row>
    <row r="2917" spans="1:21" hidden="1" x14ac:dyDescent="0.2">
      <c r="A2917" t="s">
        <v>2230</v>
      </c>
      <c r="B2917" t="s">
        <v>2231</v>
      </c>
      <c r="C2917" t="s">
        <v>14</v>
      </c>
      <c r="D2917" t="str">
        <f t="shared" si="45"/>
        <v>BK1727</v>
      </c>
      <c r="E2917" t="s">
        <v>2235</v>
      </c>
      <c r="F2917" t="s">
        <v>18</v>
      </c>
      <c r="G2917" t="s">
        <v>18</v>
      </c>
      <c r="I2917" t="s">
        <v>19</v>
      </c>
      <c r="J2917" s="1">
        <v>44875</v>
      </c>
      <c r="K2917" s="2">
        <v>-8117</v>
      </c>
      <c r="L2917" t="s">
        <v>46</v>
      </c>
      <c r="M2917" s="3">
        <v>1</v>
      </c>
      <c r="N2917" s="2">
        <v>0.41199000000000008</v>
      </c>
      <c r="O2917" t="s">
        <v>21</v>
      </c>
      <c r="P2917" t="s">
        <v>24</v>
      </c>
      <c r="Q2917" t="s">
        <v>23</v>
      </c>
      <c r="R2917" s="3">
        <v>3344.12</v>
      </c>
      <c r="S2917" t="s">
        <v>22</v>
      </c>
      <c r="T2917" t="s">
        <v>23</v>
      </c>
      <c r="U2917" s="3">
        <v>3344.12</v>
      </c>
    </row>
    <row r="2918" spans="1:21" hidden="1" x14ac:dyDescent="0.2">
      <c r="A2918" t="s">
        <v>2230</v>
      </c>
      <c r="B2918" t="s">
        <v>2231</v>
      </c>
      <c r="C2918" t="s">
        <v>14</v>
      </c>
      <c r="D2918" t="str">
        <f t="shared" si="45"/>
        <v>OG2100</v>
      </c>
      <c r="E2918" t="s">
        <v>2236</v>
      </c>
      <c r="F2918" t="s">
        <v>18</v>
      </c>
      <c r="G2918" t="s">
        <v>18</v>
      </c>
      <c r="I2918" t="s">
        <v>19</v>
      </c>
      <c r="J2918" s="1">
        <v>44875</v>
      </c>
      <c r="K2918" s="2">
        <v>-19870</v>
      </c>
      <c r="L2918" t="s">
        <v>46</v>
      </c>
      <c r="M2918" s="3">
        <v>1</v>
      </c>
      <c r="N2918" s="2">
        <v>1.2624500000000001</v>
      </c>
      <c r="O2918" t="s">
        <v>21</v>
      </c>
      <c r="P2918" t="s">
        <v>24</v>
      </c>
      <c r="Q2918" t="s">
        <v>23</v>
      </c>
      <c r="R2918" s="3">
        <v>25084.880000000001</v>
      </c>
      <c r="S2918" t="s">
        <v>22</v>
      </c>
      <c r="T2918" t="s">
        <v>23</v>
      </c>
      <c r="U2918" s="3">
        <v>25084.880000000001</v>
      </c>
    </row>
    <row r="2919" spans="1:21" hidden="1" x14ac:dyDescent="0.2">
      <c r="A2919" t="s">
        <v>2230</v>
      </c>
      <c r="B2919" t="s">
        <v>2231</v>
      </c>
      <c r="C2919" t="s">
        <v>14</v>
      </c>
      <c r="D2919" t="str">
        <f t="shared" si="45"/>
        <v>OG2104</v>
      </c>
      <c r="E2919" t="s">
        <v>2237</v>
      </c>
      <c r="F2919" t="s">
        <v>18</v>
      </c>
      <c r="G2919" t="s">
        <v>18</v>
      </c>
      <c r="I2919" t="s">
        <v>19</v>
      </c>
      <c r="J2919" s="1">
        <v>44875</v>
      </c>
      <c r="K2919" s="2">
        <v>1232</v>
      </c>
      <c r="L2919" t="s">
        <v>46</v>
      </c>
      <c r="M2919" s="3">
        <v>1</v>
      </c>
      <c r="N2919" s="2">
        <v>1.2271799999999999</v>
      </c>
      <c r="O2919" t="s">
        <v>21</v>
      </c>
      <c r="P2919" t="s">
        <v>445</v>
      </c>
      <c r="Q2919" t="s">
        <v>23</v>
      </c>
      <c r="R2919" s="3">
        <v>1511.89</v>
      </c>
      <c r="S2919" t="s">
        <v>24</v>
      </c>
      <c r="T2919" t="s">
        <v>23</v>
      </c>
      <c r="U2919" s="3">
        <v>1511.89</v>
      </c>
    </row>
    <row r="2920" spans="1:21" hidden="1" x14ac:dyDescent="0.2">
      <c r="A2920" t="s">
        <v>2230</v>
      </c>
      <c r="B2920" t="s">
        <v>2231</v>
      </c>
      <c r="C2920" t="s">
        <v>14</v>
      </c>
      <c r="D2920" t="str">
        <f t="shared" si="45"/>
        <v>OG2080</v>
      </c>
      <c r="E2920" t="s">
        <v>54</v>
      </c>
      <c r="F2920" t="s">
        <v>18</v>
      </c>
      <c r="G2920" t="s">
        <v>18</v>
      </c>
      <c r="I2920" t="s">
        <v>19</v>
      </c>
      <c r="J2920" s="1">
        <v>44875</v>
      </c>
      <c r="K2920" s="2">
        <v>-5552</v>
      </c>
      <c r="L2920" t="s">
        <v>46</v>
      </c>
      <c r="M2920" s="3">
        <v>1</v>
      </c>
      <c r="N2920" s="2">
        <v>0.6028</v>
      </c>
      <c r="O2920" t="s">
        <v>21</v>
      </c>
      <c r="P2920" t="s">
        <v>24</v>
      </c>
      <c r="Q2920" t="s">
        <v>23</v>
      </c>
      <c r="R2920" s="3">
        <v>3346.75</v>
      </c>
      <c r="S2920" t="s">
        <v>22</v>
      </c>
      <c r="T2920" t="s">
        <v>23</v>
      </c>
      <c r="U2920" s="3">
        <v>3346.75</v>
      </c>
    </row>
    <row r="2921" spans="1:21" hidden="1" x14ac:dyDescent="0.2">
      <c r="A2921" t="s">
        <v>2238</v>
      </c>
      <c r="B2921" t="s">
        <v>2239</v>
      </c>
      <c r="C2921" t="s">
        <v>14</v>
      </c>
      <c r="D2921" t="str">
        <f t="shared" si="45"/>
        <v>FJ1708</v>
      </c>
      <c r="E2921" t="s">
        <v>314</v>
      </c>
      <c r="F2921" t="s">
        <v>18</v>
      </c>
      <c r="G2921" t="s">
        <v>18</v>
      </c>
      <c r="I2921" t="s">
        <v>113</v>
      </c>
      <c r="J2921" s="1">
        <v>44876</v>
      </c>
      <c r="K2921" s="2">
        <v>2040</v>
      </c>
      <c r="L2921" t="s">
        <v>46</v>
      </c>
      <c r="M2921" s="3">
        <v>1</v>
      </c>
      <c r="N2921" s="2">
        <v>1.4</v>
      </c>
      <c r="O2921" t="s">
        <v>21</v>
      </c>
      <c r="P2921" t="s">
        <v>22</v>
      </c>
      <c r="Q2921" t="s">
        <v>23</v>
      </c>
      <c r="R2921" s="3">
        <v>2856</v>
      </c>
      <c r="S2921" t="s">
        <v>24</v>
      </c>
      <c r="T2921" t="s">
        <v>23</v>
      </c>
      <c r="U2921" s="3">
        <v>2856</v>
      </c>
    </row>
    <row r="2922" spans="1:21" hidden="1" x14ac:dyDescent="0.2">
      <c r="A2922" t="s">
        <v>2240</v>
      </c>
      <c r="B2922" t="s">
        <v>26</v>
      </c>
      <c r="C2922" t="s">
        <v>14</v>
      </c>
      <c r="D2922" t="str">
        <f t="shared" si="45"/>
        <v>CU2000</v>
      </c>
      <c r="E2922" t="s">
        <v>1732</v>
      </c>
      <c r="F2922" t="s">
        <v>18</v>
      </c>
      <c r="G2922" t="s">
        <v>18</v>
      </c>
      <c r="I2922" t="s">
        <v>19</v>
      </c>
      <c r="J2922" s="1">
        <v>44876</v>
      </c>
      <c r="K2922" s="2">
        <v>-1900.44</v>
      </c>
      <c r="L2922" t="s">
        <v>46</v>
      </c>
      <c r="M2922" s="3">
        <v>1</v>
      </c>
      <c r="N2922" s="2">
        <v>0</v>
      </c>
      <c r="O2922" t="s">
        <v>21</v>
      </c>
      <c r="P2922" t="s">
        <v>24</v>
      </c>
      <c r="Q2922" t="s">
        <v>23</v>
      </c>
      <c r="R2922" s="3">
        <v>0</v>
      </c>
      <c r="S2922" t="s">
        <v>22</v>
      </c>
      <c r="T2922" t="s">
        <v>23</v>
      </c>
      <c r="U2922" s="3">
        <v>0</v>
      </c>
    </row>
    <row r="2923" spans="1:21" hidden="1" x14ac:dyDescent="0.2">
      <c r="A2923" t="s">
        <v>2241</v>
      </c>
      <c r="B2923" t="s">
        <v>26</v>
      </c>
      <c r="C2923" t="s">
        <v>14</v>
      </c>
      <c r="D2923" t="str">
        <f t="shared" si="45"/>
        <v>CU1000</v>
      </c>
      <c r="E2923" t="s">
        <v>2022</v>
      </c>
      <c r="F2923" t="s">
        <v>18</v>
      </c>
      <c r="G2923" t="s">
        <v>18</v>
      </c>
      <c r="I2923" t="s">
        <v>19</v>
      </c>
      <c r="J2923" s="1">
        <v>44876</v>
      </c>
      <c r="K2923" s="2">
        <v>-326.43077</v>
      </c>
      <c r="L2923" t="s">
        <v>46</v>
      </c>
      <c r="M2923" s="3">
        <v>1</v>
      </c>
      <c r="N2923" s="2">
        <v>0</v>
      </c>
      <c r="O2923" t="s">
        <v>21</v>
      </c>
      <c r="P2923" t="s">
        <v>24</v>
      </c>
      <c r="Q2923" t="s">
        <v>23</v>
      </c>
      <c r="R2923" s="3">
        <v>0</v>
      </c>
      <c r="S2923" t="s">
        <v>22</v>
      </c>
      <c r="T2923" t="s">
        <v>23</v>
      </c>
      <c r="U2923" s="3">
        <v>0</v>
      </c>
    </row>
    <row r="2924" spans="1:21" hidden="1" x14ac:dyDescent="0.2">
      <c r="A2924" t="s">
        <v>2242</v>
      </c>
      <c r="B2924" t="s">
        <v>1050</v>
      </c>
      <c r="C2924" t="s">
        <v>14</v>
      </c>
      <c r="D2924" t="str">
        <f t="shared" si="45"/>
        <v>CS1820</v>
      </c>
      <c r="E2924" t="s">
        <v>853</v>
      </c>
      <c r="F2924" t="s">
        <v>129</v>
      </c>
      <c r="G2924" t="s">
        <v>129</v>
      </c>
      <c r="J2924" s="1">
        <v>44876</v>
      </c>
      <c r="K2924" s="2">
        <v>-94</v>
      </c>
      <c r="L2924" t="s">
        <v>197</v>
      </c>
      <c r="M2924" s="3">
        <v>1</v>
      </c>
      <c r="N2924" s="2">
        <v>15.94281</v>
      </c>
      <c r="O2924" t="s">
        <v>21</v>
      </c>
      <c r="P2924" t="s">
        <v>24</v>
      </c>
      <c r="Q2924" t="s">
        <v>23</v>
      </c>
      <c r="R2924" s="3">
        <v>1498.62</v>
      </c>
      <c r="S2924" t="s">
        <v>198</v>
      </c>
      <c r="T2924" t="s">
        <v>23</v>
      </c>
      <c r="U2924" s="3">
        <v>1498.62</v>
      </c>
    </row>
    <row r="2925" spans="1:21" hidden="1" x14ac:dyDescent="0.2">
      <c r="A2925" t="s">
        <v>2243</v>
      </c>
      <c r="B2925" t="s">
        <v>26</v>
      </c>
      <c r="C2925" t="s">
        <v>14</v>
      </c>
      <c r="D2925" t="str">
        <f t="shared" si="45"/>
        <v>BK1066</v>
      </c>
      <c r="E2925" t="s">
        <v>128</v>
      </c>
      <c r="F2925" t="s">
        <v>18</v>
      </c>
      <c r="G2925" t="s">
        <v>18</v>
      </c>
      <c r="I2925" t="s">
        <v>19</v>
      </c>
      <c r="J2925" s="1">
        <v>44876</v>
      </c>
      <c r="K2925" s="2">
        <v>-175</v>
      </c>
      <c r="L2925" t="s">
        <v>20</v>
      </c>
      <c r="M2925" s="3">
        <v>1</v>
      </c>
      <c r="N2925" s="2">
        <v>0.43091000000000002</v>
      </c>
      <c r="O2925" t="s">
        <v>21</v>
      </c>
      <c r="P2925" t="s">
        <v>24</v>
      </c>
      <c r="Q2925" t="s">
        <v>23</v>
      </c>
      <c r="R2925" s="3">
        <v>75.41</v>
      </c>
      <c r="S2925" t="s">
        <v>22</v>
      </c>
      <c r="T2925" t="s">
        <v>23</v>
      </c>
      <c r="U2925" s="3">
        <v>75.41</v>
      </c>
    </row>
    <row r="2926" spans="1:21" hidden="1" x14ac:dyDescent="0.2">
      <c r="A2926" t="s">
        <v>2243</v>
      </c>
      <c r="B2926" t="s">
        <v>26</v>
      </c>
      <c r="C2926" t="s">
        <v>14</v>
      </c>
      <c r="D2926" t="str">
        <f t="shared" si="45"/>
        <v>BK1066</v>
      </c>
      <c r="E2926" t="s">
        <v>128</v>
      </c>
      <c r="F2926" t="s">
        <v>28</v>
      </c>
      <c r="G2926" t="s">
        <v>28</v>
      </c>
      <c r="I2926" t="s">
        <v>19</v>
      </c>
      <c r="J2926" s="1">
        <v>44876</v>
      </c>
      <c r="K2926" s="2">
        <v>-225</v>
      </c>
      <c r="L2926" t="s">
        <v>20</v>
      </c>
      <c r="M2926" s="3">
        <v>1</v>
      </c>
      <c r="N2926" s="2">
        <v>0.43067999999999995</v>
      </c>
      <c r="O2926" t="s">
        <v>21</v>
      </c>
      <c r="P2926" t="s">
        <v>24</v>
      </c>
      <c r="Q2926" t="s">
        <v>23</v>
      </c>
      <c r="R2926" s="3">
        <v>96.9</v>
      </c>
      <c r="S2926" t="s">
        <v>22</v>
      </c>
      <c r="T2926" t="s">
        <v>23</v>
      </c>
      <c r="U2926" s="3">
        <v>96.9</v>
      </c>
    </row>
    <row r="2927" spans="1:21" hidden="1" x14ac:dyDescent="0.2">
      <c r="A2927" t="s">
        <v>2243</v>
      </c>
      <c r="B2927" t="s">
        <v>26</v>
      </c>
      <c r="C2927" t="s">
        <v>14</v>
      </c>
      <c r="D2927" t="str">
        <f t="shared" si="45"/>
        <v>BK1066</v>
      </c>
      <c r="E2927" t="s">
        <v>128</v>
      </c>
      <c r="F2927" t="s">
        <v>262</v>
      </c>
      <c r="G2927" t="s">
        <v>262</v>
      </c>
      <c r="I2927" t="s">
        <v>19</v>
      </c>
      <c r="J2927" s="1">
        <v>44876</v>
      </c>
      <c r="K2927" s="2">
        <v>-375</v>
      </c>
      <c r="L2927" t="s">
        <v>20</v>
      </c>
      <c r="M2927" s="3">
        <v>1</v>
      </c>
      <c r="N2927" s="2">
        <v>0.43092999999999998</v>
      </c>
      <c r="O2927" t="s">
        <v>21</v>
      </c>
      <c r="P2927" t="s">
        <v>24</v>
      </c>
      <c r="Q2927" t="s">
        <v>23</v>
      </c>
      <c r="R2927" s="3">
        <v>161.6</v>
      </c>
      <c r="S2927" t="s">
        <v>22</v>
      </c>
      <c r="T2927" t="s">
        <v>23</v>
      </c>
      <c r="U2927" s="3">
        <v>161.6</v>
      </c>
    </row>
    <row r="2928" spans="1:21" hidden="1" x14ac:dyDescent="0.2">
      <c r="A2928" t="s">
        <v>2244</v>
      </c>
      <c r="B2928" t="s">
        <v>26</v>
      </c>
      <c r="C2928" t="s">
        <v>14</v>
      </c>
      <c r="D2928" t="str">
        <f t="shared" si="45"/>
        <v>BK1870</v>
      </c>
      <c r="E2928" t="s">
        <v>2245</v>
      </c>
      <c r="F2928" t="s">
        <v>28</v>
      </c>
      <c r="G2928" t="s">
        <v>28</v>
      </c>
      <c r="I2928" t="s">
        <v>19</v>
      </c>
      <c r="J2928" s="1">
        <v>44876</v>
      </c>
      <c r="K2928" s="2">
        <v>2765</v>
      </c>
      <c r="L2928" t="s">
        <v>20</v>
      </c>
      <c r="M2928" s="3">
        <v>1</v>
      </c>
      <c r="N2928" s="2">
        <v>0.34200000000000003</v>
      </c>
      <c r="O2928" t="s">
        <v>21</v>
      </c>
      <c r="P2928" t="s">
        <v>22</v>
      </c>
      <c r="Q2928" t="s">
        <v>23</v>
      </c>
      <c r="R2928" s="3">
        <v>945.63</v>
      </c>
      <c r="S2928" t="s">
        <v>24</v>
      </c>
      <c r="T2928" t="s">
        <v>23</v>
      </c>
      <c r="U2928" s="3">
        <v>945.63</v>
      </c>
    </row>
    <row r="2929" spans="1:21" hidden="1" x14ac:dyDescent="0.2">
      <c r="A2929" t="s">
        <v>2246</v>
      </c>
      <c r="B2929" t="s">
        <v>26</v>
      </c>
      <c r="C2929" t="s">
        <v>14</v>
      </c>
      <c r="D2929" t="str">
        <f t="shared" si="45"/>
        <v>BK3016</v>
      </c>
      <c r="E2929" t="s">
        <v>2247</v>
      </c>
      <c r="F2929" t="s">
        <v>28</v>
      </c>
      <c r="G2929" t="s">
        <v>28</v>
      </c>
      <c r="I2929" t="s">
        <v>19</v>
      </c>
      <c r="J2929" s="1">
        <v>44876</v>
      </c>
      <c r="K2929" s="2">
        <v>3000</v>
      </c>
      <c r="L2929" t="s">
        <v>20</v>
      </c>
      <c r="M2929" s="3">
        <v>1</v>
      </c>
      <c r="N2929" s="2">
        <v>0.37598999999999999</v>
      </c>
      <c r="O2929" t="s">
        <v>21</v>
      </c>
      <c r="P2929" t="s">
        <v>22</v>
      </c>
      <c r="Q2929" t="s">
        <v>23</v>
      </c>
      <c r="R2929" s="3">
        <v>1127.97</v>
      </c>
      <c r="S2929" t="s">
        <v>24</v>
      </c>
      <c r="T2929" t="s">
        <v>23</v>
      </c>
      <c r="U2929" s="3">
        <v>1127.97</v>
      </c>
    </row>
    <row r="2930" spans="1:21" hidden="1" x14ac:dyDescent="0.2">
      <c r="A2930" t="s">
        <v>2248</v>
      </c>
      <c r="B2930" t="s">
        <v>26</v>
      </c>
      <c r="C2930" t="s">
        <v>14</v>
      </c>
      <c r="D2930" t="str">
        <f t="shared" si="45"/>
        <v>BK3101</v>
      </c>
      <c r="E2930" t="s">
        <v>2173</v>
      </c>
      <c r="F2930" t="s">
        <v>28</v>
      </c>
      <c r="G2930" t="s">
        <v>28</v>
      </c>
      <c r="I2930" t="s">
        <v>19</v>
      </c>
      <c r="J2930" s="1">
        <v>44876</v>
      </c>
      <c r="K2930" s="2">
        <v>-100</v>
      </c>
      <c r="L2930" t="s">
        <v>20</v>
      </c>
      <c r="M2930" s="3">
        <v>1</v>
      </c>
      <c r="N2930" s="2">
        <v>0.35327999999999998</v>
      </c>
      <c r="O2930" t="s">
        <v>21</v>
      </c>
      <c r="P2930" t="s">
        <v>24</v>
      </c>
      <c r="Q2930" t="s">
        <v>23</v>
      </c>
      <c r="R2930" s="3">
        <v>35.33</v>
      </c>
      <c r="S2930" t="s">
        <v>22</v>
      </c>
      <c r="T2930" t="s">
        <v>23</v>
      </c>
      <c r="U2930" s="3">
        <v>35.33</v>
      </c>
    </row>
    <row r="2931" spans="1:21" hidden="1" x14ac:dyDescent="0.2">
      <c r="A2931" t="s">
        <v>2249</v>
      </c>
      <c r="B2931" t="s">
        <v>26</v>
      </c>
      <c r="C2931" t="s">
        <v>14</v>
      </c>
      <c r="D2931" t="str">
        <f t="shared" si="45"/>
        <v>BK6031</v>
      </c>
      <c r="E2931" t="s">
        <v>1951</v>
      </c>
      <c r="F2931" t="s">
        <v>28</v>
      </c>
      <c r="G2931" t="s">
        <v>28</v>
      </c>
      <c r="I2931" t="s">
        <v>19</v>
      </c>
      <c r="J2931" s="1">
        <v>44876</v>
      </c>
      <c r="K2931" s="2">
        <v>125</v>
      </c>
      <c r="L2931" t="s">
        <v>20</v>
      </c>
      <c r="M2931" s="3">
        <v>1</v>
      </c>
      <c r="N2931" s="2">
        <v>0.29199000000000003</v>
      </c>
      <c r="O2931" t="s">
        <v>21</v>
      </c>
      <c r="P2931" t="s">
        <v>22</v>
      </c>
      <c r="Q2931" t="s">
        <v>23</v>
      </c>
      <c r="R2931" s="3">
        <v>36.5</v>
      </c>
      <c r="S2931" t="s">
        <v>24</v>
      </c>
      <c r="T2931" t="s">
        <v>23</v>
      </c>
      <c r="U2931" s="3">
        <v>36.5</v>
      </c>
    </row>
    <row r="2932" spans="1:21" hidden="1" x14ac:dyDescent="0.2">
      <c r="A2932" t="s">
        <v>2250</v>
      </c>
      <c r="B2932" t="s">
        <v>26</v>
      </c>
      <c r="C2932" t="s">
        <v>14</v>
      </c>
      <c r="D2932" t="str">
        <f t="shared" si="45"/>
        <v>BK6046</v>
      </c>
      <c r="E2932" t="s">
        <v>122</v>
      </c>
      <c r="F2932" t="s">
        <v>28</v>
      </c>
      <c r="G2932" t="s">
        <v>28</v>
      </c>
      <c r="I2932" t="s">
        <v>19</v>
      </c>
      <c r="J2932" s="1">
        <v>44876</v>
      </c>
      <c r="K2932" s="2">
        <v>-150</v>
      </c>
      <c r="L2932" t="s">
        <v>20</v>
      </c>
      <c r="M2932" s="3">
        <v>1</v>
      </c>
      <c r="N2932" s="2">
        <v>0.52</v>
      </c>
      <c r="O2932" t="s">
        <v>21</v>
      </c>
      <c r="P2932" t="s">
        <v>24</v>
      </c>
      <c r="Q2932" t="s">
        <v>23</v>
      </c>
      <c r="R2932" s="3">
        <v>78</v>
      </c>
      <c r="S2932" t="s">
        <v>22</v>
      </c>
      <c r="T2932" t="s">
        <v>23</v>
      </c>
      <c r="U2932" s="3">
        <v>78</v>
      </c>
    </row>
    <row r="2933" spans="1:21" hidden="1" x14ac:dyDescent="0.2">
      <c r="A2933" t="s">
        <v>2251</v>
      </c>
      <c r="B2933" t="s">
        <v>164</v>
      </c>
      <c r="C2933" t="s">
        <v>14</v>
      </c>
      <c r="D2933" t="str">
        <f t="shared" si="45"/>
        <v>712000</v>
      </c>
      <c r="E2933" t="s">
        <v>1122</v>
      </c>
      <c r="F2933" t="s">
        <v>18</v>
      </c>
      <c r="G2933" t="s">
        <v>18</v>
      </c>
      <c r="I2933" t="s">
        <v>19</v>
      </c>
      <c r="J2933" s="1">
        <v>44875</v>
      </c>
      <c r="K2933" s="2">
        <v>-110.76</v>
      </c>
      <c r="L2933" t="s">
        <v>46</v>
      </c>
      <c r="M2933" s="3">
        <v>1</v>
      </c>
      <c r="N2933" s="2">
        <v>7.7600699999999998</v>
      </c>
      <c r="O2933" t="s">
        <v>21</v>
      </c>
      <c r="P2933" t="s">
        <v>24</v>
      </c>
      <c r="Q2933" t="s">
        <v>23</v>
      </c>
      <c r="R2933" s="3">
        <v>859.51</v>
      </c>
      <c r="S2933" t="s">
        <v>22</v>
      </c>
      <c r="T2933" t="s">
        <v>23</v>
      </c>
      <c r="U2933" s="3">
        <v>859.51</v>
      </c>
    </row>
    <row r="2934" spans="1:21" hidden="1" x14ac:dyDescent="0.2">
      <c r="A2934" t="s">
        <v>2251</v>
      </c>
      <c r="B2934" t="s">
        <v>2252</v>
      </c>
      <c r="C2934" t="s">
        <v>14</v>
      </c>
      <c r="D2934" t="str">
        <f t="shared" si="45"/>
        <v>BK6504</v>
      </c>
      <c r="E2934" t="s">
        <v>826</v>
      </c>
      <c r="F2934" t="s">
        <v>18</v>
      </c>
      <c r="G2934" t="s">
        <v>18</v>
      </c>
      <c r="I2934" t="s">
        <v>19</v>
      </c>
      <c r="J2934" s="1">
        <v>44875</v>
      </c>
      <c r="K2934" s="2">
        <v>0</v>
      </c>
      <c r="L2934" t="s">
        <v>20</v>
      </c>
      <c r="M2934" s="3">
        <v>1</v>
      </c>
      <c r="N2934" s="2">
        <v>0.18275</v>
      </c>
      <c r="O2934" t="s">
        <v>21</v>
      </c>
      <c r="P2934" t="s">
        <v>22</v>
      </c>
      <c r="Q2934" t="s">
        <v>23</v>
      </c>
      <c r="R2934" s="3">
        <v>0</v>
      </c>
      <c r="S2934" t="s">
        <v>24</v>
      </c>
      <c r="T2934" t="s">
        <v>23</v>
      </c>
      <c r="U2934" s="3">
        <v>0</v>
      </c>
    </row>
    <row r="2935" spans="1:21" hidden="1" x14ac:dyDescent="0.2">
      <c r="A2935" t="s">
        <v>2251</v>
      </c>
      <c r="B2935" t="s">
        <v>998</v>
      </c>
      <c r="C2935" t="s">
        <v>14</v>
      </c>
      <c r="D2935" t="str">
        <f t="shared" si="45"/>
        <v>OG1399</v>
      </c>
      <c r="E2935" t="s">
        <v>1367</v>
      </c>
      <c r="F2935" t="s">
        <v>18</v>
      </c>
      <c r="G2935" t="s">
        <v>18</v>
      </c>
      <c r="I2935" t="s">
        <v>19</v>
      </c>
      <c r="J2935" s="1">
        <v>44875</v>
      </c>
      <c r="K2935" s="2">
        <v>-667.08</v>
      </c>
      <c r="L2935" t="s">
        <v>46</v>
      </c>
      <c r="M2935" s="3">
        <v>1</v>
      </c>
      <c r="N2935" s="2">
        <v>3.8314699999999999</v>
      </c>
      <c r="O2935" t="s">
        <v>21</v>
      </c>
      <c r="P2935" t="s">
        <v>24</v>
      </c>
      <c r="Q2935" t="s">
        <v>23</v>
      </c>
      <c r="R2935" s="3">
        <v>2555.9</v>
      </c>
      <c r="S2935" t="s">
        <v>22</v>
      </c>
      <c r="T2935" t="s">
        <v>23</v>
      </c>
      <c r="U2935" s="3">
        <v>2555.9</v>
      </c>
    </row>
    <row r="2936" spans="1:21" hidden="1" x14ac:dyDescent="0.2">
      <c r="A2936" t="s">
        <v>2251</v>
      </c>
      <c r="B2936" t="s">
        <v>998</v>
      </c>
      <c r="C2936" t="s">
        <v>14</v>
      </c>
      <c r="D2936" t="str">
        <f t="shared" si="45"/>
        <v>SP1977</v>
      </c>
      <c r="E2936" t="s">
        <v>180</v>
      </c>
      <c r="F2936" t="s">
        <v>18</v>
      </c>
      <c r="G2936" t="s">
        <v>18</v>
      </c>
      <c r="I2936" t="s">
        <v>19</v>
      </c>
      <c r="J2936" s="1">
        <v>44875</v>
      </c>
      <c r="K2936" s="2">
        <v>-1746.18</v>
      </c>
      <c r="L2936" t="s">
        <v>46</v>
      </c>
      <c r="M2936" s="3">
        <v>1</v>
      </c>
      <c r="N2936" s="2">
        <v>1.9823200000000001</v>
      </c>
      <c r="O2936" t="s">
        <v>21</v>
      </c>
      <c r="P2936" t="s">
        <v>24</v>
      </c>
      <c r="Q2936" t="s">
        <v>23</v>
      </c>
      <c r="R2936" s="3">
        <v>3461.49</v>
      </c>
      <c r="S2936" t="s">
        <v>22</v>
      </c>
      <c r="T2936" t="s">
        <v>23</v>
      </c>
      <c r="U2936" s="3">
        <v>3461.49</v>
      </c>
    </row>
    <row r="2937" spans="1:21" hidden="1" x14ac:dyDescent="0.2">
      <c r="A2937" t="s">
        <v>2251</v>
      </c>
      <c r="B2937" t="s">
        <v>1580</v>
      </c>
      <c r="C2937" t="s">
        <v>14</v>
      </c>
      <c r="D2937" t="str">
        <f t="shared" si="45"/>
        <v>SP1869</v>
      </c>
      <c r="E2937" t="s">
        <v>305</v>
      </c>
      <c r="F2937" t="s">
        <v>18</v>
      </c>
      <c r="G2937" t="s">
        <v>18</v>
      </c>
      <c r="I2937" t="s">
        <v>19</v>
      </c>
      <c r="J2937" s="1">
        <v>44875</v>
      </c>
      <c r="K2937" s="2">
        <v>-38.770000000000003</v>
      </c>
      <c r="L2937" t="s">
        <v>46</v>
      </c>
      <c r="M2937" s="3">
        <v>1</v>
      </c>
      <c r="N2937" s="2">
        <v>19.92145</v>
      </c>
      <c r="O2937" t="s">
        <v>21</v>
      </c>
      <c r="P2937" t="s">
        <v>24</v>
      </c>
      <c r="Q2937" t="s">
        <v>23</v>
      </c>
      <c r="R2937" s="3">
        <v>772.35</v>
      </c>
      <c r="S2937" t="s">
        <v>22</v>
      </c>
      <c r="T2937" t="s">
        <v>23</v>
      </c>
      <c r="U2937" s="3">
        <v>772.35</v>
      </c>
    </row>
    <row r="2938" spans="1:21" hidden="1" x14ac:dyDescent="0.2">
      <c r="A2938" t="s">
        <v>2251</v>
      </c>
      <c r="B2938" t="s">
        <v>1580</v>
      </c>
      <c r="C2938" t="s">
        <v>14</v>
      </c>
      <c r="D2938" t="str">
        <f t="shared" si="45"/>
        <v>712001</v>
      </c>
      <c r="E2938" t="s">
        <v>2253</v>
      </c>
      <c r="F2938" t="s">
        <v>18</v>
      </c>
      <c r="G2938" t="s">
        <v>18</v>
      </c>
      <c r="I2938" t="s">
        <v>19</v>
      </c>
      <c r="J2938" s="1">
        <v>44875</v>
      </c>
      <c r="K2938" s="2">
        <v>-14</v>
      </c>
      <c r="L2938" t="s">
        <v>46</v>
      </c>
      <c r="M2938" s="3">
        <v>1</v>
      </c>
      <c r="N2938" s="2">
        <v>4.2802699999999998</v>
      </c>
      <c r="O2938" t="s">
        <v>21</v>
      </c>
      <c r="P2938" t="s">
        <v>24</v>
      </c>
      <c r="Q2938" t="s">
        <v>23</v>
      </c>
      <c r="R2938" s="3">
        <v>59.92</v>
      </c>
      <c r="S2938" t="s">
        <v>22</v>
      </c>
      <c r="T2938" t="s">
        <v>23</v>
      </c>
      <c r="U2938" s="3">
        <v>59.92</v>
      </c>
    </row>
    <row r="2939" spans="1:21" hidden="1" x14ac:dyDescent="0.2">
      <c r="A2939" t="s">
        <v>2254</v>
      </c>
      <c r="B2939" t="s">
        <v>104</v>
      </c>
      <c r="C2939" t="s">
        <v>14</v>
      </c>
      <c r="D2939" t="str">
        <f t="shared" si="45"/>
        <v>BK6035</v>
      </c>
      <c r="E2939" t="s">
        <v>712</v>
      </c>
      <c r="F2939" t="s">
        <v>18</v>
      </c>
      <c r="G2939" t="s">
        <v>18</v>
      </c>
      <c r="J2939" s="1">
        <v>44875</v>
      </c>
      <c r="K2939" s="2">
        <v>-2920</v>
      </c>
      <c r="L2939" t="s">
        <v>20</v>
      </c>
      <c r="M2939" s="3">
        <v>1</v>
      </c>
      <c r="N2939" s="2">
        <v>0.28752</v>
      </c>
      <c r="O2939" t="s">
        <v>21</v>
      </c>
      <c r="P2939" t="s">
        <v>24</v>
      </c>
      <c r="Q2939" t="s">
        <v>23</v>
      </c>
      <c r="R2939" s="3">
        <v>839.56</v>
      </c>
      <c r="S2939" t="s">
        <v>22</v>
      </c>
      <c r="T2939" t="s">
        <v>23</v>
      </c>
      <c r="U2939" s="3">
        <v>839.56</v>
      </c>
    </row>
    <row r="2940" spans="1:21" hidden="1" x14ac:dyDescent="0.2">
      <c r="A2940" t="s">
        <v>2255</v>
      </c>
      <c r="B2940" t="s">
        <v>152</v>
      </c>
      <c r="C2940" t="s">
        <v>14</v>
      </c>
      <c r="D2940" t="str">
        <f t="shared" si="45"/>
        <v>LAAN00</v>
      </c>
      <c r="E2940" t="s">
        <v>1611</v>
      </c>
      <c r="F2940" t="s">
        <v>18</v>
      </c>
      <c r="G2940" t="s">
        <v>18</v>
      </c>
      <c r="I2940" t="s">
        <v>19</v>
      </c>
      <c r="J2940" s="1">
        <v>44875</v>
      </c>
      <c r="K2940" s="2">
        <v>1527.28</v>
      </c>
      <c r="L2940" t="s">
        <v>20</v>
      </c>
      <c r="M2940" s="3">
        <v>1</v>
      </c>
      <c r="N2940" s="2">
        <v>1.291E-2</v>
      </c>
      <c r="O2940" t="s">
        <v>21</v>
      </c>
      <c r="P2940" t="s">
        <v>22</v>
      </c>
      <c r="Q2940" t="s">
        <v>23</v>
      </c>
      <c r="R2940" s="3">
        <v>19.72</v>
      </c>
      <c r="S2940" t="s">
        <v>24</v>
      </c>
      <c r="T2940" t="s">
        <v>23</v>
      </c>
      <c r="U2940" s="3">
        <v>19.72</v>
      </c>
    </row>
    <row r="2941" spans="1:21" hidden="1" x14ac:dyDescent="0.2">
      <c r="A2941" t="s">
        <v>2255</v>
      </c>
      <c r="B2941" t="s">
        <v>2087</v>
      </c>
      <c r="C2941" t="s">
        <v>14</v>
      </c>
      <c r="D2941" t="str">
        <f t="shared" si="45"/>
        <v>BK1534</v>
      </c>
      <c r="E2941" t="s">
        <v>2256</v>
      </c>
      <c r="F2941" t="s">
        <v>18</v>
      </c>
      <c r="G2941" t="s">
        <v>18</v>
      </c>
      <c r="I2941" t="s">
        <v>19</v>
      </c>
      <c r="J2941" s="1">
        <v>44875</v>
      </c>
      <c r="K2941" s="2">
        <v>-94.961190000000002</v>
      </c>
      <c r="L2941" t="s">
        <v>46</v>
      </c>
      <c r="M2941" s="3">
        <v>1</v>
      </c>
      <c r="N2941" s="2">
        <v>4.5181199999999997</v>
      </c>
      <c r="O2941" t="s">
        <v>21</v>
      </c>
      <c r="P2941" t="s">
        <v>24</v>
      </c>
      <c r="Q2941" t="s">
        <v>23</v>
      </c>
      <c r="R2941" s="3">
        <v>429.05</v>
      </c>
      <c r="S2941" t="s">
        <v>22</v>
      </c>
      <c r="T2941" t="s">
        <v>23</v>
      </c>
      <c r="U2941" s="3">
        <v>429.05</v>
      </c>
    </row>
    <row r="2942" spans="1:21" hidden="1" x14ac:dyDescent="0.2">
      <c r="A2942" t="s">
        <v>2255</v>
      </c>
      <c r="B2942" t="s">
        <v>2087</v>
      </c>
      <c r="C2942" t="s">
        <v>14</v>
      </c>
      <c r="D2942" t="str">
        <f t="shared" si="45"/>
        <v>SP1878</v>
      </c>
      <c r="E2942" t="s">
        <v>2257</v>
      </c>
      <c r="F2942" t="s">
        <v>18</v>
      </c>
      <c r="G2942" t="s">
        <v>18</v>
      </c>
      <c r="I2942" t="s">
        <v>19</v>
      </c>
      <c r="J2942" s="1">
        <v>44875</v>
      </c>
      <c r="K2942" s="2">
        <v>4.1000000000000009E-2</v>
      </c>
      <c r="L2942" t="s">
        <v>46</v>
      </c>
      <c r="M2942" s="3">
        <v>1</v>
      </c>
      <c r="N2942" s="2">
        <v>2.4700000000000002</v>
      </c>
      <c r="O2942" t="s">
        <v>21</v>
      </c>
      <c r="P2942" t="s">
        <v>22</v>
      </c>
      <c r="Q2942" t="s">
        <v>23</v>
      </c>
      <c r="R2942" s="3">
        <v>0.1</v>
      </c>
      <c r="S2942" t="s">
        <v>24</v>
      </c>
      <c r="T2942" t="s">
        <v>23</v>
      </c>
      <c r="U2942" s="3">
        <v>0.1</v>
      </c>
    </row>
    <row r="2943" spans="1:21" hidden="1" x14ac:dyDescent="0.2">
      <c r="A2943" t="s">
        <v>2255</v>
      </c>
      <c r="B2943" t="s">
        <v>2087</v>
      </c>
      <c r="C2943" t="s">
        <v>14</v>
      </c>
      <c r="D2943" t="str">
        <f t="shared" si="45"/>
        <v>LAWM02</v>
      </c>
      <c r="E2943" t="s">
        <v>708</v>
      </c>
      <c r="F2943" t="s">
        <v>18</v>
      </c>
      <c r="G2943" t="s">
        <v>18</v>
      </c>
      <c r="I2943" t="s">
        <v>19</v>
      </c>
      <c r="J2943" s="1">
        <v>44875</v>
      </c>
      <c r="K2943" s="2">
        <v>36.32</v>
      </c>
      <c r="L2943" t="s">
        <v>20</v>
      </c>
      <c r="M2943" s="3">
        <v>1</v>
      </c>
      <c r="N2943" s="2">
        <v>1.3040000000000001E-2</v>
      </c>
      <c r="O2943" t="s">
        <v>21</v>
      </c>
      <c r="P2943" t="s">
        <v>22</v>
      </c>
      <c r="Q2943" t="s">
        <v>23</v>
      </c>
      <c r="R2943" s="3">
        <v>0.47</v>
      </c>
      <c r="S2943" t="s">
        <v>24</v>
      </c>
      <c r="T2943" t="s">
        <v>23</v>
      </c>
      <c r="U2943" s="3">
        <v>0.47</v>
      </c>
    </row>
    <row r="2944" spans="1:21" hidden="1" x14ac:dyDescent="0.2">
      <c r="A2944" t="s">
        <v>2255</v>
      </c>
      <c r="B2944" t="s">
        <v>150</v>
      </c>
      <c r="C2944" t="s">
        <v>14</v>
      </c>
      <c r="D2944" t="str">
        <f t="shared" si="45"/>
        <v>LAAN02</v>
      </c>
      <c r="E2944" t="s">
        <v>1473</v>
      </c>
      <c r="F2944" t="s">
        <v>18</v>
      </c>
      <c r="G2944" t="s">
        <v>18</v>
      </c>
      <c r="I2944" t="s">
        <v>19</v>
      </c>
      <c r="J2944" s="1">
        <v>44875</v>
      </c>
      <c r="K2944" s="2">
        <v>-4554.6400000000003</v>
      </c>
      <c r="L2944" t="s">
        <v>20</v>
      </c>
      <c r="M2944" s="3">
        <v>1</v>
      </c>
      <c r="N2944" s="2">
        <v>1.2869999999999999E-2</v>
      </c>
      <c r="O2944" t="s">
        <v>21</v>
      </c>
      <c r="P2944" t="s">
        <v>24</v>
      </c>
      <c r="Q2944" t="s">
        <v>23</v>
      </c>
      <c r="R2944" s="3">
        <v>58.62</v>
      </c>
      <c r="S2944" t="s">
        <v>22</v>
      </c>
      <c r="T2944" t="s">
        <v>23</v>
      </c>
      <c r="U2944" s="3">
        <v>58.62</v>
      </c>
    </row>
    <row r="2945" spans="1:21" hidden="1" x14ac:dyDescent="0.2">
      <c r="A2945" t="s">
        <v>2255</v>
      </c>
      <c r="B2945" t="s">
        <v>150</v>
      </c>
      <c r="C2945" t="s">
        <v>14</v>
      </c>
      <c r="D2945" t="str">
        <f t="shared" si="45"/>
        <v>LA1038</v>
      </c>
      <c r="E2945" t="s">
        <v>749</v>
      </c>
      <c r="F2945" t="s">
        <v>18</v>
      </c>
      <c r="G2945" t="s">
        <v>18</v>
      </c>
      <c r="I2945" t="s">
        <v>19</v>
      </c>
      <c r="J2945" s="1">
        <v>44875</v>
      </c>
      <c r="K2945" s="2">
        <v>91.33</v>
      </c>
      <c r="L2945" t="s">
        <v>20</v>
      </c>
      <c r="M2945" s="3">
        <v>1</v>
      </c>
      <c r="N2945" s="2">
        <v>3.0790000000000001E-2</v>
      </c>
      <c r="O2945" t="s">
        <v>21</v>
      </c>
      <c r="P2945" t="s">
        <v>22</v>
      </c>
      <c r="Q2945" t="s">
        <v>23</v>
      </c>
      <c r="R2945" s="3">
        <v>2.81</v>
      </c>
      <c r="S2945" t="s">
        <v>24</v>
      </c>
      <c r="T2945" t="s">
        <v>23</v>
      </c>
      <c r="U2945" s="3">
        <v>2.81</v>
      </c>
    </row>
    <row r="2946" spans="1:21" hidden="1" x14ac:dyDescent="0.2">
      <c r="A2946" t="s">
        <v>2255</v>
      </c>
      <c r="B2946" t="s">
        <v>150</v>
      </c>
      <c r="C2946" t="s">
        <v>14</v>
      </c>
      <c r="D2946" t="str">
        <f t="shared" si="45"/>
        <v>LA1038</v>
      </c>
      <c r="E2946" t="s">
        <v>746</v>
      </c>
      <c r="F2946" t="s">
        <v>18</v>
      </c>
      <c r="G2946" t="s">
        <v>18</v>
      </c>
      <c r="I2946" t="s">
        <v>19</v>
      </c>
      <c r="J2946" s="1">
        <v>44875</v>
      </c>
      <c r="K2946" s="2">
        <v>-908.67</v>
      </c>
      <c r="L2946" t="s">
        <v>20</v>
      </c>
      <c r="M2946" s="3">
        <v>1</v>
      </c>
      <c r="N2946" s="2">
        <v>2.1059999999999999E-2</v>
      </c>
      <c r="O2946" t="s">
        <v>21</v>
      </c>
      <c r="P2946" t="s">
        <v>24</v>
      </c>
      <c r="Q2946" t="s">
        <v>23</v>
      </c>
      <c r="R2946" s="3">
        <v>19.14</v>
      </c>
      <c r="S2946" t="s">
        <v>22</v>
      </c>
      <c r="T2946" t="s">
        <v>23</v>
      </c>
      <c r="U2946" s="3">
        <v>19.14</v>
      </c>
    </row>
    <row r="2947" spans="1:21" hidden="1" x14ac:dyDescent="0.2">
      <c r="A2947" t="s">
        <v>2255</v>
      </c>
      <c r="B2947" t="s">
        <v>150</v>
      </c>
      <c r="C2947" t="s">
        <v>14</v>
      </c>
      <c r="D2947" t="str">
        <f t="shared" si="45"/>
        <v>OG1337</v>
      </c>
      <c r="E2947" t="s">
        <v>2258</v>
      </c>
      <c r="F2947" t="s">
        <v>18</v>
      </c>
      <c r="G2947" t="s">
        <v>18</v>
      </c>
      <c r="I2947" t="s">
        <v>19</v>
      </c>
      <c r="J2947" s="1">
        <v>44875</v>
      </c>
      <c r="K2947" s="2">
        <v>-191.29048</v>
      </c>
      <c r="L2947" t="s">
        <v>46</v>
      </c>
      <c r="M2947" s="3">
        <v>1</v>
      </c>
      <c r="N2947" s="2">
        <v>4.44693</v>
      </c>
      <c r="O2947" t="s">
        <v>21</v>
      </c>
      <c r="P2947" t="s">
        <v>24</v>
      </c>
      <c r="Q2947" t="s">
        <v>23</v>
      </c>
      <c r="R2947" s="3">
        <v>850.66</v>
      </c>
      <c r="S2947" t="s">
        <v>22</v>
      </c>
      <c r="T2947" t="s">
        <v>23</v>
      </c>
      <c r="U2947" s="3">
        <v>850.66</v>
      </c>
    </row>
    <row r="2948" spans="1:21" hidden="1" x14ac:dyDescent="0.2">
      <c r="A2948" t="s">
        <v>2255</v>
      </c>
      <c r="B2948" t="s">
        <v>158</v>
      </c>
      <c r="C2948" t="s">
        <v>14</v>
      </c>
      <c r="D2948" t="str">
        <f t="shared" si="45"/>
        <v>CP2297</v>
      </c>
      <c r="E2948" t="s">
        <v>1940</v>
      </c>
      <c r="F2948" t="s">
        <v>18</v>
      </c>
      <c r="G2948" t="s">
        <v>18</v>
      </c>
      <c r="I2948" t="s">
        <v>19</v>
      </c>
      <c r="J2948" s="1">
        <v>44875</v>
      </c>
      <c r="K2948" s="2">
        <v>6187.2798000000003</v>
      </c>
      <c r="L2948" t="s">
        <v>20</v>
      </c>
      <c r="M2948" s="3">
        <v>1</v>
      </c>
      <c r="N2948" s="2">
        <v>6.7659999999999998E-2</v>
      </c>
      <c r="O2948" t="s">
        <v>21</v>
      </c>
      <c r="P2948" t="s">
        <v>22</v>
      </c>
      <c r="Q2948" t="s">
        <v>23</v>
      </c>
      <c r="R2948" s="3">
        <v>418.63</v>
      </c>
      <c r="S2948" t="s">
        <v>24</v>
      </c>
      <c r="T2948" t="s">
        <v>23</v>
      </c>
      <c r="U2948" s="3">
        <v>418.63</v>
      </c>
    </row>
    <row r="2949" spans="1:21" hidden="1" x14ac:dyDescent="0.2">
      <c r="A2949" t="s">
        <v>2255</v>
      </c>
      <c r="B2949" t="s">
        <v>158</v>
      </c>
      <c r="C2949" t="s">
        <v>14</v>
      </c>
      <c r="D2949" t="str">
        <f t="shared" ref="D2949:D3012" si="46">LEFT(E2949, 6)</f>
        <v>LAAI07</v>
      </c>
      <c r="E2949" t="s">
        <v>1992</v>
      </c>
      <c r="F2949" t="s">
        <v>18</v>
      </c>
      <c r="G2949" t="s">
        <v>18</v>
      </c>
      <c r="I2949" t="s">
        <v>19</v>
      </c>
      <c r="J2949" s="1">
        <v>44875</v>
      </c>
      <c r="K2949" s="2">
        <v>0</v>
      </c>
      <c r="L2949" t="s">
        <v>20</v>
      </c>
      <c r="M2949" s="3">
        <v>1</v>
      </c>
      <c r="N2949" s="2">
        <v>1.2500000000000001E-2</v>
      </c>
      <c r="O2949" t="s">
        <v>21</v>
      </c>
      <c r="P2949" t="s">
        <v>22</v>
      </c>
      <c r="Q2949" t="s">
        <v>23</v>
      </c>
      <c r="R2949" s="3">
        <v>0</v>
      </c>
      <c r="S2949" t="s">
        <v>24</v>
      </c>
      <c r="T2949" t="s">
        <v>23</v>
      </c>
      <c r="U2949" s="3">
        <v>0</v>
      </c>
    </row>
    <row r="2950" spans="1:21" hidden="1" x14ac:dyDescent="0.2">
      <c r="A2950" t="s">
        <v>2255</v>
      </c>
      <c r="B2950" t="s">
        <v>158</v>
      </c>
      <c r="C2950" t="s">
        <v>14</v>
      </c>
      <c r="D2950" t="str">
        <f t="shared" si="46"/>
        <v>LAAI05</v>
      </c>
      <c r="E2950" t="s">
        <v>2045</v>
      </c>
      <c r="F2950" t="s">
        <v>18</v>
      </c>
      <c r="G2950" t="s">
        <v>18</v>
      </c>
      <c r="I2950" t="s">
        <v>19</v>
      </c>
      <c r="J2950" s="1">
        <v>44875</v>
      </c>
      <c r="K2950" s="2">
        <v>0</v>
      </c>
      <c r="L2950" t="s">
        <v>20</v>
      </c>
      <c r="M2950" s="3">
        <v>1</v>
      </c>
      <c r="N2950" s="2">
        <v>1.2670000000000001E-2</v>
      </c>
      <c r="O2950" t="s">
        <v>21</v>
      </c>
      <c r="P2950" t="s">
        <v>22</v>
      </c>
      <c r="Q2950" t="s">
        <v>23</v>
      </c>
      <c r="R2950" s="3">
        <v>0</v>
      </c>
      <c r="S2950" t="s">
        <v>24</v>
      </c>
      <c r="T2950" t="s">
        <v>23</v>
      </c>
      <c r="U2950" s="3">
        <v>0</v>
      </c>
    </row>
    <row r="2951" spans="1:21" hidden="1" x14ac:dyDescent="0.2">
      <c r="A2951" t="s">
        <v>2255</v>
      </c>
      <c r="B2951" t="s">
        <v>158</v>
      </c>
      <c r="C2951" t="s">
        <v>14</v>
      </c>
      <c r="D2951" t="str">
        <f t="shared" si="46"/>
        <v>LAWM07</v>
      </c>
      <c r="E2951" t="s">
        <v>92</v>
      </c>
      <c r="F2951" t="s">
        <v>18</v>
      </c>
      <c r="G2951" t="s">
        <v>18</v>
      </c>
      <c r="I2951" t="s">
        <v>19</v>
      </c>
      <c r="J2951" s="1">
        <v>44875</v>
      </c>
      <c r="K2951" s="2">
        <v>0</v>
      </c>
      <c r="L2951" t="s">
        <v>20</v>
      </c>
      <c r="M2951" s="3">
        <v>1</v>
      </c>
      <c r="N2951" s="2">
        <v>0.01</v>
      </c>
      <c r="O2951" t="s">
        <v>21</v>
      </c>
      <c r="P2951" t="s">
        <v>22</v>
      </c>
      <c r="Q2951" t="s">
        <v>23</v>
      </c>
      <c r="R2951" s="3">
        <v>0</v>
      </c>
      <c r="S2951" t="s">
        <v>24</v>
      </c>
      <c r="T2951" t="s">
        <v>23</v>
      </c>
      <c r="U2951" s="3">
        <v>0</v>
      </c>
    </row>
    <row r="2952" spans="1:21" hidden="1" x14ac:dyDescent="0.2">
      <c r="A2952" t="s">
        <v>2255</v>
      </c>
      <c r="B2952" t="s">
        <v>101</v>
      </c>
      <c r="C2952" t="s">
        <v>14</v>
      </c>
      <c r="D2952" t="str">
        <f t="shared" si="46"/>
        <v>OG1409</v>
      </c>
      <c r="E2952" t="s">
        <v>2259</v>
      </c>
      <c r="F2952" t="s">
        <v>18</v>
      </c>
      <c r="G2952" t="s">
        <v>18</v>
      </c>
      <c r="I2952" t="s">
        <v>19</v>
      </c>
      <c r="J2952" s="1">
        <v>44875</v>
      </c>
      <c r="K2952" s="2">
        <v>115.89434999999999</v>
      </c>
      <c r="L2952" t="s">
        <v>2260</v>
      </c>
      <c r="M2952" s="3">
        <v>1</v>
      </c>
      <c r="N2952" s="2">
        <v>1.64832</v>
      </c>
      <c r="O2952" t="s">
        <v>21</v>
      </c>
      <c r="P2952" t="s">
        <v>22</v>
      </c>
      <c r="Q2952" t="s">
        <v>23</v>
      </c>
      <c r="R2952" s="3">
        <v>191.03</v>
      </c>
      <c r="S2952" t="s">
        <v>24</v>
      </c>
      <c r="T2952" t="s">
        <v>23</v>
      </c>
      <c r="U2952" s="3">
        <v>191.03</v>
      </c>
    </row>
    <row r="2953" spans="1:21" hidden="1" x14ac:dyDescent="0.2">
      <c r="A2953" t="s">
        <v>2255</v>
      </c>
      <c r="B2953" t="s">
        <v>101</v>
      </c>
      <c r="C2953" t="s">
        <v>14</v>
      </c>
      <c r="D2953" t="str">
        <f t="shared" si="46"/>
        <v>OG1315</v>
      </c>
      <c r="E2953" t="s">
        <v>1397</v>
      </c>
      <c r="F2953" t="s">
        <v>18</v>
      </c>
      <c r="G2953" t="s">
        <v>18</v>
      </c>
      <c r="I2953" t="s">
        <v>19</v>
      </c>
      <c r="J2953" s="1">
        <v>44875</v>
      </c>
      <c r="K2953" s="2">
        <v>-0.4</v>
      </c>
      <c r="L2953" t="s">
        <v>46</v>
      </c>
      <c r="M2953" s="3">
        <v>1</v>
      </c>
      <c r="N2953" s="2">
        <v>12.11023</v>
      </c>
      <c r="O2953" t="s">
        <v>21</v>
      </c>
      <c r="P2953" t="s">
        <v>24</v>
      </c>
      <c r="Q2953" t="s">
        <v>23</v>
      </c>
      <c r="R2953" s="3">
        <v>4.84</v>
      </c>
      <c r="S2953" t="s">
        <v>22</v>
      </c>
      <c r="T2953" t="s">
        <v>23</v>
      </c>
      <c r="U2953" s="3">
        <v>4.84</v>
      </c>
    </row>
    <row r="2954" spans="1:21" hidden="1" x14ac:dyDescent="0.2">
      <c r="A2954" t="s">
        <v>2255</v>
      </c>
      <c r="B2954" t="s">
        <v>101</v>
      </c>
      <c r="C2954" t="s">
        <v>14</v>
      </c>
      <c r="D2954" t="str">
        <f t="shared" si="46"/>
        <v>712000</v>
      </c>
      <c r="E2954" t="s">
        <v>2261</v>
      </c>
      <c r="F2954" t="s">
        <v>18</v>
      </c>
      <c r="G2954" t="s">
        <v>18</v>
      </c>
      <c r="I2954" t="s">
        <v>19</v>
      </c>
      <c r="J2954" s="1">
        <v>44875</v>
      </c>
      <c r="K2954" s="2">
        <v>9.44773</v>
      </c>
      <c r="L2954" t="s">
        <v>46</v>
      </c>
      <c r="M2954" s="3">
        <v>1</v>
      </c>
      <c r="N2954" s="2">
        <v>4.05999</v>
      </c>
      <c r="O2954" t="s">
        <v>21</v>
      </c>
      <c r="P2954" t="s">
        <v>22</v>
      </c>
      <c r="Q2954" t="s">
        <v>23</v>
      </c>
      <c r="R2954" s="3">
        <v>38.36</v>
      </c>
      <c r="S2954" t="s">
        <v>24</v>
      </c>
      <c r="T2954" t="s">
        <v>23</v>
      </c>
      <c r="U2954" s="3">
        <v>38.36</v>
      </c>
    </row>
    <row r="2955" spans="1:21" hidden="1" x14ac:dyDescent="0.2">
      <c r="A2955" t="s">
        <v>2255</v>
      </c>
      <c r="B2955" t="s">
        <v>101</v>
      </c>
      <c r="C2955" t="s">
        <v>14</v>
      </c>
      <c r="D2955" t="str">
        <f t="shared" si="46"/>
        <v>OG1099</v>
      </c>
      <c r="E2955" t="s">
        <v>2084</v>
      </c>
      <c r="F2955" t="s">
        <v>18</v>
      </c>
      <c r="G2955" t="s">
        <v>18</v>
      </c>
      <c r="I2955" t="s">
        <v>19</v>
      </c>
      <c r="J2955" s="1">
        <v>44875</v>
      </c>
      <c r="K2955" s="2">
        <v>0</v>
      </c>
      <c r="L2955" t="s">
        <v>46</v>
      </c>
      <c r="M2955" s="3">
        <v>1</v>
      </c>
      <c r="N2955" s="2">
        <v>1.5036400000000001</v>
      </c>
      <c r="O2955" t="s">
        <v>21</v>
      </c>
      <c r="P2955" t="s">
        <v>22</v>
      </c>
      <c r="Q2955" t="s">
        <v>23</v>
      </c>
      <c r="R2955" s="3">
        <v>0</v>
      </c>
      <c r="S2955" t="s">
        <v>24</v>
      </c>
      <c r="T2955" t="s">
        <v>23</v>
      </c>
      <c r="U2955" s="3">
        <v>0</v>
      </c>
    </row>
    <row r="2956" spans="1:21" hidden="1" x14ac:dyDescent="0.2">
      <c r="A2956" t="s">
        <v>2255</v>
      </c>
      <c r="B2956" t="s">
        <v>156</v>
      </c>
      <c r="C2956" t="s">
        <v>14</v>
      </c>
      <c r="D2956" t="str">
        <f t="shared" si="46"/>
        <v>MZ1100</v>
      </c>
      <c r="E2956" t="s">
        <v>170</v>
      </c>
      <c r="F2956" t="s">
        <v>18</v>
      </c>
      <c r="G2956" t="s">
        <v>18</v>
      </c>
      <c r="I2956" t="s">
        <v>19</v>
      </c>
      <c r="J2956" s="1">
        <v>44875</v>
      </c>
      <c r="K2956" s="2">
        <v>-3030.9970899999998</v>
      </c>
      <c r="L2956" t="s">
        <v>46</v>
      </c>
      <c r="M2956" s="3">
        <v>1</v>
      </c>
      <c r="N2956" s="2">
        <v>0.57513000000000003</v>
      </c>
      <c r="O2956" t="s">
        <v>21</v>
      </c>
      <c r="P2956" t="s">
        <v>24</v>
      </c>
      <c r="Q2956" t="s">
        <v>23</v>
      </c>
      <c r="R2956" s="3">
        <v>1743.22</v>
      </c>
      <c r="S2956" t="s">
        <v>22</v>
      </c>
      <c r="T2956" t="s">
        <v>23</v>
      </c>
      <c r="U2956" s="3">
        <v>1743.22</v>
      </c>
    </row>
    <row r="2957" spans="1:21" hidden="1" x14ac:dyDescent="0.2">
      <c r="A2957" t="s">
        <v>2262</v>
      </c>
      <c r="B2957" t="s">
        <v>104</v>
      </c>
      <c r="C2957" t="s">
        <v>14</v>
      </c>
      <c r="D2957" t="str">
        <f t="shared" si="46"/>
        <v>718001</v>
      </c>
      <c r="E2957" t="s">
        <v>2263</v>
      </c>
      <c r="F2957" t="s">
        <v>18</v>
      </c>
      <c r="G2957" t="s">
        <v>18</v>
      </c>
      <c r="J2957" s="1">
        <v>44875</v>
      </c>
      <c r="K2957" s="2">
        <v>-829</v>
      </c>
      <c r="L2957" t="s">
        <v>46</v>
      </c>
      <c r="M2957" s="3">
        <v>1</v>
      </c>
      <c r="N2957" s="2">
        <v>1.4289400000000001</v>
      </c>
      <c r="O2957" t="s">
        <v>21</v>
      </c>
      <c r="P2957" t="s">
        <v>24</v>
      </c>
      <c r="Q2957" t="s">
        <v>23</v>
      </c>
      <c r="R2957" s="3">
        <v>1184.5899999999999</v>
      </c>
      <c r="S2957" t="s">
        <v>22</v>
      </c>
      <c r="T2957" t="s">
        <v>23</v>
      </c>
      <c r="U2957" s="3">
        <v>1184.5899999999999</v>
      </c>
    </row>
    <row r="2958" spans="1:21" hidden="1" x14ac:dyDescent="0.2">
      <c r="A2958" t="s">
        <v>2264</v>
      </c>
      <c r="B2958" t="s">
        <v>843</v>
      </c>
      <c r="C2958" t="s">
        <v>14</v>
      </c>
      <c r="D2958" t="str">
        <f t="shared" si="46"/>
        <v>CS28PH</v>
      </c>
      <c r="E2958" t="s">
        <v>844</v>
      </c>
      <c r="F2958" t="s">
        <v>18</v>
      </c>
      <c r="G2958" t="s">
        <v>18</v>
      </c>
      <c r="I2958" t="s">
        <v>845</v>
      </c>
      <c r="J2958" s="1">
        <v>44876</v>
      </c>
      <c r="K2958" s="2">
        <v>-1</v>
      </c>
      <c r="L2958" t="s">
        <v>197</v>
      </c>
      <c r="M2958" s="3">
        <v>1</v>
      </c>
      <c r="N2958" s="2">
        <v>193.66</v>
      </c>
      <c r="O2958" t="s">
        <v>21</v>
      </c>
      <c r="P2958" t="s">
        <v>445</v>
      </c>
      <c r="Q2958" t="s">
        <v>846</v>
      </c>
      <c r="R2958" s="3">
        <v>193.66</v>
      </c>
      <c r="S2958" t="s">
        <v>198</v>
      </c>
      <c r="T2958" t="s">
        <v>23</v>
      </c>
      <c r="U2958" s="3">
        <v>193.66</v>
      </c>
    </row>
    <row r="2959" spans="1:21" hidden="1" x14ac:dyDescent="0.2">
      <c r="A2959" t="s">
        <v>2264</v>
      </c>
      <c r="B2959" t="s">
        <v>843</v>
      </c>
      <c r="C2959" t="s">
        <v>14</v>
      </c>
      <c r="D2959" t="str">
        <f t="shared" si="46"/>
        <v>CT60PQ</v>
      </c>
      <c r="E2959" t="s">
        <v>910</v>
      </c>
      <c r="F2959" t="s">
        <v>18</v>
      </c>
      <c r="G2959" t="s">
        <v>18</v>
      </c>
      <c r="I2959" t="s">
        <v>845</v>
      </c>
      <c r="J2959" s="1">
        <v>44876</v>
      </c>
      <c r="K2959" s="2">
        <v>-1</v>
      </c>
      <c r="L2959" t="s">
        <v>197</v>
      </c>
      <c r="M2959" s="3">
        <v>1</v>
      </c>
      <c r="N2959" s="2">
        <v>755.21</v>
      </c>
      <c r="O2959" t="s">
        <v>21</v>
      </c>
      <c r="P2959" t="s">
        <v>445</v>
      </c>
      <c r="Q2959" t="s">
        <v>846</v>
      </c>
      <c r="R2959" s="3">
        <v>755.21</v>
      </c>
      <c r="S2959" t="s">
        <v>198</v>
      </c>
      <c r="T2959" t="s">
        <v>23</v>
      </c>
      <c r="U2959" s="3">
        <v>755.21</v>
      </c>
    </row>
    <row r="2960" spans="1:21" hidden="1" x14ac:dyDescent="0.2">
      <c r="A2960" t="s">
        <v>2264</v>
      </c>
      <c r="B2960" t="s">
        <v>843</v>
      </c>
      <c r="C2960" t="s">
        <v>14</v>
      </c>
      <c r="D2960" t="str">
        <f t="shared" si="46"/>
        <v>CS29PH</v>
      </c>
      <c r="E2960" t="s">
        <v>847</v>
      </c>
      <c r="F2960" t="s">
        <v>18</v>
      </c>
      <c r="G2960" t="s">
        <v>18</v>
      </c>
      <c r="I2960" t="s">
        <v>845</v>
      </c>
      <c r="J2960" s="1">
        <v>44876</v>
      </c>
      <c r="K2960" s="2">
        <v>-1</v>
      </c>
      <c r="L2960" t="s">
        <v>197</v>
      </c>
      <c r="M2960" s="3">
        <v>1</v>
      </c>
      <c r="N2960" s="2">
        <v>389.1</v>
      </c>
      <c r="O2960" t="s">
        <v>21</v>
      </c>
      <c r="P2960" t="s">
        <v>445</v>
      </c>
      <c r="Q2960" t="s">
        <v>846</v>
      </c>
      <c r="R2960" s="3">
        <v>389.1</v>
      </c>
      <c r="S2960" t="s">
        <v>198</v>
      </c>
      <c r="T2960" t="s">
        <v>23</v>
      </c>
      <c r="U2960" s="3">
        <v>389.1</v>
      </c>
    </row>
    <row r="2961" spans="1:21" hidden="1" x14ac:dyDescent="0.2">
      <c r="A2961" t="s">
        <v>2265</v>
      </c>
      <c r="B2961" t="s">
        <v>843</v>
      </c>
      <c r="C2961" t="s">
        <v>14</v>
      </c>
      <c r="D2961" t="str">
        <f t="shared" si="46"/>
        <v>OR2323</v>
      </c>
      <c r="E2961" t="s">
        <v>2266</v>
      </c>
      <c r="F2961" t="s">
        <v>782</v>
      </c>
      <c r="G2961" t="s">
        <v>782</v>
      </c>
      <c r="I2961" t="s">
        <v>845</v>
      </c>
      <c r="J2961" s="1">
        <v>44876</v>
      </c>
      <c r="K2961" s="2">
        <v>-1</v>
      </c>
      <c r="L2961" t="s">
        <v>197</v>
      </c>
      <c r="M2961" s="3">
        <v>1</v>
      </c>
      <c r="N2961" s="2">
        <v>15.44774</v>
      </c>
      <c r="O2961" t="s">
        <v>21</v>
      </c>
      <c r="P2961" t="s">
        <v>445</v>
      </c>
      <c r="Q2961" t="s">
        <v>846</v>
      </c>
      <c r="R2961" s="3">
        <v>15.45</v>
      </c>
      <c r="S2961" t="s">
        <v>198</v>
      </c>
      <c r="T2961" t="s">
        <v>23</v>
      </c>
      <c r="U2961" s="3">
        <v>15.45</v>
      </c>
    </row>
    <row r="2962" spans="1:21" hidden="1" x14ac:dyDescent="0.2">
      <c r="A2962" t="s">
        <v>2265</v>
      </c>
      <c r="B2962" t="s">
        <v>843</v>
      </c>
      <c r="C2962" t="s">
        <v>14</v>
      </c>
      <c r="D2962" t="str">
        <f t="shared" si="46"/>
        <v>CN3449</v>
      </c>
      <c r="E2962" t="s">
        <v>1886</v>
      </c>
      <c r="F2962" t="s">
        <v>782</v>
      </c>
      <c r="G2962" t="s">
        <v>782</v>
      </c>
      <c r="I2962" t="s">
        <v>845</v>
      </c>
      <c r="J2962" s="1">
        <v>44876</v>
      </c>
      <c r="K2962" s="2">
        <v>-1</v>
      </c>
      <c r="L2962" t="s">
        <v>197</v>
      </c>
      <c r="M2962" s="3">
        <v>1</v>
      </c>
      <c r="N2962" s="2">
        <v>18.827359999999999</v>
      </c>
      <c r="O2962" t="s">
        <v>21</v>
      </c>
      <c r="P2962" t="s">
        <v>445</v>
      </c>
      <c r="Q2962" t="s">
        <v>846</v>
      </c>
      <c r="R2962" s="3">
        <v>18.829999999999998</v>
      </c>
      <c r="S2962" t="s">
        <v>198</v>
      </c>
      <c r="T2962" t="s">
        <v>23</v>
      </c>
      <c r="U2962" s="3">
        <v>18.829999999999998</v>
      </c>
    </row>
    <row r="2963" spans="1:21" hidden="1" x14ac:dyDescent="0.2">
      <c r="A2963" t="s">
        <v>2265</v>
      </c>
      <c r="B2963" t="s">
        <v>843</v>
      </c>
      <c r="C2963" t="s">
        <v>14</v>
      </c>
      <c r="D2963" t="str">
        <f t="shared" si="46"/>
        <v>SA5349</v>
      </c>
      <c r="E2963" t="s">
        <v>1062</v>
      </c>
      <c r="F2963" t="s">
        <v>782</v>
      </c>
      <c r="G2963" t="s">
        <v>782</v>
      </c>
      <c r="I2963" t="s">
        <v>845</v>
      </c>
      <c r="J2963" s="1">
        <v>44876</v>
      </c>
      <c r="K2963" s="2">
        <v>-1</v>
      </c>
      <c r="L2963" t="s">
        <v>197</v>
      </c>
      <c r="M2963" s="3">
        <v>1</v>
      </c>
      <c r="N2963" s="2">
        <v>13.93666</v>
      </c>
      <c r="O2963" t="s">
        <v>21</v>
      </c>
      <c r="P2963" t="s">
        <v>445</v>
      </c>
      <c r="Q2963" t="s">
        <v>846</v>
      </c>
      <c r="R2963" s="3">
        <v>13.94</v>
      </c>
      <c r="S2963" t="s">
        <v>198</v>
      </c>
      <c r="T2963" t="s">
        <v>23</v>
      </c>
      <c r="U2963" s="3">
        <v>13.94</v>
      </c>
    </row>
    <row r="2964" spans="1:21" hidden="1" x14ac:dyDescent="0.2">
      <c r="A2964" t="s">
        <v>2265</v>
      </c>
      <c r="B2964" t="s">
        <v>843</v>
      </c>
      <c r="C2964" t="s">
        <v>14</v>
      </c>
      <c r="D2964" t="str">
        <f t="shared" si="46"/>
        <v>SA2234</v>
      </c>
      <c r="E2964" t="s">
        <v>2267</v>
      </c>
      <c r="F2964" t="s">
        <v>782</v>
      </c>
      <c r="G2964" t="s">
        <v>782</v>
      </c>
      <c r="I2964" t="s">
        <v>845</v>
      </c>
      <c r="J2964" s="1">
        <v>44876</v>
      </c>
      <c r="K2964" s="2">
        <v>-1</v>
      </c>
      <c r="L2964" t="s">
        <v>197</v>
      </c>
      <c r="M2964" s="3">
        <v>1</v>
      </c>
      <c r="N2964" s="2">
        <v>11.40906</v>
      </c>
      <c r="O2964" t="s">
        <v>21</v>
      </c>
      <c r="P2964" t="s">
        <v>445</v>
      </c>
      <c r="Q2964" t="s">
        <v>846</v>
      </c>
      <c r="R2964" s="3">
        <v>11.41</v>
      </c>
      <c r="S2964" t="s">
        <v>198</v>
      </c>
      <c r="T2964" t="s">
        <v>23</v>
      </c>
      <c r="U2964" s="3">
        <v>11.41</v>
      </c>
    </row>
    <row r="2965" spans="1:21" hidden="1" x14ac:dyDescent="0.2">
      <c r="A2965" t="s">
        <v>2265</v>
      </c>
      <c r="B2965" t="s">
        <v>843</v>
      </c>
      <c r="C2965" t="s">
        <v>14</v>
      </c>
      <c r="D2965" t="str">
        <f t="shared" si="46"/>
        <v>OG4485</v>
      </c>
      <c r="E2965" t="s">
        <v>2078</v>
      </c>
      <c r="F2965" t="s">
        <v>782</v>
      </c>
      <c r="G2965" t="s">
        <v>782</v>
      </c>
      <c r="I2965" t="s">
        <v>845</v>
      </c>
      <c r="J2965" s="1">
        <v>44876</v>
      </c>
      <c r="K2965" s="2">
        <v>-3</v>
      </c>
      <c r="L2965" t="s">
        <v>2064</v>
      </c>
      <c r="M2965" s="3">
        <v>1</v>
      </c>
      <c r="N2965" s="2">
        <v>17.575279999999999</v>
      </c>
      <c r="O2965" t="s">
        <v>21</v>
      </c>
      <c r="P2965" t="s">
        <v>445</v>
      </c>
      <c r="Q2965" t="s">
        <v>846</v>
      </c>
      <c r="R2965" s="3">
        <v>52.73</v>
      </c>
      <c r="S2965" t="s">
        <v>198</v>
      </c>
      <c r="T2965" t="s">
        <v>23</v>
      </c>
      <c r="U2965" s="3">
        <v>52.73</v>
      </c>
    </row>
    <row r="2966" spans="1:21" hidden="1" x14ac:dyDescent="0.2">
      <c r="A2966" t="s">
        <v>2265</v>
      </c>
      <c r="B2966" t="s">
        <v>843</v>
      </c>
      <c r="C2966" t="s">
        <v>14</v>
      </c>
      <c r="D2966" t="str">
        <f t="shared" si="46"/>
        <v>SA2034</v>
      </c>
      <c r="E2966" t="s">
        <v>2268</v>
      </c>
      <c r="F2966" t="s">
        <v>782</v>
      </c>
      <c r="G2966" t="s">
        <v>782</v>
      </c>
      <c r="I2966" t="s">
        <v>845</v>
      </c>
      <c r="J2966" s="1">
        <v>44876</v>
      </c>
      <c r="K2966" s="2">
        <v>-1</v>
      </c>
      <c r="L2966" t="s">
        <v>197</v>
      </c>
      <c r="M2966" s="3">
        <v>1</v>
      </c>
      <c r="N2966" s="2">
        <v>11.29599</v>
      </c>
      <c r="O2966" t="s">
        <v>21</v>
      </c>
      <c r="P2966" t="s">
        <v>445</v>
      </c>
      <c r="Q2966" t="s">
        <v>846</v>
      </c>
      <c r="R2966" s="3">
        <v>11.3</v>
      </c>
      <c r="S2966" t="s">
        <v>198</v>
      </c>
      <c r="T2966" t="s">
        <v>23</v>
      </c>
      <c r="U2966" s="3">
        <v>11.3</v>
      </c>
    </row>
    <row r="2967" spans="1:21" hidden="1" x14ac:dyDescent="0.2">
      <c r="A2967" t="s">
        <v>2265</v>
      </c>
      <c r="B2967" t="s">
        <v>843</v>
      </c>
      <c r="C2967" t="s">
        <v>14</v>
      </c>
      <c r="D2967" t="str">
        <f t="shared" si="46"/>
        <v>SA5149</v>
      </c>
      <c r="E2967" t="s">
        <v>2269</v>
      </c>
      <c r="F2967" t="s">
        <v>782</v>
      </c>
      <c r="G2967" t="s">
        <v>782</v>
      </c>
      <c r="I2967" t="s">
        <v>845</v>
      </c>
      <c r="J2967" s="1">
        <v>44876</v>
      </c>
      <c r="K2967" s="2">
        <v>-1</v>
      </c>
      <c r="L2967" t="s">
        <v>197</v>
      </c>
      <c r="M2967" s="3">
        <v>1</v>
      </c>
      <c r="N2967" s="2">
        <v>13.396319999999998</v>
      </c>
      <c r="O2967" t="s">
        <v>21</v>
      </c>
      <c r="P2967" t="s">
        <v>445</v>
      </c>
      <c r="Q2967" t="s">
        <v>846</v>
      </c>
      <c r="R2967" s="3">
        <v>13.4</v>
      </c>
      <c r="S2967" t="s">
        <v>198</v>
      </c>
      <c r="T2967" t="s">
        <v>23</v>
      </c>
      <c r="U2967" s="3">
        <v>13.4</v>
      </c>
    </row>
    <row r="2968" spans="1:21" hidden="1" x14ac:dyDescent="0.2">
      <c r="A2968" t="s">
        <v>2270</v>
      </c>
      <c r="B2968" t="s">
        <v>843</v>
      </c>
      <c r="C2968" t="s">
        <v>14</v>
      </c>
      <c r="D2968" t="str">
        <f t="shared" si="46"/>
        <v>CN3549</v>
      </c>
      <c r="E2968" t="s">
        <v>2058</v>
      </c>
      <c r="F2968" t="s">
        <v>262</v>
      </c>
      <c r="G2968" t="s">
        <v>262</v>
      </c>
      <c r="I2968" t="s">
        <v>845</v>
      </c>
      <c r="J2968" s="1">
        <v>44876</v>
      </c>
      <c r="K2968" s="2">
        <v>-2</v>
      </c>
      <c r="L2968" t="s">
        <v>197</v>
      </c>
      <c r="M2968" s="3">
        <v>1</v>
      </c>
      <c r="N2968" s="2">
        <v>14.649990000000001</v>
      </c>
      <c r="O2968" t="s">
        <v>21</v>
      </c>
      <c r="P2968" t="s">
        <v>445</v>
      </c>
      <c r="Q2968" t="s">
        <v>846</v>
      </c>
      <c r="R2968" s="3">
        <v>29.3</v>
      </c>
      <c r="S2968" t="s">
        <v>198</v>
      </c>
      <c r="T2968" t="s">
        <v>23</v>
      </c>
      <c r="U2968" s="3">
        <v>29.3</v>
      </c>
    </row>
    <row r="2969" spans="1:21" hidden="1" x14ac:dyDescent="0.2">
      <c r="A2969" t="s">
        <v>2270</v>
      </c>
      <c r="B2969" t="s">
        <v>843</v>
      </c>
      <c r="C2969" t="s">
        <v>14</v>
      </c>
      <c r="D2969" t="str">
        <f t="shared" si="46"/>
        <v>CS2320</v>
      </c>
      <c r="E2969" t="s">
        <v>2271</v>
      </c>
      <c r="F2969" t="s">
        <v>262</v>
      </c>
      <c r="G2969" t="s">
        <v>262</v>
      </c>
      <c r="I2969" t="s">
        <v>845</v>
      </c>
      <c r="J2969" s="1">
        <v>44876</v>
      </c>
      <c r="K2969" s="2">
        <v>-1</v>
      </c>
      <c r="L2969" t="s">
        <v>197</v>
      </c>
      <c r="M2969" s="3">
        <v>1</v>
      </c>
      <c r="N2969" s="2">
        <v>16.975100000000001</v>
      </c>
      <c r="O2969" t="s">
        <v>21</v>
      </c>
      <c r="P2969" t="s">
        <v>445</v>
      </c>
      <c r="Q2969" t="s">
        <v>846</v>
      </c>
      <c r="R2969" s="3">
        <v>16.98</v>
      </c>
      <c r="S2969" t="s">
        <v>198</v>
      </c>
      <c r="T2969" t="s">
        <v>23</v>
      </c>
      <c r="U2969" s="3">
        <v>16.98</v>
      </c>
    </row>
    <row r="2970" spans="1:21" hidden="1" x14ac:dyDescent="0.2">
      <c r="A2970" t="s">
        <v>2270</v>
      </c>
      <c r="B2970" t="s">
        <v>843</v>
      </c>
      <c r="C2970" t="s">
        <v>14</v>
      </c>
      <c r="D2970" t="str">
        <f t="shared" si="46"/>
        <v>AM0151</v>
      </c>
      <c r="E2970" t="s">
        <v>2272</v>
      </c>
      <c r="F2970" t="s">
        <v>262</v>
      </c>
      <c r="G2970" t="s">
        <v>262</v>
      </c>
      <c r="I2970" t="s">
        <v>845</v>
      </c>
      <c r="J2970" s="1">
        <v>44876</v>
      </c>
      <c r="K2970" s="2">
        <v>-1</v>
      </c>
      <c r="L2970" t="s">
        <v>197</v>
      </c>
      <c r="M2970" s="3">
        <v>1</v>
      </c>
      <c r="N2970" s="2">
        <v>17.710699999999999</v>
      </c>
      <c r="O2970" t="s">
        <v>21</v>
      </c>
      <c r="P2970" t="s">
        <v>445</v>
      </c>
      <c r="Q2970" t="s">
        <v>846</v>
      </c>
      <c r="R2970" s="3">
        <v>17.71</v>
      </c>
      <c r="S2970" t="s">
        <v>198</v>
      </c>
      <c r="T2970" t="s">
        <v>23</v>
      </c>
      <c r="U2970" s="3">
        <v>17.71</v>
      </c>
    </row>
    <row r="2971" spans="1:21" hidden="1" x14ac:dyDescent="0.2">
      <c r="A2971" t="s">
        <v>2270</v>
      </c>
      <c r="B2971" t="s">
        <v>843</v>
      </c>
      <c r="C2971" t="s">
        <v>14</v>
      </c>
      <c r="D2971" t="str">
        <f t="shared" si="46"/>
        <v>OO7523</v>
      </c>
      <c r="E2971" t="s">
        <v>1454</v>
      </c>
      <c r="F2971" t="s">
        <v>262</v>
      </c>
      <c r="G2971" t="s">
        <v>262</v>
      </c>
      <c r="I2971" t="s">
        <v>845</v>
      </c>
      <c r="J2971" s="1">
        <v>44876</v>
      </c>
      <c r="K2971" s="2">
        <v>-1</v>
      </c>
      <c r="L2971" t="s">
        <v>197</v>
      </c>
      <c r="M2971" s="3">
        <v>1</v>
      </c>
      <c r="N2971" s="2">
        <v>15.20739</v>
      </c>
      <c r="O2971" t="s">
        <v>21</v>
      </c>
      <c r="P2971" t="s">
        <v>445</v>
      </c>
      <c r="Q2971" t="s">
        <v>846</v>
      </c>
      <c r="R2971" s="3">
        <v>15.21</v>
      </c>
      <c r="S2971" t="s">
        <v>198</v>
      </c>
      <c r="T2971" t="s">
        <v>23</v>
      </c>
      <c r="U2971" s="3">
        <v>15.21</v>
      </c>
    </row>
    <row r="2972" spans="1:21" hidden="1" x14ac:dyDescent="0.2">
      <c r="A2972" t="s">
        <v>2270</v>
      </c>
      <c r="B2972" t="s">
        <v>843</v>
      </c>
      <c r="C2972" t="s">
        <v>14</v>
      </c>
      <c r="D2972" t="str">
        <f t="shared" si="46"/>
        <v>OG3348</v>
      </c>
      <c r="E2972" t="s">
        <v>873</v>
      </c>
      <c r="F2972" t="s">
        <v>262</v>
      </c>
      <c r="G2972" t="s">
        <v>262</v>
      </c>
      <c r="I2972" t="s">
        <v>845</v>
      </c>
      <c r="J2972" s="1">
        <v>44876</v>
      </c>
      <c r="K2972" s="2">
        <v>-1</v>
      </c>
      <c r="L2972" t="s">
        <v>197</v>
      </c>
      <c r="M2972" s="3">
        <v>1</v>
      </c>
      <c r="N2972" s="2">
        <v>16.593710000000002</v>
      </c>
      <c r="O2972" t="s">
        <v>21</v>
      </c>
      <c r="P2972" t="s">
        <v>445</v>
      </c>
      <c r="Q2972" t="s">
        <v>846</v>
      </c>
      <c r="R2972" s="3">
        <v>16.59</v>
      </c>
      <c r="S2972" t="s">
        <v>198</v>
      </c>
      <c r="T2972" t="s">
        <v>23</v>
      </c>
      <c r="U2972" s="3">
        <v>16.59</v>
      </c>
    </row>
    <row r="2973" spans="1:21" hidden="1" x14ac:dyDescent="0.2">
      <c r="A2973" t="s">
        <v>2270</v>
      </c>
      <c r="B2973" t="s">
        <v>843</v>
      </c>
      <c r="C2973" t="s">
        <v>14</v>
      </c>
      <c r="D2973" t="str">
        <f t="shared" si="46"/>
        <v>ON9020</v>
      </c>
      <c r="E2973" t="s">
        <v>1895</v>
      </c>
      <c r="F2973" t="s">
        <v>262</v>
      </c>
      <c r="G2973" t="s">
        <v>262</v>
      </c>
      <c r="I2973" t="s">
        <v>845</v>
      </c>
      <c r="J2973" s="1">
        <v>44876</v>
      </c>
      <c r="K2973" s="2">
        <v>-1</v>
      </c>
      <c r="L2973" t="s">
        <v>197</v>
      </c>
      <c r="M2973" s="3">
        <v>1</v>
      </c>
      <c r="N2973" s="2">
        <v>17.49549</v>
      </c>
      <c r="O2973" t="s">
        <v>21</v>
      </c>
      <c r="P2973" t="s">
        <v>445</v>
      </c>
      <c r="Q2973" t="s">
        <v>846</v>
      </c>
      <c r="R2973" s="3">
        <v>17.5</v>
      </c>
      <c r="S2973" t="s">
        <v>198</v>
      </c>
      <c r="T2973" t="s">
        <v>23</v>
      </c>
      <c r="U2973" s="3">
        <v>17.5</v>
      </c>
    </row>
    <row r="2974" spans="1:21" hidden="1" x14ac:dyDescent="0.2">
      <c r="A2974" t="s">
        <v>2270</v>
      </c>
      <c r="B2974" t="s">
        <v>843</v>
      </c>
      <c r="C2974" t="s">
        <v>14</v>
      </c>
      <c r="D2974" t="str">
        <f t="shared" si="46"/>
        <v>CS3920</v>
      </c>
      <c r="E2974" t="s">
        <v>2273</v>
      </c>
      <c r="F2974" t="s">
        <v>262</v>
      </c>
      <c r="G2974" t="s">
        <v>262</v>
      </c>
      <c r="I2974" t="s">
        <v>845</v>
      </c>
      <c r="J2974" s="1">
        <v>44876</v>
      </c>
      <c r="K2974" s="2">
        <v>-1</v>
      </c>
      <c r="L2974" t="s">
        <v>197</v>
      </c>
      <c r="M2974" s="3">
        <v>1</v>
      </c>
      <c r="N2974" s="2">
        <v>24.433440000000001</v>
      </c>
      <c r="O2974" t="s">
        <v>21</v>
      </c>
      <c r="P2974" t="s">
        <v>445</v>
      </c>
      <c r="Q2974" t="s">
        <v>846</v>
      </c>
      <c r="R2974" s="3">
        <v>24.43</v>
      </c>
      <c r="S2974" t="s">
        <v>198</v>
      </c>
      <c r="T2974" t="s">
        <v>23</v>
      </c>
      <c r="U2974" s="3">
        <v>24.43</v>
      </c>
    </row>
    <row r="2975" spans="1:21" hidden="1" x14ac:dyDescent="0.2">
      <c r="A2975" t="s">
        <v>2270</v>
      </c>
      <c r="B2975" t="s">
        <v>843</v>
      </c>
      <c r="C2975" t="s">
        <v>14</v>
      </c>
      <c r="D2975" t="str">
        <f t="shared" si="46"/>
        <v>CN72PH</v>
      </c>
      <c r="E2975" t="s">
        <v>1068</v>
      </c>
      <c r="F2975" t="s">
        <v>262</v>
      </c>
      <c r="G2975" t="s">
        <v>262</v>
      </c>
      <c r="I2975" t="s">
        <v>845</v>
      </c>
      <c r="J2975" s="1">
        <v>44876</v>
      </c>
      <c r="K2975" s="2">
        <v>-2</v>
      </c>
      <c r="L2975" t="s">
        <v>197</v>
      </c>
      <c r="M2975" s="3">
        <v>1</v>
      </c>
      <c r="N2975" s="2">
        <v>20.832889999999999</v>
      </c>
      <c r="O2975" t="s">
        <v>21</v>
      </c>
      <c r="P2975" t="s">
        <v>445</v>
      </c>
      <c r="Q2975" t="s">
        <v>846</v>
      </c>
      <c r="R2975" s="3">
        <v>41.67</v>
      </c>
      <c r="S2975" t="s">
        <v>198</v>
      </c>
      <c r="T2975" t="s">
        <v>23</v>
      </c>
      <c r="U2975" s="3">
        <v>41.67</v>
      </c>
    </row>
    <row r="2976" spans="1:21" hidden="1" x14ac:dyDescent="0.2">
      <c r="A2976" t="s">
        <v>2270</v>
      </c>
      <c r="B2976" t="s">
        <v>843</v>
      </c>
      <c r="C2976" t="s">
        <v>14</v>
      </c>
      <c r="D2976" t="str">
        <f t="shared" si="46"/>
        <v>SA1777</v>
      </c>
      <c r="E2976" t="s">
        <v>2075</v>
      </c>
      <c r="F2976" t="s">
        <v>262</v>
      </c>
      <c r="G2976" t="s">
        <v>262</v>
      </c>
      <c r="I2976" t="s">
        <v>845</v>
      </c>
      <c r="J2976" s="1">
        <v>44876</v>
      </c>
      <c r="K2976" s="2">
        <v>-1</v>
      </c>
      <c r="L2976" t="s">
        <v>197</v>
      </c>
      <c r="M2976" s="3">
        <v>1</v>
      </c>
      <c r="N2976" s="2">
        <v>8.8743099999999995</v>
      </c>
      <c r="O2976" t="s">
        <v>21</v>
      </c>
      <c r="P2976" t="s">
        <v>445</v>
      </c>
      <c r="Q2976" t="s">
        <v>846</v>
      </c>
      <c r="R2976" s="3">
        <v>8.8699999999999992</v>
      </c>
      <c r="S2976" t="s">
        <v>198</v>
      </c>
      <c r="T2976" t="s">
        <v>23</v>
      </c>
      <c r="U2976" s="3">
        <v>8.8699999999999992</v>
      </c>
    </row>
    <row r="2977" spans="1:21" hidden="1" x14ac:dyDescent="0.2">
      <c r="A2977" t="s">
        <v>2270</v>
      </c>
      <c r="B2977" t="s">
        <v>843</v>
      </c>
      <c r="C2977" t="s">
        <v>14</v>
      </c>
      <c r="D2977" t="str">
        <f t="shared" si="46"/>
        <v>CS1620</v>
      </c>
      <c r="E2977" t="s">
        <v>1113</v>
      </c>
      <c r="F2977" t="s">
        <v>262</v>
      </c>
      <c r="G2977" t="s">
        <v>262</v>
      </c>
      <c r="I2977" t="s">
        <v>845</v>
      </c>
      <c r="J2977" s="1">
        <v>44876</v>
      </c>
      <c r="K2977" s="2">
        <v>-1</v>
      </c>
      <c r="L2977" t="s">
        <v>197</v>
      </c>
      <c r="M2977" s="3">
        <v>1</v>
      </c>
      <c r="N2977" s="2">
        <v>13.90921</v>
      </c>
      <c r="O2977" t="s">
        <v>21</v>
      </c>
      <c r="P2977" t="s">
        <v>445</v>
      </c>
      <c r="Q2977" t="s">
        <v>846</v>
      </c>
      <c r="R2977" s="3">
        <v>13.91</v>
      </c>
      <c r="S2977" t="s">
        <v>198</v>
      </c>
      <c r="T2977" t="s">
        <v>23</v>
      </c>
      <c r="U2977" s="3">
        <v>13.91</v>
      </c>
    </row>
    <row r="2978" spans="1:21" hidden="1" x14ac:dyDescent="0.2">
      <c r="A2978" t="s">
        <v>2270</v>
      </c>
      <c r="B2978" t="s">
        <v>843</v>
      </c>
      <c r="C2978" t="s">
        <v>14</v>
      </c>
      <c r="D2978" t="str">
        <f t="shared" si="46"/>
        <v>NO0237</v>
      </c>
      <c r="E2978" t="s">
        <v>2274</v>
      </c>
      <c r="F2978" t="s">
        <v>262</v>
      </c>
      <c r="G2978" t="s">
        <v>262</v>
      </c>
      <c r="I2978" t="s">
        <v>845</v>
      </c>
      <c r="J2978" s="1">
        <v>44876</v>
      </c>
      <c r="K2978" s="2">
        <v>-1</v>
      </c>
      <c r="L2978" t="s">
        <v>197</v>
      </c>
      <c r="M2978" s="3">
        <v>1</v>
      </c>
      <c r="N2978" s="2">
        <v>11.993309999999999</v>
      </c>
      <c r="O2978" t="s">
        <v>21</v>
      </c>
      <c r="P2978" t="s">
        <v>445</v>
      </c>
      <c r="Q2978" t="s">
        <v>846</v>
      </c>
      <c r="R2978" s="3">
        <v>11.99</v>
      </c>
      <c r="S2978" t="s">
        <v>198</v>
      </c>
      <c r="T2978" t="s">
        <v>23</v>
      </c>
      <c r="U2978" s="3">
        <v>11.99</v>
      </c>
    </row>
    <row r="2979" spans="1:21" hidden="1" x14ac:dyDescent="0.2">
      <c r="A2979" t="s">
        <v>2270</v>
      </c>
      <c r="B2979" t="s">
        <v>843</v>
      </c>
      <c r="C2979" t="s">
        <v>14</v>
      </c>
      <c r="D2979" t="str">
        <f t="shared" si="46"/>
        <v>AM0520</v>
      </c>
      <c r="E2979" t="s">
        <v>2275</v>
      </c>
      <c r="F2979" t="s">
        <v>262</v>
      </c>
      <c r="G2979" t="s">
        <v>262</v>
      </c>
      <c r="I2979" t="s">
        <v>845</v>
      </c>
      <c r="J2979" s="1">
        <v>44876</v>
      </c>
      <c r="K2979" s="2">
        <v>-1</v>
      </c>
      <c r="L2979" t="s">
        <v>197</v>
      </c>
      <c r="M2979" s="3">
        <v>1</v>
      </c>
      <c r="N2979" s="2">
        <v>16.31222</v>
      </c>
      <c r="O2979" t="s">
        <v>21</v>
      </c>
      <c r="P2979" t="s">
        <v>445</v>
      </c>
      <c r="Q2979" t="s">
        <v>846</v>
      </c>
      <c r="R2979" s="3">
        <v>16.309999999999999</v>
      </c>
      <c r="S2979" t="s">
        <v>198</v>
      </c>
      <c r="T2979" t="s">
        <v>23</v>
      </c>
      <c r="U2979" s="3">
        <v>16.309999999999999</v>
      </c>
    </row>
    <row r="2980" spans="1:21" hidden="1" x14ac:dyDescent="0.2">
      <c r="A2980" t="s">
        <v>2270</v>
      </c>
      <c r="B2980" t="s">
        <v>843</v>
      </c>
      <c r="C2980" t="s">
        <v>14</v>
      </c>
      <c r="D2980" t="str">
        <f t="shared" si="46"/>
        <v>OR5048</v>
      </c>
      <c r="E2980" t="s">
        <v>1449</v>
      </c>
      <c r="F2980" t="s">
        <v>262</v>
      </c>
      <c r="G2980" t="s">
        <v>262</v>
      </c>
      <c r="I2980" t="s">
        <v>845</v>
      </c>
      <c r="J2980" s="1">
        <v>44876</v>
      </c>
      <c r="K2980" s="2">
        <v>-1</v>
      </c>
      <c r="L2980" t="s">
        <v>197</v>
      </c>
      <c r="M2980" s="3">
        <v>1</v>
      </c>
      <c r="N2980" s="2">
        <v>16.426939999999998</v>
      </c>
      <c r="O2980" t="s">
        <v>21</v>
      </c>
      <c r="P2980" t="s">
        <v>445</v>
      </c>
      <c r="Q2980" t="s">
        <v>846</v>
      </c>
      <c r="R2980" s="3">
        <v>16.43</v>
      </c>
      <c r="S2980" t="s">
        <v>198</v>
      </c>
      <c r="T2980" t="s">
        <v>23</v>
      </c>
      <c r="U2980" s="3">
        <v>16.43</v>
      </c>
    </row>
    <row r="2981" spans="1:21" hidden="1" x14ac:dyDescent="0.2">
      <c r="A2981" t="s">
        <v>2270</v>
      </c>
      <c r="B2981" t="s">
        <v>843</v>
      </c>
      <c r="C2981" t="s">
        <v>14</v>
      </c>
      <c r="D2981" t="str">
        <f t="shared" si="46"/>
        <v>OG1849</v>
      </c>
      <c r="E2981" t="s">
        <v>905</v>
      </c>
      <c r="F2981" t="s">
        <v>262</v>
      </c>
      <c r="G2981" t="s">
        <v>262</v>
      </c>
      <c r="I2981" t="s">
        <v>845</v>
      </c>
      <c r="J2981" s="1">
        <v>44876</v>
      </c>
      <c r="K2981" s="2">
        <v>-1</v>
      </c>
      <c r="L2981" t="s">
        <v>197</v>
      </c>
      <c r="M2981" s="3">
        <v>1</v>
      </c>
      <c r="N2981" s="2">
        <v>15.766109999999999</v>
      </c>
      <c r="O2981" t="s">
        <v>21</v>
      </c>
      <c r="P2981" t="s">
        <v>445</v>
      </c>
      <c r="Q2981" t="s">
        <v>846</v>
      </c>
      <c r="R2981" s="3">
        <v>15.77</v>
      </c>
      <c r="S2981" t="s">
        <v>198</v>
      </c>
      <c r="T2981" t="s">
        <v>23</v>
      </c>
      <c r="U2981" s="3">
        <v>15.77</v>
      </c>
    </row>
    <row r="2982" spans="1:21" hidden="1" x14ac:dyDescent="0.2">
      <c r="A2982" t="s">
        <v>2270</v>
      </c>
      <c r="B2982" t="s">
        <v>843</v>
      </c>
      <c r="C2982" t="s">
        <v>14</v>
      </c>
      <c r="D2982" t="str">
        <f t="shared" si="46"/>
        <v>OO5816</v>
      </c>
      <c r="E2982" t="s">
        <v>2276</v>
      </c>
      <c r="F2982" t="s">
        <v>262</v>
      </c>
      <c r="G2982" t="s">
        <v>262</v>
      </c>
      <c r="I2982" t="s">
        <v>845</v>
      </c>
      <c r="J2982" s="1">
        <v>44876</v>
      </c>
      <c r="K2982" s="2">
        <v>-1</v>
      </c>
      <c r="L2982" t="s">
        <v>197</v>
      </c>
      <c r="M2982" s="3">
        <v>1</v>
      </c>
      <c r="N2982" s="2">
        <v>21.721150000000002</v>
      </c>
      <c r="O2982" t="s">
        <v>21</v>
      </c>
      <c r="P2982" t="s">
        <v>445</v>
      </c>
      <c r="Q2982" t="s">
        <v>846</v>
      </c>
      <c r="R2982" s="3">
        <v>21.72</v>
      </c>
      <c r="S2982" t="s">
        <v>198</v>
      </c>
      <c r="T2982" t="s">
        <v>23</v>
      </c>
      <c r="U2982" s="3">
        <v>21.72</v>
      </c>
    </row>
    <row r="2983" spans="1:21" hidden="1" x14ac:dyDescent="0.2">
      <c r="A2983" t="s">
        <v>2277</v>
      </c>
      <c r="B2983" t="s">
        <v>116</v>
      </c>
      <c r="C2983" t="s">
        <v>14</v>
      </c>
      <c r="D2983" t="str">
        <f t="shared" si="46"/>
        <v>GL2428</v>
      </c>
      <c r="E2983" t="s">
        <v>17</v>
      </c>
      <c r="F2983" t="s">
        <v>18</v>
      </c>
      <c r="G2983" t="s">
        <v>18</v>
      </c>
      <c r="J2983" s="1">
        <v>44879</v>
      </c>
      <c r="K2983" s="2">
        <v>8700</v>
      </c>
      <c r="L2983" t="s">
        <v>20</v>
      </c>
      <c r="M2983" s="3">
        <v>1</v>
      </c>
      <c r="N2983" s="2">
        <v>0.21653</v>
      </c>
      <c r="O2983" t="s">
        <v>21</v>
      </c>
      <c r="P2983" t="s">
        <v>22</v>
      </c>
      <c r="Q2983" t="s">
        <v>23</v>
      </c>
      <c r="R2983" s="3">
        <v>1883.81</v>
      </c>
      <c r="S2983" t="s">
        <v>24</v>
      </c>
      <c r="T2983" t="s">
        <v>23</v>
      </c>
      <c r="U2983" s="3">
        <v>1883.81</v>
      </c>
    </row>
    <row r="2984" spans="1:21" hidden="1" x14ac:dyDescent="0.2">
      <c r="A2984" t="s">
        <v>2277</v>
      </c>
      <c r="B2984" t="s">
        <v>116</v>
      </c>
      <c r="C2984" t="s">
        <v>14</v>
      </c>
      <c r="D2984" t="str">
        <f t="shared" si="46"/>
        <v>GL328-</v>
      </c>
      <c r="E2984" t="s">
        <v>119</v>
      </c>
      <c r="F2984" t="s">
        <v>18</v>
      </c>
      <c r="G2984" t="s">
        <v>18</v>
      </c>
      <c r="J2984" s="1">
        <v>44879</v>
      </c>
      <c r="K2984" s="2">
        <v>4763</v>
      </c>
      <c r="L2984" t="s">
        <v>20</v>
      </c>
      <c r="M2984" s="3">
        <v>1</v>
      </c>
      <c r="N2984" s="2">
        <v>0.29438999999999999</v>
      </c>
      <c r="O2984" t="s">
        <v>21</v>
      </c>
      <c r="P2984" t="s">
        <v>22</v>
      </c>
      <c r="Q2984" t="s">
        <v>23</v>
      </c>
      <c r="R2984" s="3">
        <v>1402.18</v>
      </c>
      <c r="S2984" t="s">
        <v>24</v>
      </c>
      <c r="T2984" t="s">
        <v>23</v>
      </c>
      <c r="U2984" s="3">
        <v>1402.18</v>
      </c>
    </row>
    <row r="2985" spans="1:21" x14ac:dyDescent="0.2">
      <c r="A2985" t="s">
        <v>2277</v>
      </c>
      <c r="B2985" t="s">
        <v>116</v>
      </c>
      <c r="C2985" t="s">
        <v>14</v>
      </c>
      <c r="D2985" t="str">
        <f t="shared" si="46"/>
        <v>GL9074</v>
      </c>
      <c r="E2985" t="s">
        <v>575</v>
      </c>
      <c r="F2985" t="s">
        <v>18</v>
      </c>
      <c r="G2985" t="s">
        <v>18</v>
      </c>
      <c r="J2985" s="1">
        <v>44879</v>
      </c>
      <c r="K2985" s="2">
        <v>1214</v>
      </c>
      <c r="L2985" t="s">
        <v>20</v>
      </c>
      <c r="M2985" s="3">
        <v>1</v>
      </c>
      <c r="N2985" s="2">
        <v>0.26479999999999998</v>
      </c>
      <c r="O2985" t="s">
        <v>21</v>
      </c>
      <c r="P2985" t="s">
        <v>22</v>
      </c>
      <c r="Q2985" t="s">
        <v>23</v>
      </c>
      <c r="R2985" s="3">
        <v>321.47000000000003</v>
      </c>
      <c r="S2985" t="s">
        <v>24</v>
      </c>
      <c r="T2985" t="s">
        <v>23</v>
      </c>
      <c r="U2985" s="3">
        <v>321.47000000000003</v>
      </c>
    </row>
    <row r="2986" spans="1:21" hidden="1" x14ac:dyDescent="0.2">
      <c r="A2986" t="s">
        <v>2277</v>
      </c>
      <c r="B2986" t="s">
        <v>116</v>
      </c>
      <c r="C2986" t="s">
        <v>14</v>
      </c>
      <c r="D2986" t="str">
        <f t="shared" si="46"/>
        <v>GL9074</v>
      </c>
      <c r="E2986" t="s">
        <v>174</v>
      </c>
      <c r="F2986" t="s">
        <v>18</v>
      </c>
      <c r="G2986" t="s">
        <v>18</v>
      </c>
      <c r="J2986" s="1">
        <v>44879</v>
      </c>
      <c r="K2986" s="2">
        <v>-787</v>
      </c>
      <c r="L2986" t="s">
        <v>20</v>
      </c>
      <c r="M2986" s="3">
        <v>1</v>
      </c>
      <c r="N2986" s="2">
        <v>0.25907999999999998</v>
      </c>
      <c r="O2986" t="s">
        <v>21</v>
      </c>
      <c r="P2986" t="s">
        <v>24</v>
      </c>
      <c r="Q2986" t="s">
        <v>23</v>
      </c>
      <c r="R2986" s="3">
        <v>203.9</v>
      </c>
      <c r="S2986" t="s">
        <v>22</v>
      </c>
      <c r="T2986" t="s">
        <v>23</v>
      </c>
      <c r="U2986" s="3">
        <v>203.9</v>
      </c>
    </row>
    <row r="2987" spans="1:21" hidden="1" x14ac:dyDescent="0.2">
      <c r="A2987" t="s">
        <v>2278</v>
      </c>
      <c r="B2987" t="s">
        <v>1245</v>
      </c>
      <c r="C2987" t="s">
        <v>14</v>
      </c>
      <c r="D2987" t="str">
        <f t="shared" si="46"/>
        <v>BK1676</v>
      </c>
      <c r="E2987" t="s">
        <v>312</v>
      </c>
      <c r="F2987" t="s">
        <v>18</v>
      </c>
      <c r="G2987" t="s">
        <v>18</v>
      </c>
      <c r="I2987" t="s">
        <v>19</v>
      </c>
      <c r="J2987" s="1">
        <v>44879</v>
      </c>
      <c r="K2987" s="2">
        <v>-3791</v>
      </c>
      <c r="L2987" t="s">
        <v>46</v>
      </c>
      <c r="M2987" s="3">
        <v>1</v>
      </c>
      <c r="N2987" s="2">
        <v>0.46042</v>
      </c>
      <c r="O2987" t="s">
        <v>21</v>
      </c>
      <c r="P2987" t="s">
        <v>24</v>
      </c>
      <c r="Q2987" t="s">
        <v>23</v>
      </c>
      <c r="R2987" s="3">
        <v>1745.45</v>
      </c>
      <c r="S2987" t="s">
        <v>22</v>
      </c>
      <c r="T2987" t="s">
        <v>23</v>
      </c>
      <c r="U2987" s="3">
        <v>1745.45</v>
      </c>
    </row>
    <row r="2988" spans="1:21" hidden="1" x14ac:dyDescent="0.2">
      <c r="A2988" t="s">
        <v>2278</v>
      </c>
      <c r="B2988" t="s">
        <v>1245</v>
      </c>
      <c r="C2988" t="s">
        <v>14</v>
      </c>
      <c r="D2988" t="str">
        <f t="shared" si="46"/>
        <v>BK1675</v>
      </c>
      <c r="E2988" t="s">
        <v>307</v>
      </c>
      <c r="F2988" t="s">
        <v>18</v>
      </c>
      <c r="G2988" t="s">
        <v>18</v>
      </c>
      <c r="I2988" t="s">
        <v>19</v>
      </c>
      <c r="J2988" s="1">
        <v>44879</v>
      </c>
      <c r="K2988" s="2">
        <v>3384</v>
      </c>
      <c r="L2988" t="s">
        <v>46</v>
      </c>
      <c r="M2988" s="3">
        <v>1</v>
      </c>
      <c r="N2988" s="2">
        <v>0.17235</v>
      </c>
      <c r="O2988" t="s">
        <v>21</v>
      </c>
      <c r="P2988" t="s">
        <v>22</v>
      </c>
      <c r="Q2988" t="s">
        <v>23</v>
      </c>
      <c r="R2988" s="3">
        <v>583.23</v>
      </c>
      <c r="S2988" t="s">
        <v>24</v>
      </c>
      <c r="T2988" t="s">
        <v>23</v>
      </c>
      <c r="U2988" s="3">
        <v>583.23</v>
      </c>
    </row>
    <row r="2989" spans="1:21" hidden="1" x14ac:dyDescent="0.2">
      <c r="A2989" t="s">
        <v>2278</v>
      </c>
      <c r="B2989" t="s">
        <v>1245</v>
      </c>
      <c r="C2989" t="s">
        <v>14</v>
      </c>
      <c r="D2989" t="str">
        <f t="shared" si="46"/>
        <v>BK1669</v>
      </c>
      <c r="E2989" t="s">
        <v>334</v>
      </c>
      <c r="F2989" t="s">
        <v>18</v>
      </c>
      <c r="G2989" t="s">
        <v>18</v>
      </c>
      <c r="I2989" t="s">
        <v>19</v>
      </c>
      <c r="J2989" s="1">
        <v>44879</v>
      </c>
      <c r="K2989" s="2">
        <v>1900</v>
      </c>
      <c r="L2989" t="s">
        <v>46</v>
      </c>
      <c r="M2989" s="3">
        <v>1</v>
      </c>
      <c r="N2989" s="2">
        <v>0.50090000000000001</v>
      </c>
      <c r="O2989" t="s">
        <v>21</v>
      </c>
      <c r="P2989" t="s">
        <v>22</v>
      </c>
      <c r="Q2989" t="s">
        <v>23</v>
      </c>
      <c r="R2989" s="3">
        <v>951.71</v>
      </c>
      <c r="S2989" t="s">
        <v>24</v>
      </c>
      <c r="T2989" t="s">
        <v>23</v>
      </c>
      <c r="U2989" s="3">
        <v>951.71</v>
      </c>
    </row>
    <row r="2990" spans="1:21" hidden="1" x14ac:dyDescent="0.2">
      <c r="A2990" t="s">
        <v>2278</v>
      </c>
      <c r="B2990" t="s">
        <v>1245</v>
      </c>
      <c r="C2990" t="s">
        <v>14</v>
      </c>
      <c r="D2990" t="str">
        <f t="shared" si="46"/>
        <v>OG1013</v>
      </c>
      <c r="E2990" t="s">
        <v>332</v>
      </c>
      <c r="F2990" t="s">
        <v>18</v>
      </c>
      <c r="G2990" t="s">
        <v>18</v>
      </c>
      <c r="I2990" t="s">
        <v>19</v>
      </c>
      <c r="J2990" s="1">
        <v>44879</v>
      </c>
      <c r="K2990" s="2">
        <v>-460.98525999999998</v>
      </c>
      <c r="L2990" t="s">
        <v>46</v>
      </c>
      <c r="M2990" s="3">
        <v>1</v>
      </c>
      <c r="N2990" s="2">
        <v>0.54867999999999995</v>
      </c>
      <c r="O2990" t="s">
        <v>21</v>
      </c>
      <c r="P2990" t="s">
        <v>24</v>
      </c>
      <c r="Q2990" t="s">
        <v>23</v>
      </c>
      <c r="R2990" s="3">
        <v>252.93</v>
      </c>
      <c r="S2990" t="s">
        <v>22</v>
      </c>
      <c r="T2990" t="s">
        <v>23</v>
      </c>
      <c r="U2990" s="3">
        <v>252.93</v>
      </c>
    </row>
    <row r="2991" spans="1:21" hidden="1" x14ac:dyDescent="0.2">
      <c r="A2991" t="s">
        <v>2278</v>
      </c>
      <c r="B2991" t="s">
        <v>1245</v>
      </c>
      <c r="C2991" t="s">
        <v>14</v>
      </c>
      <c r="D2991" t="str">
        <f t="shared" si="46"/>
        <v>OG1424</v>
      </c>
      <c r="E2991" t="s">
        <v>333</v>
      </c>
      <c r="F2991" t="s">
        <v>18</v>
      </c>
      <c r="G2991" t="s">
        <v>18</v>
      </c>
      <c r="I2991" t="s">
        <v>19</v>
      </c>
      <c r="J2991" s="1">
        <v>44879</v>
      </c>
      <c r="K2991" s="2">
        <v>1768</v>
      </c>
      <c r="L2991" t="s">
        <v>46</v>
      </c>
      <c r="M2991" s="3">
        <v>1</v>
      </c>
      <c r="N2991" s="2">
        <v>0.75</v>
      </c>
      <c r="O2991" t="s">
        <v>21</v>
      </c>
      <c r="P2991" t="s">
        <v>22</v>
      </c>
      <c r="Q2991" t="s">
        <v>23</v>
      </c>
      <c r="R2991" s="3">
        <v>1326</v>
      </c>
      <c r="S2991" t="s">
        <v>24</v>
      </c>
      <c r="T2991" t="s">
        <v>23</v>
      </c>
      <c r="U2991" s="3">
        <v>1326</v>
      </c>
    </row>
    <row r="2992" spans="1:21" hidden="1" x14ac:dyDescent="0.2">
      <c r="A2992" t="s">
        <v>2279</v>
      </c>
      <c r="B2992" t="s">
        <v>104</v>
      </c>
      <c r="C2992" t="s">
        <v>14</v>
      </c>
      <c r="D2992" t="str">
        <f t="shared" si="46"/>
        <v>OG1500</v>
      </c>
      <c r="E2992" t="s">
        <v>2280</v>
      </c>
      <c r="F2992" t="s">
        <v>18</v>
      </c>
      <c r="G2992" t="s">
        <v>18</v>
      </c>
      <c r="J2992" s="1">
        <v>44879</v>
      </c>
      <c r="K2992" s="2">
        <v>-3.9199999999999999E-2</v>
      </c>
      <c r="L2992" t="s">
        <v>46</v>
      </c>
      <c r="M2992" s="3">
        <v>1</v>
      </c>
      <c r="N2992" s="2">
        <v>2.0408200000000001</v>
      </c>
      <c r="O2992" t="s">
        <v>21</v>
      </c>
      <c r="P2992" t="s">
        <v>24</v>
      </c>
      <c r="Q2992" t="s">
        <v>23</v>
      </c>
      <c r="R2992" s="3">
        <v>0.08</v>
      </c>
      <c r="S2992" t="s">
        <v>22</v>
      </c>
      <c r="T2992" t="s">
        <v>23</v>
      </c>
      <c r="U2992" s="3">
        <v>0.08</v>
      </c>
    </row>
    <row r="2993" spans="1:21" hidden="1" x14ac:dyDescent="0.2">
      <c r="A2993" t="s">
        <v>2281</v>
      </c>
      <c r="B2993" t="s">
        <v>2282</v>
      </c>
      <c r="C2993" t="s">
        <v>14</v>
      </c>
      <c r="D2993" t="str">
        <f t="shared" si="46"/>
        <v>LABORI</v>
      </c>
      <c r="E2993" t="s">
        <v>201</v>
      </c>
      <c r="F2993" t="s">
        <v>18</v>
      </c>
      <c r="G2993" t="s">
        <v>18</v>
      </c>
      <c r="I2993" t="s">
        <v>113</v>
      </c>
      <c r="J2993" s="1">
        <v>44879</v>
      </c>
      <c r="K2993" s="2">
        <v>149.11000000000001</v>
      </c>
      <c r="L2993" t="s">
        <v>20</v>
      </c>
      <c r="M2993" s="3">
        <v>1</v>
      </c>
      <c r="N2993" s="2">
        <v>1.05</v>
      </c>
      <c r="O2993" t="s">
        <v>21</v>
      </c>
      <c r="P2993" t="s">
        <v>200</v>
      </c>
      <c r="Q2993" t="s">
        <v>23</v>
      </c>
      <c r="R2993" s="3">
        <v>156.57</v>
      </c>
      <c r="S2993" t="s">
        <v>24</v>
      </c>
      <c r="T2993" t="s">
        <v>23</v>
      </c>
      <c r="U2993" s="3">
        <v>156.57</v>
      </c>
    </row>
    <row r="2994" spans="1:21" hidden="1" x14ac:dyDescent="0.2">
      <c r="A2994" t="s">
        <v>2281</v>
      </c>
      <c r="B2994" t="s">
        <v>2282</v>
      </c>
      <c r="C2994" t="s">
        <v>14</v>
      </c>
      <c r="D2994" t="str">
        <f t="shared" si="46"/>
        <v>GL397-</v>
      </c>
      <c r="E2994" t="s">
        <v>577</v>
      </c>
      <c r="F2994" t="s">
        <v>18</v>
      </c>
      <c r="G2994" t="s">
        <v>18</v>
      </c>
      <c r="I2994" t="s">
        <v>113</v>
      </c>
      <c r="J2994" s="1">
        <v>44879</v>
      </c>
      <c r="K2994" s="2">
        <v>933.24</v>
      </c>
      <c r="L2994" t="s">
        <v>20</v>
      </c>
      <c r="M2994" s="3">
        <v>1</v>
      </c>
      <c r="N2994" s="2">
        <v>0.30246000000000001</v>
      </c>
      <c r="O2994" t="s">
        <v>21</v>
      </c>
      <c r="P2994" t="s">
        <v>22</v>
      </c>
      <c r="Q2994" t="s">
        <v>23</v>
      </c>
      <c r="R2994" s="3">
        <v>282.27</v>
      </c>
      <c r="S2994" t="s">
        <v>24</v>
      </c>
      <c r="T2994" t="s">
        <v>23</v>
      </c>
      <c r="U2994" s="3">
        <v>282.27</v>
      </c>
    </row>
    <row r="2995" spans="1:21" hidden="1" x14ac:dyDescent="0.2">
      <c r="A2995" t="s">
        <v>2281</v>
      </c>
      <c r="B2995" t="s">
        <v>2282</v>
      </c>
      <c r="C2995" t="s">
        <v>14</v>
      </c>
      <c r="D2995" t="str">
        <f t="shared" si="46"/>
        <v>SA2134</v>
      </c>
      <c r="E2995" t="s">
        <v>2283</v>
      </c>
      <c r="F2995" t="s">
        <v>18</v>
      </c>
      <c r="G2995" t="s">
        <v>18</v>
      </c>
      <c r="I2995" t="s">
        <v>113</v>
      </c>
      <c r="J2995" s="1">
        <v>44879</v>
      </c>
      <c r="K2995" s="2">
        <v>-77</v>
      </c>
      <c r="L2995" t="s">
        <v>197</v>
      </c>
      <c r="M2995" s="3">
        <v>1</v>
      </c>
      <c r="N2995" s="2">
        <v>13.075060000000001</v>
      </c>
      <c r="O2995" t="s">
        <v>21</v>
      </c>
      <c r="P2995" t="s">
        <v>24</v>
      </c>
      <c r="Q2995" t="s">
        <v>23</v>
      </c>
      <c r="R2995" s="3">
        <v>1006.78</v>
      </c>
      <c r="S2995" t="s">
        <v>198</v>
      </c>
      <c r="T2995" t="s">
        <v>23</v>
      </c>
      <c r="U2995" s="3">
        <v>1006.78</v>
      </c>
    </row>
    <row r="2996" spans="1:21" hidden="1" x14ac:dyDescent="0.2">
      <c r="A2996" t="s">
        <v>2281</v>
      </c>
      <c r="B2996" t="s">
        <v>2282</v>
      </c>
      <c r="C2996" t="s">
        <v>14</v>
      </c>
      <c r="D2996" t="str">
        <f t="shared" si="46"/>
        <v>CP2282</v>
      </c>
      <c r="E2996" t="s">
        <v>925</v>
      </c>
      <c r="F2996" t="s">
        <v>18</v>
      </c>
      <c r="G2996" t="s">
        <v>18</v>
      </c>
      <c r="I2996" t="s">
        <v>113</v>
      </c>
      <c r="J2996" s="1">
        <v>44879</v>
      </c>
      <c r="K2996" s="2">
        <v>933.24</v>
      </c>
      <c r="L2996" t="s">
        <v>20</v>
      </c>
      <c r="M2996" s="3">
        <v>1</v>
      </c>
      <c r="N2996" s="2">
        <v>6.7659999999999998E-2</v>
      </c>
      <c r="O2996" t="s">
        <v>21</v>
      </c>
      <c r="P2996" t="s">
        <v>22</v>
      </c>
      <c r="Q2996" t="s">
        <v>23</v>
      </c>
      <c r="R2996" s="3">
        <v>63.14</v>
      </c>
      <c r="S2996" t="s">
        <v>24</v>
      </c>
      <c r="T2996" t="s">
        <v>23</v>
      </c>
      <c r="U2996" s="3">
        <v>63.14</v>
      </c>
    </row>
    <row r="2997" spans="1:21" hidden="1" x14ac:dyDescent="0.2">
      <c r="A2997" t="s">
        <v>2281</v>
      </c>
      <c r="B2997" t="s">
        <v>2282</v>
      </c>
      <c r="C2997" t="s">
        <v>14</v>
      </c>
      <c r="D2997" t="str">
        <f t="shared" si="46"/>
        <v>MACHIN</v>
      </c>
      <c r="E2997" t="s">
        <v>204</v>
      </c>
      <c r="F2997" t="s">
        <v>18</v>
      </c>
      <c r="G2997" t="s">
        <v>18</v>
      </c>
      <c r="I2997" t="s">
        <v>113</v>
      </c>
      <c r="J2997" s="1">
        <v>44879</v>
      </c>
      <c r="K2997" s="2">
        <v>77</v>
      </c>
      <c r="L2997" t="s">
        <v>20</v>
      </c>
      <c r="M2997" s="3">
        <v>1</v>
      </c>
      <c r="N2997" s="2">
        <v>2.5499999999999998</v>
      </c>
      <c r="O2997" t="s">
        <v>21</v>
      </c>
      <c r="P2997" t="s">
        <v>200</v>
      </c>
      <c r="Q2997" t="s">
        <v>23</v>
      </c>
      <c r="R2997" s="3">
        <v>196.35</v>
      </c>
      <c r="S2997" t="s">
        <v>24</v>
      </c>
      <c r="T2997" t="s">
        <v>23</v>
      </c>
      <c r="U2997" s="3">
        <v>196.35</v>
      </c>
    </row>
    <row r="2998" spans="1:21" hidden="1" x14ac:dyDescent="0.2">
      <c r="A2998" t="s">
        <v>2281</v>
      </c>
      <c r="B2998" t="s">
        <v>2282</v>
      </c>
      <c r="C2998" t="s">
        <v>14</v>
      </c>
      <c r="D2998" t="str">
        <f t="shared" si="46"/>
        <v>FREIGH</v>
      </c>
      <c r="E2998" t="s">
        <v>199</v>
      </c>
      <c r="F2998" t="s">
        <v>18</v>
      </c>
      <c r="G2998" t="s">
        <v>18</v>
      </c>
      <c r="I2998" t="s">
        <v>113</v>
      </c>
      <c r="J2998" s="1">
        <v>44879</v>
      </c>
      <c r="K2998" s="2">
        <v>199.79</v>
      </c>
      <c r="L2998" t="s">
        <v>20</v>
      </c>
      <c r="M2998" s="3">
        <v>1</v>
      </c>
      <c r="N2998" s="2">
        <v>0.45</v>
      </c>
      <c r="O2998" t="s">
        <v>21</v>
      </c>
      <c r="P2998" t="s">
        <v>200</v>
      </c>
      <c r="Q2998" t="s">
        <v>23</v>
      </c>
      <c r="R2998" s="3">
        <v>89.91</v>
      </c>
      <c r="S2998" t="s">
        <v>24</v>
      </c>
      <c r="T2998" t="s">
        <v>23</v>
      </c>
      <c r="U2998" s="3">
        <v>89.91</v>
      </c>
    </row>
    <row r="2999" spans="1:21" hidden="1" x14ac:dyDescent="0.2">
      <c r="A2999" t="s">
        <v>2284</v>
      </c>
      <c r="B2999" t="s">
        <v>1041</v>
      </c>
      <c r="C2999" t="s">
        <v>14</v>
      </c>
      <c r="D2999" t="str">
        <f t="shared" si="46"/>
        <v>GL349-</v>
      </c>
      <c r="E2999" t="s">
        <v>37</v>
      </c>
      <c r="F2999" t="s">
        <v>1483</v>
      </c>
      <c r="G2999" t="s">
        <v>1483</v>
      </c>
      <c r="I2999" t="s">
        <v>1042</v>
      </c>
      <c r="J2999" s="1">
        <v>44879</v>
      </c>
      <c r="K2999" s="2">
        <v>-59528</v>
      </c>
      <c r="L2999" t="s">
        <v>20</v>
      </c>
      <c r="M2999" s="3">
        <v>1</v>
      </c>
      <c r="N2999" s="2">
        <v>0.46</v>
      </c>
      <c r="O2999" t="s">
        <v>21</v>
      </c>
      <c r="P2999" t="s">
        <v>1043</v>
      </c>
      <c r="Q2999" t="s">
        <v>23</v>
      </c>
      <c r="R2999" s="3">
        <v>27382.880000000001</v>
      </c>
      <c r="S2999" t="s">
        <v>22</v>
      </c>
      <c r="T2999" t="s">
        <v>23</v>
      </c>
      <c r="U2999" s="3">
        <v>27382.880000000001</v>
      </c>
    </row>
    <row r="3000" spans="1:21" hidden="1" x14ac:dyDescent="0.2">
      <c r="A3000" t="s">
        <v>2285</v>
      </c>
      <c r="B3000" t="s">
        <v>2286</v>
      </c>
      <c r="C3000" t="s">
        <v>14</v>
      </c>
      <c r="D3000" t="str">
        <f t="shared" si="46"/>
        <v>OG1499</v>
      </c>
      <c r="E3000" t="s">
        <v>2287</v>
      </c>
      <c r="F3000" t="s">
        <v>18</v>
      </c>
      <c r="G3000" t="s">
        <v>18</v>
      </c>
      <c r="J3000" s="1">
        <v>44879</v>
      </c>
      <c r="K3000" s="2">
        <v>-12351.782450000001</v>
      </c>
      <c r="L3000" t="s">
        <v>46</v>
      </c>
      <c r="M3000" s="3">
        <v>1</v>
      </c>
      <c r="N3000" s="2">
        <v>0.71728999999999998</v>
      </c>
      <c r="O3000" t="s">
        <v>21</v>
      </c>
      <c r="P3000" t="s">
        <v>24</v>
      </c>
      <c r="Q3000" t="s">
        <v>23</v>
      </c>
      <c r="R3000" s="3">
        <v>8859.81</v>
      </c>
      <c r="S3000" t="s">
        <v>22</v>
      </c>
      <c r="T3000" t="s">
        <v>23</v>
      </c>
      <c r="U3000" s="3">
        <v>8859.81</v>
      </c>
    </row>
    <row r="3001" spans="1:21" hidden="1" x14ac:dyDescent="0.2">
      <c r="A3001" t="s">
        <v>2288</v>
      </c>
      <c r="B3001" t="s">
        <v>98</v>
      </c>
      <c r="C3001" t="s">
        <v>14</v>
      </c>
      <c r="D3001" t="str">
        <f t="shared" si="46"/>
        <v>FJ1709</v>
      </c>
      <c r="E3001" t="s">
        <v>1637</v>
      </c>
      <c r="F3001" t="s">
        <v>18</v>
      </c>
      <c r="G3001" t="s">
        <v>18</v>
      </c>
      <c r="J3001" s="1">
        <v>44879</v>
      </c>
      <c r="K3001" s="2">
        <v>-75.961640000000003</v>
      </c>
      <c r="L3001" t="s">
        <v>46</v>
      </c>
      <c r="M3001" s="3">
        <v>1</v>
      </c>
      <c r="N3001" s="2">
        <v>1.17994</v>
      </c>
      <c r="O3001" t="s">
        <v>21</v>
      </c>
      <c r="P3001" t="s">
        <v>24</v>
      </c>
      <c r="Q3001" t="s">
        <v>23</v>
      </c>
      <c r="R3001" s="3">
        <v>89.63</v>
      </c>
      <c r="S3001" t="s">
        <v>22</v>
      </c>
      <c r="T3001" t="s">
        <v>23</v>
      </c>
      <c r="U3001" s="3">
        <v>89.63</v>
      </c>
    </row>
    <row r="3002" spans="1:21" hidden="1" x14ac:dyDescent="0.2">
      <c r="A3002" t="s">
        <v>2289</v>
      </c>
      <c r="B3002" t="s">
        <v>150</v>
      </c>
      <c r="C3002" t="s">
        <v>14</v>
      </c>
      <c r="D3002" t="str">
        <f t="shared" si="46"/>
        <v>253257</v>
      </c>
      <c r="E3002" t="s">
        <v>719</v>
      </c>
      <c r="F3002" t="s">
        <v>18</v>
      </c>
      <c r="G3002" t="s">
        <v>18</v>
      </c>
      <c r="I3002" t="s">
        <v>19</v>
      </c>
      <c r="J3002" s="1">
        <v>44879</v>
      </c>
      <c r="K3002" s="2">
        <v>0</v>
      </c>
      <c r="L3002" t="s">
        <v>46</v>
      </c>
      <c r="M3002" s="3">
        <v>1</v>
      </c>
      <c r="N3002" s="2">
        <v>11.106059999999999</v>
      </c>
      <c r="O3002" t="s">
        <v>21</v>
      </c>
      <c r="P3002" t="s">
        <v>22</v>
      </c>
      <c r="Q3002" t="s">
        <v>23</v>
      </c>
      <c r="R3002" s="3">
        <v>0</v>
      </c>
      <c r="S3002" t="s">
        <v>24</v>
      </c>
      <c r="T3002" t="s">
        <v>23</v>
      </c>
      <c r="U3002" s="3">
        <v>0</v>
      </c>
    </row>
    <row r="3003" spans="1:21" hidden="1" x14ac:dyDescent="0.2">
      <c r="A3003" t="s">
        <v>2289</v>
      </c>
      <c r="B3003" t="s">
        <v>150</v>
      </c>
      <c r="C3003" t="s">
        <v>14</v>
      </c>
      <c r="D3003" t="str">
        <f t="shared" si="46"/>
        <v>CE3246</v>
      </c>
      <c r="E3003" t="s">
        <v>1497</v>
      </c>
      <c r="F3003" t="s">
        <v>18</v>
      </c>
      <c r="G3003" t="s">
        <v>18</v>
      </c>
      <c r="I3003" t="s">
        <v>19</v>
      </c>
      <c r="J3003" s="1">
        <v>44879</v>
      </c>
      <c r="K3003" s="2">
        <v>0</v>
      </c>
      <c r="L3003" t="s">
        <v>20</v>
      </c>
      <c r="M3003" s="3">
        <v>1</v>
      </c>
      <c r="N3003" s="2">
        <v>1.329E-2</v>
      </c>
      <c r="O3003" t="s">
        <v>21</v>
      </c>
      <c r="P3003" t="s">
        <v>22</v>
      </c>
      <c r="Q3003" t="s">
        <v>23</v>
      </c>
      <c r="R3003" s="3">
        <v>0</v>
      </c>
      <c r="S3003" t="s">
        <v>24</v>
      </c>
      <c r="T3003" t="s">
        <v>23</v>
      </c>
      <c r="U3003" s="3">
        <v>0</v>
      </c>
    </row>
    <row r="3004" spans="1:21" hidden="1" x14ac:dyDescent="0.2">
      <c r="A3004" t="s">
        <v>2289</v>
      </c>
      <c r="B3004" t="s">
        <v>150</v>
      </c>
      <c r="C3004" t="s">
        <v>14</v>
      </c>
      <c r="D3004" t="str">
        <f t="shared" si="46"/>
        <v>LAKR03</v>
      </c>
      <c r="E3004" t="s">
        <v>89</v>
      </c>
      <c r="F3004" t="s">
        <v>18</v>
      </c>
      <c r="G3004" t="s">
        <v>18</v>
      </c>
      <c r="I3004" t="s">
        <v>19</v>
      </c>
      <c r="J3004" s="1">
        <v>44879</v>
      </c>
      <c r="K3004" s="2">
        <v>0</v>
      </c>
      <c r="L3004" t="s">
        <v>20</v>
      </c>
      <c r="M3004" s="3">
        <v>1</v>
      </c>
      <c r="N3004" s="2">
        <v>0.02</v>
      </c>
      <c r="O3004" t="s">
        <v>21</v>
      </c>
      <c r="P3004" t="s">
        <v>22</v>
      </c>
      <c r="Q3004" t="s">
        <v>23</v>
      </c>
      <c r="R3004" s="3">
        <v>0</v>
      </c>
      <c r="S3004" t="s">
        <v>24</v>
      </c>
      <c r="T3004" t="s">
        <v>23</v>
      </c>
      <c r="U3004" s="3">
        <v>0</v>
      </c>
    </row>
    <row r="3005" spans="1:21" hidden="1" x14ac:dyDescent="0.2">
      <c r="A3005" t="s">
        <v>2289</v>
      </c>
      <c r="B3005" t="s">
        <v>150</v>
      </c>
      <c r="C3005" t="s">
        <v>14</v>
      </c>
      <c r="D3005" t="str">
        <f t="shared" si="46"/>
        <v>LAWM00</v>
      </c>
      <c r="E3005" t="s">
        <v>1703</v>
      </c>
      <c r="F3005" t="s">
        <v>18</v>
      </c>
      <c r="G3005" t="s">
        <v>18</v>
      </c>
      <c r="I3005" t="s">
        <v>19</v>
      </c>
      <c r="J3005" s="1">
        <v>44879</v>
      </c>
      <c r="K3005" s="2">
        <v>396.19</v>
      </c>
      <c r="L3005" t="s">
        <v>20</v>
      </c>
      <c r="M3005" s="3">
        <v>1</v>
      </c>
      <c r="N3005" s="2">
        <v>1.107E-2</v>
      </c>
      <c r="O3005" t="s">
        <v>21</v>
      </c>
      <c r="P3005" t="s">
        <v>22</v>
      </c>
      <c r="Q3005" t="s">
        <v>23</v>
      </c>
      <c r="R3005" s="3">
        <v>4.3899999999999997</v>
      </c>
      <c r="S3005" t="s">
        <v>24</v>
      </c>
      <c r="T3005" t="s">
        <v>23</v>
      </c>
      <c r="U3005" s="3">
        <v>4.3899999999999997</v>
      </c>
    </row>
    <row r="3006" spans="1:21" hidden="1" x14ac:dyDescent="0.2">
      <c r="A3006" t="s">
        <v>2289</v>
      </c>
      <c r="B3006" t="s">
        <v>150</v>
      </c>
      <c r="C3006" t="s">
        <v>14</v>
      </c>
      <c r="D3006" t="str">
        <f t="shared" si="46"/>
        <v>LAAN02</v>
      </c>
      <c r="E3006" t="s">
        <v>2120</v>
      </c>
      <c r="F3006" t="s">
        <v>18</v>
      </c>
      <c r="G3006" t="s">
        <v>18</v>
      </c>
      <c r="I3006" t="s">
        <v>19</v>
      </c>
      <c r="J3006" s="1">
        <v>44879</v>
      </c>
      <c r="K3006" s="2">
        <v>0</v>
      </c>
      <c r="L3006" t="s">
        <v>20</v>
      </c>
      <c r="M3006" s="3">
        <v>1</v>
      </c>
      <c r="N3006" s="2">
        <v>1.345E-2</v>
      </c>
      <c r="O3006" t="s">
        <v>21</v>
      </c>
      <c r="P3006" t="s">
        <v>22</v>
      </c>
      <c r="Q3006" t="s">
        <v>23</v>
      </c>
      <c r="R3006" s="3">
        <v>0</v>
      </c>
      <c r="S3006" t="s">
        <v>24</v>
      </c>
      <c r="T3006" t="s">
        <v>23</v>
      </c>
      <c r="U3006" s="3">
        <v>0</v>
      </c>
    </row>
    <row r="3007" spans="1:21" hidden="1" x14ac:dyDescent="0.2">
      <c r="A3007" t="s">
        <v>2289</v>
      </c>
      <c r="B3007" t="s">
        <v>158</v>
      </c>
      <c r="C3007" t="s">
        <v>14</v>
      </c>
      <c r="D3007" t="str">
        <f t="shared" si="46"/>
        <v>LAAI05</v>
      </c>
      <c r="E3007" t="s">
        <v>2118</v>
      </c>
      <c r="F3007" t="s">
        <v>18</v>
      </c>
      <c r="G3007" t="s">
        <v>18</v>
      </c>
      <c r="I3007" t="s">
        <v>19</v>
      </c>
      <c r="J3007" s="1">
        <v>44879</v>
      </c>
      <c r="K3007" s="2">
        <v>15000</v>
      </c>
      <c r="L3007" t="s">
        <v>20</v>
      </c>
      <c r="M3007" s="3">
        <v>1</v>
      </c>
      <c r="N3007" s="2">
        <v>1.2729999999999998E-2</v>
      </c>
      <c r="O3007" t="s">
        <v>21</v>
      </c>
      <c r="P3007" t="s">
        <v>22</v>
      </c>
      <c r="Q3007" t="s">
        <v>23</v>
      </c>
      <c r="R3007" s="3">
        <v>190.95</v>
      </c>
      <c r="S3007" t="s">
        <v>24</v>
      </c>
      <c r="T3007" t="s">
        <v>23</v>
      </c>
      <c r="U3007" s="3">
        <v>190.95</v>
      </c>
    </row>
    <row r="3008" spans="1:21" hidden="1" x14ac:dyDescent="0.2">
      <c r="A3008" t="s">
        <v>2289</v>
      </c>
      <c r="B3008" t="s">
        <v>158</v>
      </c>
      <c r="C3008" t="s">
        <v>14</v>
      </c>
      <c r="D3008" t="str">
        <f t="shared" si="46"/>
        <v>728000</v>
      </c>
      <c r="E3008" t="s">
        <v>2290</v>
      </c>
      <c r="F3008" t="s">
        <v>18</v>
      </c>
      <c r="G3008" t="s">
        <v>18</v>
      </c>
      <c r="I3008" t="s">
        <v>19</v>
      </c>
      <c r="J3008" s="1">
        <v>44879</v>
      </c>
      <c r="K3008" s="2">
        <v>213.00002000000001</v>
      </c>
      <c r="L3008" t="s">
        <v>46</v>
      </c>
      <c r="M3008" s="3">
        <v>1</v>
      </c>
      <c r="N3008" s="2">
        <v>2.79026</v>
      </c>
      <c r="O3008" t="s">
        <v>21</v>
      </c>
      <c r="P3008" t="s">
        <v>22</v>
      </c>
      <c r="Q3008" t="s">
        <v>23</v>
      </c>
      <c r="R3008" s="3">
        <v>594.33000000000004</v>
      </c>
      <c r="S3008" t="s">
        <v>24</v>
      </c>
      <c r="T3008" t="s">
        <v>23</v>
      </c>
      <c r="U3008" s="3">
        <v>594.33000000000004</v>
      </c>
    </row>
    <row r="3009" spans="1:21" hidden="1" x14ac:dyDescent="0.2">
      <c r="A3009" t="s">
        <v>2289</v>
      </c>
      <c r="B3009" t="s">
        <v>158</v>
      </c>
      <c r="C3009" t="s">
        <v>14</v>
      </c>
      <c r="D3009" t="str">
        <f t="shared" si="46"/>
        <v>CP2232</v>
      </c>
      <c r="E3009" t="s">
        <v>167</v>
      </c>
      <c r="F3009" t="s">
        <v>18</v>
      </c>
      <c r="G3009" t="s">
        <v>18</v>
      </c>
      <c r="I3009" t="s">
        <v>19</v>
      </c>
      <c r="J3009" s="1">
        <v>44879</v>
      </c>
      <c r="K3009" s="2">
        <v>0</v>
      </c>
      <c r="L3009" t="s">
        <v>20</v>
      </c>
      <c r="M3009" s="3">
        <v>1</v>
      </c>
      <c r="N3009" s="2">
        <v>2.7799999999999998E-2</v>
      </c>
      <c r="O3009" t="s">
        <v>21</v>
      </c>
      <c r="P3009" t="s">
        <v>22</v>
      </c>
      <c r="Q3009" t="s">
        <v>23</v>
      </c>
      <c r="R3009" s="3">
        <v>0</v>
      </c>
      <c r="S3009" t="s">
        <v>24</v>
      </c>
      <c r="T3009" t="s">
        <v>23</v>
      </c>
      <c r="U3009" s="3">
        <v>0</v>
      </c>
    </row>
    <row r="3010" spans="1:21" hidden="1" x14ac:dyDescent="0.2">
      <c r="A3010" t="s">
        <v>2289</v>
      </c>
      <c r="B3010" t="s">
        <v>158</v>
      </c>
      <c r="C3010" t="s">
        <v>14</v>
      </c>
      <c r="D3010" t="str">
        <f t="shared" si="46"/>
        <v>718000</v>
      </c>
      <c r="E3010" t="s">
        <v>159</v>
      </c>
      <c r="F3010" t="s">
        <v>18</v>
      </c>
      <c r="G3010" t="s">
        <v>18</v>
      </c>
      <c r="I3010" t="s">
        <v>19</v>
      </c>
      <c r="J3010" s="1">
        <v>44879</v>
      </c>
      <c r="K3010" s="2">
        <v>0</v>
      </c>
      <c r="L3010" t="s">
        <v>46</v>
      </c>
      <c r="M3010" s="3">
        <v>1</v>
      </c>
      <c r="N3010" s="2">
        <v>1.03142</v>
      </c>
      <c r="O3010" t="s">
        <v>21</v>
      </c>
      <c r="P3010" t="s">
        <v>22</v>
      </c>
      <c r="Q3010" t="s">
        <v>23</v>
      </c>
      <c r="R3010" s="3">
        <v>0</v>
      </c>
      <c r="S3010" t="s">
        <v>24</v>
      </c>
      <c r="T3010" t="s">
        <v>23</v>
      </c>
      <c r="U3010" s="3">
        <v>0</v>
      </c>
    </row>
    <row r="3011" spans="1:21" hidden="1" x14ac:dyDescent="0.2">
      <c r="A3011" t="s">
        <v>2289</v>
      </c>
      <c r="B3011" t="s">
        <v>158</v>
      </c>
      <c r="C3011" t="s">
        <v>14</v>
      </c>
      <c r="D3011" t="str">
        <f t="shared" si="46"/>
        <v>LAMT01</v>
      </c>
      <c r="E3011" t="s">
        <v>1124</v>
      </c>
      <c r="F3011" t="s">
        <v>18</v>
      </c>
      <c r="G3011" t="s">
        <v>18</v>
      </c>
      <c r="I3011" t="s">
        <v>19</v>
      </c>
      <c r="J3011" s="1">
        <v>44879</v>
      </c>
      <c r="K3011" s="2">
        <v>16516.52</v>
      </c>
      <c r="L3011" t="s">
        <v>20</v>
      </c>
      <c r="M3011" s="3">
        <v>1</v>
      </c>
      <c r="N3011" s="2">
        <v>3.2629999999999999E-2</v>
      </c>
      <c r="O3011" t="s">
        <v>21</v>
      </c>
      <c r="P3011" t="s">
        <v>22</v>
      </c>
      <c r="Q3011" t="s">
        <v>23</v>
      </c>
      <c r="R3011" s="3">
        <v>538.92999999999995</v>
      </c>
      <c r="S3011" t="s">
        <v>24</v>
      </c>
      <c r="T3011" t="s">
        <v>23</v>
      </c>
      <c r="U3011" s="3">
        <v>538.92999999999995</v>
      </c>
    </row>
    <row r="3012" spans="1:21" hidden="1" x14ac:dyDescent="0.2">
      <c r="A3012" t="s">
        <v>2289</v>
      </c>
      <c r="B3012" t="s">
        <v>158</v>
      </c>
      <c r="C3012" t="s">
        <v>14</v>
      </c>
      <c r="D3012" t="str">
        <f t="shared" si="46"/>
        <v>LAAI05</v>
      </c>
      <c r="E3012" t="s">
        <v>2012</v>
      </c>
      <c r="F3012" t="s">
        <v>18</v>
      </c>
      <c r="G3012" t="s">
        <v>18</v>
      </c>
      <c r="I3012" t="s">
        <v>19</v>
      </c>
      <c r="J3012" s="1">
        <v>44879</v>
      </c>
      <c r="K3012" s="2">
        <v>0</v>
      </c>
      <c r="L3012" t="s">
        <v>20</v>
      </c>
      <c r="M3012" s="3">
        <v>1</v>
      </c>
      <c r="N3012" s="2">
        <v>1.2970000000000002E-2</v>
      </c>
      <c r="O3012" t="s">
        <v>21</v>
      </c>
      <c r="P3012" t="s">
        <v>22</v>
      </c>
      <c r="Q3012" t="s">
        <v>23</v>
      </c>
      <c r="R3012" s="3">
        <v>0</v>
      </c>
      <c r="S3012" t="s">
        <v>24</v>
      </c>
      <c r="T3012" t="s">
        <v>23</v>
      </c>
      <c r="U3012" s="3">
        <v>0</v>
      </c>
    </row>
    <row r="3013" spans="1:21" hidden="1" x14ac:dyDescent="0.2">
      <c r="A3013" t="s">
        <v>2289</v>
      </c>
      <c r="B3013" t="s">
        <v>1029</v>
      </c>
      <c r="C3013" t="s">
        <v>14</v>
      </c>
      <c r="D3013" t="str">
        <f t="shared" ref="D3013:D3076" si="47">LEFT(E3013, 6)</f>
        <v>718000</v>
      </c>
      <c r="E3013" t="s">
        <v>1157</v>
      </c>
      <c r="F3013" t="s">
        <v>18</v>
      </c>
      <c r="G3013" t="s">
        <v>18</v>
      </c>
      <c r="I3013" t="s">
        <v>19</v>
      </c>
      <c r="J3013" s="1">
        <v>44879</v>
      </c>
      <c r="K3013" s="2">
        <v>-1391</v>
      </c>
      <c r="L3013" t="s">
        <v>46</v>
      </c>
      <c r="M3013" s="3">
        <v>1</v>
      </c>
      <c r="N3013" s="2">
        <v>1.4507000000000003</v>
      </c>
      <c r="O3013" t="s">
        <v>21</v>
      </c>
      <c r="P3013" t="s">
        <v>24</v>
      </c>
      <c r="Q3013" t="s">
        <v>23</v>
      </c>
      <c r="R3013" s="3">
        <v>2017.92</v>
      </c>
      <c r="S3013" t="s">
        <v>22</v>
      </c>
      <c r="T3013" t="s">
        <v>23</v>
      </c>
      <c r="U3013" s="3">
        <v>2017.92</v>
      </c>
    </row>
    <row r="3014" spans="1:21" hidden="1" x14ac:dyDescent="0.2">
      <c r="A3014" t="s">
        <v>2289</v>
      </c>
      <c r="B3014" t="s">
        <v>1029</v>
      </c>
      <c r="C3014" t="s">
        <v>14</v>
      </c>
      <c r="D3014" t="str">
        <f t="shared" si="47"/>
        <v>726000</v>
      </c>
      <c r="E3014" t="s">
        <v>1119</v>
      </c>
      <c r="F3014" t="s">
        <v>18</v>
      </c>
      <c r="G3014" t="s">
        <v>18</v>
      </c>
      <c r="I3014" t="s">
        <v>19</v>
      </c>
      <c r="J3014" s="1">
        <v>44879</v>
      </c>
      <c r="K3014" s="2">
        <v>1174</v>
      </c>
      <c r="L3014" t="s">
        <v>46</v>
      </c>
      <c r="M3014" s="3">
        <v>1</v>
      </c>
      <c r="N3014" s="2">
        <v>0.66795000000000004</v>
      </c>
      <c r="O3014" t="s">
        <v>21</v>
      </c>
      <c r="P3014" t="s">
        <v>22</v>
      </c>
      <c r="Q3014" t="s">
        <v>23</v>
      </c>
      <c r="R3014" s="3">
        <v>784.17</v>
      </c>
      <c r="S3014" t="s">
        <v>24</v>
      </c>
      <c r="T3014" t="s">
        <v>23</v>
      </c>
      <c r="U3014" s="3">
        <v>784.17</v>
      </c>
    </row>
    <row r="3015" spans="1:21" hidden="1" x14ac:dyDescent="0.2">
      <c r="A3015" t="s">
        <v>2289</v>
      </c>
      <c r="B3015" t="s">
        <v>1029</v>
      </c>
      <c r="C3015" t="s">
        <v>14</v>
      </c>
      <c r="D3015" t="str">
        <f t="shared" si="47"/>
        <v>OG1492</v>
      </c>
      <c r="E3015" t="s">
        <v>2203</v>
      </c>
      <c r="F3015" t="s">
        <v>18</v>
      </c>
      <c r="G3015" t="s">
        <v>18</v>
      </c>
      <c r="I3015" t="s">
        <v>19</v>
      </c>
      <c r="J3015" s="1">
        <v>44879</v>
      </c>
      <c r="K3015" s="2">
        <v>0.99961</v>
      </c>
      <c r="L3015" t="s">
        <v>46</v>
      </c>
      <c r="M3015" s="3">
        <v>1</v>
      </c>
      <c r="N3015" s="2">
        <v>1.46451</v>
      </c>
      <c r="O3015" t="s">
        <v>21</v>
      </c>
      <c r="P3015" t="s">
        <v>22</v>
      </c>
      <c r="Q3015" t="s">
        <v>23</v>
      </c>
      <c r="R3015" s="3">
        <v>1.46</v>
      </c>
      <c r="S3015" t="s">
        <v>24</v>
      </c>
      <c r="T3015" t="s">
        <v>23</v>
      </c>
      <c r="U3015" s="3">
        <v>1.46</v>
      </c>
    </row>
    <row r="3016" spans="1:21" hidden="1" x14ac:dyDescent="0.2">
      <c r="A3016" t="s">
        <v>2289</v>
      </c>
      <c r="B3016" t="s">
        <v>1528</v>
      </c>
      <c r="C3016" t="s">
        <v>14</v>
      </c>
      <c r="D3016" t="str">
        <f t="shared" si="47"/>
        <v>LAWM01</v>
      </c>
      <c r="E3016" t="s">
        <v>2291</v>
      </c>
      <c r="F3016" t="s">
        <v>18</v>
      </c>
      <c r="G3016" t="s">
        <v>18</v>
      </c>
      <c r="I3016" t="s">
        <v>19</v>
      </c>
      <c r="J3016" s="1">
        <v>44879</v>
      </c>
      <c r="K3016" s="2">
        <v>900</v>
      </c>
      <c r="L3016" t="s">
        <v>20</v>
      </c>
      <c r="M3016" s="3">
        <v>1</v>
      </c>
      <c r="N3016" s="2">
        <v>9.7099999999999999E-3</v>
      </c>
      <c r="O3016" t="s">
        <v>21</v>
      </c>
      <c r="P3016" t="s">
        <v>22</v>
      </c>
      <c r="Q3016" t="s">
        <v>23</v>
      </c>
      <c r="R3016" s="3">
        <v>8.74</v>
      </c>
      <c r="S3016" t="s">
        <v>24</v>
      </c>
      <c r="T3016" t="s">
        <v>23</v>
      </c>
      <c r="U3016" s="3">
        <v>8.74</v>
      </c>
    </row>
    <row r="3017" spans="1:21" hidden="1" x14ac:dyDescent="0.2">
      <c r="A3017" t="s">
        <v>2289</v>
      </c>
      <c r="B3017" t="s">
        <v>1528</v>
      </c>
      <c r="C3017" t="s">
        <v>14</v>
      </c>
      <c r="D3017" t="str">
        <f t="shared" si="47"/>
        <v>LAWM01</v>
      </c>
      <c r="E3017" t="s">
        <v>2292</v>
      </c>
      <c r="F3017" t="s">
        <v>18</v>
      </c>
      <c r="G3017" t="s">
        <v>18</v>
      </c>
      <c r="I3017" t="s">
        <v>19</v>
      </c>
      <c r="J3017" s="1">
        <v>44879</v>
      </c>
      <c r="K3017" s="2">
        <v>589.03125</v>
      </c>
      <c r="L3017" t="s">
        <v>20</v>
      </c>
      <c r="M3017" s="3">
        <v>1</v>
      </c>
      <c r="N3017" s="2">
        <v>9.6100000000000005E-3</v>
      </c>
      <c r="O3017" t="s">
        <v>21</v>
      </c>
      <c r="P3017" t="s">
        <v>22</v>
      </c>
      <c r="Q3017" t="s">
        <v>23</v>
      </c>
      <c r="R3017" s="3">
        <v>5.66</v>
      </c>
      <c r="S3017" t="s">
        <v>24</v>
      </c>
      <c r="T3017" t="s">
        <v>23</v>
      </c>
      <c r="U3017" s="3">
        <v>5.66</v>
      </c>
    </row>
    <row r="3018" spans="1:21" hidden="1" x14ac:dyDescent="0.2">
      <c r="A3018" t="s">
        <v>2289</v>
      </c>
      <c r="B3018" t="s">
        <v>1528</v>
      </c>
      <c r="C3018" t="s">
        <v>14</v>
      </c>
      <c r="D3018" t="str">
        <f t="shared" si="47"/>
        <v>LAAN02</v>
      </c>
      <c r="E3018" t="s">
        <v>2121</v>
      </c>
      <c r="F3018" t="s">
        <v>18</v>
      </c>
      <c r="G3018" t="s">
        <v>18</v>
      </c>
      <c r="I3018" t="s">
        <v>19</v>
      </c>
      <c r="J3018" s="1">
        <v>44879</v>
      </c>
      <c r="K3018" s="2">
        <v>2450</v>
      </c>
      <c r="L3018" t="s">
        <v>20</v>
      </c>
      <c r="M3018" s="3">
        <v>1</v>
      </c>
      <c r="N3018" s="2">
        <v>1.376E-2</v>
      </c>
      <c r="O3018" t="s">
        <v>21</v>
      </c>
      <c r="P3018" t="s">
        <v>22</v>
      </c>
      <c r="Q3018" t="s">
        <v>23</v>
      </c>
      <c r="R3018" s="3">
        <v>33.71</v>
      </c>
      <c r="S3018" t="s">
        <v>24</v>
      </c>
      <c r="T3018" t="s">
        <v>23</v>
      </c>
      <c r="U3018" s="3">
        <v>33.71</v>
      </c>
    </row>
    <row r="3019" spans="1:21" hidden="1" x14ac:dyDescent="0.2">
      <c r="A3019" t="s">
        <v>2289</v>
      </c>
      <c r="B3019" t="s">
        <v>1182</v>
      </c>
      <c r="C3019" t="s">
        <v>14</v>
      </c>
      <c r="D3019" t="str">
        <f t="shared" si="47"/>
        <v>CP2246</v>
      </c>
      <c r="E3019" t="s">
        <v>699</v>
      </c>
      <c r="F3019" t="s">
        <v>18</v>
      </c>
      <c r="G3019" t="s">
        <v>18</v>
      </c>
      <c r="I3019" t="s">
        <v>19</v>
      </c>
      <c r="J3019" s="1">
        <v>44879</v>
      </c>
      <c r="K3019" s="2">
        <v>-10011</v>
      </c>
      <c r="L3019" t="s">
        <v>20</v>
      </c>
      <c r="M3019" s="3">
        <v>1</v>
      </c>
      <c r="N3019" s="2">
        <v>2.4729999999999999E-2</v>
      </c>
      <c r="O3019" t="s">
        <v>21</v>
      </c>
      <c r="P3019" t="s">
        <v>24</v>
      </c>
      <c r="Q3019" t="s">
        <v>23</v>
      </c>
      <c r="R3019" s="3">
        <v>247.57</v>
      </c>
      <c r="S3019" t="s">
        <v>22</v>
      </c>
      <c r="T3019" t="s">
        <v>23</v>
      </c>
      <c r="U3019" s="3">
        <v>247.57</v>
      </c>
    </row>
    <row r="3020" spans="1:21" hidden="1" x14ac:dyDescent="0.2">
      <c r="A3020" t="s">
        <v>2293</v>
      </c>
      <c r="B3020" t="s">
        <v>704</v>
      </c>
      <c r="C3020" t="s">
        <v>14</v>
      </c>
      <c r="D3020" t="str">
        <f t="shared" si="47"/>
        <v>OG1410</v>
      </c>
      <c r="E3020" t="s">
        <v>644</v>
      </c>
      <c r="F3020" t="s">
        <v>18</v>
      </c>
      <c r="G3020" t="s">
        <v>18</v>
      </c>
      <c r="I3020" t="s">
        <v>19</v>
      </c>
      <c r="J3020" s="1">
        <v>44879</v>
      </c>
      <c r="K3020" s="2">
        <v>-2516.0300000000002</v>
      </c>
      <c r="L3020" t="s">
        <v>46</v>
      </c>
      <c r="M3020" s="3">
        <v>1</v>
      </c>
      <c r="N3020" s="2">
        <v>1.07602</v>
      </c>
      <c r="O3020" t="s">
        <v>21</v>
      </c>
      <c r="P3020" t="s">
        <v>24</v>
      </c>
      <c r="Q3020" t="s">
        <v>23</v>
      </c>
      <c r="R3020" s="3">
        <v>2707.3</v>
      </c>
      <c r="S3020" t="s">
        <v>22</v>
      </c>
      <c r="T3020" t="s">
        <v>23</v>
      </c>
      <c r="U3020" s="3">
        <v>2707.3</v>
      </c>
    </row>
    <row r="3021" spans="1:21" hidden="1" x14ac:dyDescent="0.2">
      <c r="A3021" t="s">
        <v>2293</v>
      </c>
      <c r="B3021" t="s">
        <v>2228</v>
      </c>
      <c r="C3021" t="s">
        <v>14</v>
      </c>
      <c r="D3021" t="str">
        <f t="shared" si="47"/>
        <v>SP1944</v>
      </c>
      <c r="E3021" t="s">
        <v>2294</v>
      </c>
      <c r="F3021" t="s">
        <v>18</v>
      </c>
      <c r="G3021" t="s">
        <v>18</v>
      </c>
      <c r="I3021" t="s">
        <v>19</v>
      </c>
      <c r="J3021" s="1">
        <v>44879</v>
      </c>
      <c r="K3021" s="2">
        <v>-131.62</v>
      </c>
      <c r="L3021" t="s">
        <v>46</v>
      </c>
      <c r="M3021" s="3">
        <v>1</v>
      </c>
      <c r="N3021" s="2">
        <v>2.9371999999999998</v>
      </c>
      <c r="O3021" t="s">
        <v>21</v>
      </c>
      <c r="P3021" t="s">
        <v>24</v>
      </c>
      <c r="Q3021" t="s">
        <v>23</v>
      </c>
      <c r="R3021" s="3">
        <v>386.59</v>
      </c>
      <c r="S3021" t="s">
        <v>22</v>
      </c>
      <c r="T3021" t="s">
        <v>23</v>
      </c>
      <c r="U3021" s="3">
        <v>386.59</v>
      </c>
    </row>
    <row r="3022" spans="1:21" hidden="1" x14ac:dyDescent="0.2">
      <c r="A3022" t="s">
        <v>2295</v>
      </c>
      <c r="B3022" t="s">
        <v>1100</v>
      </c>
      <c r="C3022" t="s">
        <v>14</v>
      </c>
      <c r="D3022" t="str">
        <f t="shared" si="47"/>
        <v>OG3105</v>
      </c>
      <c r="E3022" t="s">
        <v>1101</v>
      </c>
      <c r="F3022" t="s">
        <v>262</v>
      </c>
      <c r="G3022" t="s">
        <v>262</v>
      </c>
      <c r="J3022" s="1">
        <v>44879</v>
      </c>
      <c r="K3022" s="2">
        <v>-60</v>
      </c>
      <c r="L3022" t="s">
        <v>197</v>
      </c>
      <c r="M3022" s="3">
        <v>1</v>
      </c>
      <c r="N3022" s="2">
        <v>18.372979999999998</v>
      </c>
      <c r="O3022" t="s">
        <v>21</v>
      </c>
      <c r="P3022" t="s">
        <v>24</v>
      </c>
      <c r="Q3022" t="s">
        <v>23</v>
      </c>
      <c r="R3022" s="3">
        <v>1102.3800000000001</v>
      </c>
      <c r="S3022" t="s">
        <v>445</v>
      </c>
      <c r="T3022" t="s">
        <v>23</v>
      </c>
      <c r="U3022" s="3">
        <v>1102.3800000000001</v>
      </c>
    </row>
    <row r="3023" spans="1:21" hidden="1" x14ac:dyDescent="0.2">
      <c r="A3023" t="s">
        <v>2296</v>
      </c>
      <c r="B3023" t="s">
        <v>116</v>
      </c>
      <c r="C3023" t="s">
        <v>14</v>
      </c>
      <c r="D3023" t="str">
        <f t="shared" si="47"/>
        <v>GL2428</v>
      </c>
      <c r="E3023" t="s">
        <v>17</v>
      </c>
      <c r="F3023" t="s">
        <v>18</v>
      </c>
      <c r="G3023" t="s">
        <v>18</v>
      </c>
      <c r="J3023" s="1">
        <v>44880</v>
      </c>
      <c r="K3023" s="2">
        <v>-5507</v>
      </c>
      <c r="L3023" t="s">
        <v>20</v>
      </c>
      <c r="M3023" s="3">
        <v>1</v>
      </c>
      <c r="N3023" s="2">
        <v>0.21134</v>
      </c>
      <c r="O3023" t="s">
        <v>21</v>
      </c>
      <c r="P3023" t="s">
        <v>24</v>
      </c>
      <c r="Q3023" t="s">
        <v>23</v>
      </c>
      <c r="R3023" s="3">
        <v>1163.8499999999999</v>
      </c>
      <c r="S3023" t="s">
        <v>22</v>
      </c>
      <c r="T3023" t="s">
        <v>23</v>
      </c>
      <c r="U3023" s="3">
        <v>1163.8499999999999</v>
      </c>
    </row>
    <row r="3024" spans="1:21" hidden="1" x14ac:dyDescent="0.2">
      <c r="A3024" t="s">
        <v>2296</v>
      </c>
      <c r="B3024" t="s">
        <v>116</v>
      </c>
      <c r="C3024" t="s">
        <v>14</v>
      </c>
      <c r="D3024" t="str">
        <f t="shared" si="47"/>
        <v>GL349-</v>
      </c>
      <c r="E3024" t="s">
        <v>172</v>
      </c>
      <c r="F3024" t="s">
        <v>18</v>
      </c>
      <c r="G3024" t="s">
        <v>18</v>
      </c>
      <c r="J3024" s="1">
        <v>44880</v>
      </c>
      <c r="K3024" s="2">
        <v>-1215</v>
      </c>
      <c r="L3024" t="s">
        <v>20</v>
      </c>
      <c r="M3024" s="3">
        <v>1</v>
      </c>
      <c r="N3024" s="2">
        <v>0.34157999999999999</v>
      </c>
      <c r="O3024" t="s">
        <v>21</v>
      </c>
      <c r="P3024" t="s">
        <v>24</v>
      </c>
      <c r="Q3024" t="s">
        <v>23</v>
      </c>
      <c r="R3024" s="3">
        <v>415.02</v>
      </c>
      <c r="S3024" t="s">
        <v>22</v>
      </c>
      <c r="T3024" t="s">
        <v>23</v>
      </c>
      <c r="U3024" s="3">
        <v>415.02</v>
      </c>
    </row>
    <row r="3025" spans="1:21" hidden="1" x14ac:dyDescent="0.2">
      <c r="A3025" t="s">
        <v>2296</v>
      </c>
      <c r="B3025" t="s">
        <v>116</v>
      </c>
      <c r="C3025" t="s">
        <v>14</v>
      </c>
      <c r="D3025" t="str">
        <f t="shared" si="47"/>
        <v>GL429-</v>
      </c>
      <c r="E3025" t="s">
        <v>191</v>
      </c>
      <c r="F3025" t="s">
        <v>18</v>
      </c>
      <c r="G3025" t="s">
        <v>18</v>
      </c>
      <c r="J3025" s="1">
        <v>44880</v>
      </c>
      <c r="K3025" s="2">
        <v>-1032</v>
      </c>
      <c r="L3025" t="s">
        <v>20</v>
      </c>
      <c r="M3025" s="3">
        <v>1</v>
      </c>
      <c r="N3025" s="2">
        <v>0.29597000000000001</v>
      </c>
      <c r="O3025" t="s">
        <v>21</v>
      </c>
      <c r="P3025" t="s">
        <v>24</v>
      </c>
      <c r="Q3025" t="s">
        <v>23</v>
      </c>
      <c r="R3025" s="3">
        <v>305.44</v>
      </c>
      <c r="S3025" t="s">
        <v>22</v>
      </c>
      <c r="T3025" t="s">
        <v>23</v>
      </c>
      <c r="U3025" s="3">
        <v>305.44</v>
      </c>
    </row>
    <row r="3026" spans="1:21" hidden="1" x14ac:dyDescent="0.2">
      <c r="A3026" t="s">
        <v>2296</v>
      </c>
      <c r="B3026" t="s">
        <v>116</v>
      </c>
      <c r="C3026" t="s">
        <v>14</v>
      </c>
      <c r="D3026" t="str">
        <f t="shared" si="47"/>
        <v>GL347-</v>
      </c>
      <c r="E3026" t="s">
        <v>176</v>
      </c>
      <c r="F3026" t="s">
        <v>18</v>
      </c>
      <c r="G3026" t="s">
        <v>18</v>
      </c>
      <c r="J3026" s="1">
        <v>44880</v>
      </c>
      <c r="K3026" s="2">
        <v>2178</v>
      </c>
      <c r="L3026" t="s">
        <v>20</v>
      </c>
      <c r="M3026" s="3">
        <v>1</v>
      </c>
      <c r="N3026" s="2">
        <v>0.25941999999999998</v>
      </c>
      <c r="O3026" t="s">
        <v>21</v>
      </c>
      <c r="P3026" t="s">
        <v>22</v>
      </c>
      <c r="Q3026" t="s">
        <v>23</v>
      </c>
      <c r="R3026" s="3">
        <v>565.02</v>
      </c>
      <c r="S3026" t="s">
        <v>24</v>
      </c>
      <c r="T3026" t="s">
        <v>23</v>
      </c>
      <c r="U3026" s="3">
        <v>565.02</v>
      </c>
    </row>
    <row r="3027" spans="1:21" hidden="1" x14ac:dyDescent="0.2">
      <c r="A3027" t="s">
        <v>2297</v>
      </c>
      <c r="B3027" t="s">
        <v>1057</v>
      </c>
      <c r="C3027" t="s">
        <v>14</v>
      </c>
      <c r="D3027" t="str">
        <f t="shared" si="47"/>
        <v>LAAN00</v>
      </c>
      <c r="E3027" t="s">
        <v>2298</v>
      </c>
      <c r="F3027" t="s">
        <v>18</v>
      </c>
      <c r="G3027" t="s">
        <v>18</v>
      </c>
      <c r="I3027" t="s">
        <v>19</v>
      </c>
      <c r="J3027" s="1">
        <v>44880</v>
      </c>
      <c r="K3027" s="2">
        <v>-134182</v>
      </c>
      <c r="L3027" t="s">
        <v>20</v>
      </c>
      <c r="M3027" s="3">
        <v>1</v>
      </c>
      <c r="N3027" s="2">
        <v>1.315E-2</v>
      </c>
      <c r="O3027" t="s">
        <v>21</v>
      </c>
      <c r="P3027" t="s">
        <v>24</v>
      </c>
      <c r="Q3027" t="s">
        <v>23</v>
      </c>
      <c r="R3027" s="3">
        <v>1764.49</v>
      </c>
      <c r="S3027" t="s">
        <v>22</v>
      </c>
      <c r="T3027" t="s">
        <v>23</v>
      </c>
      <c r="U3027" s="3">
        <v>1764.49</v>
      </c>
    </row>
    <row r="3028" spans="1:21" hidden="1" x14ac:dyDescent="0.2">
      <c r="A3028" t="s">
        <v>2297</v>
      </c>
      <c r="B3028" t="s">
        <v>1057</v>
      </c>
      <c r="C3028" t="s">
        <v>14</v>
      </c>
      <c r="D3028" t="str">
        <f t="shared" si="47"/>
        <v>LAAN00</v>
      </c>
      <c r="E3028" t="s">
        <v>2299</v>
      </c>
      <c r="F3028" t="s">
        <v>18</v>
      </c>
      <c r="G3028" t="s">
        <v>18</v>
      </c>
      <c r="I3028" t="s">
        <v>19</v>
      </c>
      <c r="J3028" s="1">
        <v>44880</v>
      </c>
      <c r="K3028" s="2">
        <v>-96382</v>
      </c>
      <c r="L3028" t="s">
        <v>20</v>
      </c>
      <c r="M3028" s="3">
        <v>1</v>
      </c>
      <c r="N3028" s="2">
        <v>1.312E-2</v>
      </c>
      <c r="O3028" t="s">
        <v>21</v>
      </c>
      <c r="P3028" t="s">
        <v>24</v>
      </c>
      <c r="Q3028" t="s">
        <v>23</v>
      </c>
      <c r="R3028" s="3">
        <v>1264.53</v>
      </c>
      <c r="S3028" t="s">
        <v>22</v>
      </c>
      <c r="T3028" t="s">
        <v>23</v>
      </c>
      <c r="U3028" s="3">
        <v>1264.53</v>
      </c>
    </row>
    <row r="3029" spans="1:21" hidden="1" x14ac:dyDescent="0.2">
      <c r="A3029" t="s">
        <v>2297</v>
      </c>
      <c r="B3029" t="s">
        <v>1320</v>
      </c>
      <c r="C3029" t="s">
        <v>14</v>
      </c>
      <c r="D3029" t="str">
        <f t="shared" si="47"/>
        <v>CE3248</v>
      </c>
      <c r="E3029" t="s">
        <v>408</v>
      </c>
      <c r="F3029" t="s">
        <v>18</v>
      </c>
      <c r="G3029" t="s">
        <v>18</v>
      </c>
      <c r="I3029" t="s">
        <v>19</v>
      </c>
      <c r="J3029" s="1">
        <v>44880</v>
      </c>
      <c r="K3029" s="2">
        <v>-36556</v>
      </c>
      <c r="L3029" t="s">
        <v>20</v>
      </c>
      <c r="M3029" s="3">
        <v>1</v>
      </c>
      <c r="N3029" s="2">
        <v>1.2630000000000001E-2</v>
      </c>
      <c r="O3029" t="s">
        <v>21</v>
      </c>
      <c r="P3029" t="s">
        <v>24</v>
      </c>
      <c r="Q3029" t="s">
        <v>23</v>
      </c>
      <c r="R3029" s="3">
        <v>461.7</v>
      </c>
      <c r="S3029" t="s">
        <v>22</v>
      </c>
      <c r="T3029" t="s">
        <v>23</v>
      </c>
      <c r="U3029" s="3">
        <v>461.7</v>
      </c>
    </row>
    <row r="3030" spans="1:21" hidden="1" x14ac:dyDescent="0.2">
      <c r="A3030" t="s">
        <v>2297</v>
      </c>
      <c r="B3030" t="s">
        <v>1320</v>
      </c>
      <c r="C3030" t="s">
        <v>14</v>
      </c>
      <c r="D3030" t="str">
        <f t="shared" si="47"/>
        <v>SP1863</v>
      </c>
      <c r="E3030" t="s">
        <v>945</v>
      </c>
      <c r="F3030" t="s">
        <v>18</v>
      </c>
      <c r="G3030" t="s">
        <v>18</v>
      </c>
      <c r="I3030" t="s">
        <v>19</v>
      </c>
      <c r="J3030" s="1">
        <v>44880</v>
      </c>
      <c r="K3030" s="2">
        <v>-644</v>
      </c>
      <c r="L3030" t="s">
        <v>46</v>
      </c>
      <c r="M3030" s="3">
        <v>1</v>
      </c>
      <c r="N3030" s="2">
        <v>1.66411</v>
      </c>
      <c r="O3030" t="s">
        <v>21</v>
      </c>
      <c r="P3030" t="s">
        <v>24</v>
      </c>
      <c r="Q3030" t="s">
        <v>23</v>
      </c>
      <c r="R3030" s="3">
        <v>1071.69</v>
      </c>
      <c r="S3030" t="s">
        <v>22</v>
      </c>
      <c r="T3030" t="s">
        <v>23</v>
      </c>
      <c r="U3030" s="3">
        <v>1071.69</v>
      </c>
    </row>
    <row r="3031" spans="1:21" hidden="1" x14ac:dyDescent="0.2">
      <c r="A3031" t="s">
        <v>2297</v>
      </c>
      <c r="B3031" t="s">
        <v>1320</v>
      </c>
      <c r="C3031" t="s">
        <v>14</v>
      </c>
      <c r="D3031" t="str">
        <f t="shared" si="47"/>
        <v>OG1337</v>
      </c>
      <c r="E3031" t="s">
        <v>2258</v>
      </c>
      <c r="F3031" t="s">
        <v>18</v>
      </c>
      <c r="G3031" t="s">
        <v>18</v>
      </c>
      <c r="I3031" t="s">
        <v>19</v>
      </c>
      <c r="J3031" s="1">
        <v>44880</v>
      </c>
      <c r="K3031" s="2">
        <v>-189</v>
      </c>
      <c r="L3031" t="s">
        <v>46</v>
      </c>
      <c r="M3031" s="3">
        <v>1</v>
      </c>
      <c r="N3031" s="2">
        <v>4.4469200000000004</v>
      </c>
      <c r="O3031" t="s">
        <v>21</v>
      </c>
      <c r="P3031" t="s">
        <v>24</v>
      </c>
      <c r="Q3031" t="s">
        <v>23</v>
      </c>
      <c r="R3031" s="3">
        <v>840.47</v>
      </c>
      <c r="S3031" t="s">
        <v>22</v>
      </c>
      <c r="T3031" t="s">
        <v>23</v>
      </c>
      <c r="U3031" s="3">
        <v>840.47</v>
      </c>
    </row>
    <row r="3032" spans="1:21" hidden="1" x14ac:dyDescent="0.2">
      <c r="A3032" t="s">
        <v>2297</v>
      </c>
      <c r="B3032" t="s">
        <v>1320</v>
      </c>
      <c r="C3032" t="s">
        <v>14</v>
      </c>
      <c r="D3032" t="str">
        <f t="shared" si="47"/>
        <v>OG1342</v>
      </c>
      <c r="E3032" t="s">
        <v>301</v>
      </c>
      <c r="F3032" t="s">
        <v>18</v>
      </c>
      <c r="G3032" t="s">
        <v>18</v>
      </c>
      <c r="I3032" t="s">
        <v>19</v>
      </c>
      <c r="J3032" s="1">
        <v>44880</v>
      </c>
      <c r="K3032" s="2">
        <v>-635</v>
      </c>
      <c r="L3032" t="s">
        <v>46</v>
      </c>
      <c r="M3032" s="3">
        <v>1</v>
      </c>
      <c r="N3032" s="2">
        <v>5.94163</v>
      </c>
      <c r="O3032" t="s">
        <v>21</v>
      </c>
      <c r="P3032" t="s">
        <v>24</v>
      </c>
      <c r="Q3032" t="s">
        <v>23</v>
      </c>
      <c r="R3032" s="3">
        <v>3772.94</v>
      </c>
      <c r="S3032" t="s">
        <v>22</v>
      </c>
      <c r="T3032" t="s">
        <v>23</v>
      </c>
      <c r="U3032" s="3">
        <v>3772.94</v>
      </c>
    </row>
    <row r="3033" spans="1:21" hidden="1" x14ac:dyDescent="0.2">
      <c r="A3033" t="s">
        <v>2300</v>
      </c>
      <c r="B3033" t="s">
        <v>2301</v>
      </c>
      <c r="C3033" t="s">
        <v>14</v>
      </c>
      <c r="D3033" t="str">
        <f t="shared" si="47"/>
        <v>BK1645</v>
      </c>
      <c r="E3033" t="s">
        <v>427</v>
      </c>
      <c r="F3033" t="s">
        <v>18</v>
      </c>
      <c r="G3033" t="s">
        <v>18</v>
      </c>
      <c r="I3033" t="s">
        <v>113</v>
      </c>
      <c r="J3033" s="1">
        <v>44880</v>
      </c>
      <c r="K3033" s="2">
        <v>6124.24</v>
      </c>
      <c r="L3033" t="s">
        <v>46</v>
      </c>
      <c r="M3033" s="3">
        <v>1</v>
      </c>
      <c r="N3033" s="2">
        <v>0.76751999999999998</v>
      </c>
      <c r="O3033" t="s">
        <v>21</v>
      </c>
      <c r="P3033" t="s">
        <v>22</v>
      </c>
      <c r="Q3033" t="s">
        <v>23</v>
      </c>
      <c r="R3033" s="3">
        <v>4700.4799999999996</v>
      </c>
      <c r="S3033" t="s">
        <v>24</v>
      </c>
      <c r="T3033" t="s">
        <v>23</v>
      </c>
      <c r="U3033" s="3">
        <v>4700.4799999999996</v>
      </c>
    </row>
    <row r="3034" spans="1:21" hidden="1" x14ac:dyDescent="0.2">
      <c r="A3034" t="s">
        <v>2302</v>
      </c>
      <c r="B3034" t="s">
        <v>2303</v>
      </c>
      <c r="C3034" t="s">
        <v>14</v>
      </c>
      <c r="D3034" t="str">
        <f t="shared" si="47"/>
        <v>ON1958</v>
      </c>
      <c r="E3034" t="s">
        <v>854</v>
      </c>
      <c r="F3034" t="s">
        <v>18</v>
      </c>
      <c r="G3034" t="s">
        <v>18</v>
      </c>
      <c r="I3034" t="s">
        <v>113</v>
      </c>
      <c r="J3034" s="1">
        <v>44880</v>
      </c>
      <c r="K3034" s="2">
        <v>-612</v>
      </c>
      <c r="L3034" t="s">
        <v>197</v>
      </c>
      <c r="M3034" s="3">
        <v>1</v>
      </c>
      <c r="N3034" s="2">
        <v>19.121590000000001</v>
      </c>
      <c r="O3034" t="s">
        <v>21</v>
      </c>
      <c r="P3034" t="s">
        <v>24</v>
      </c>
      <c r="Q3034" t="s">
        <v>23</v>
      </c>
      <c r="R3034" s="3">
        <v>11702.41</v>
      </c>
      <c r="S3034" t="s">
        <v>198</v>
      </c>
      <c r="T3034" t="s">
        <v>23</v>
      </c>
      <c r="U3034" s="3">
        <v>11702.41</v>
      </c>
    </row>
    <row r="3035" spans="1:21" hidden="1" x14ac:dyDescent="0.2">
      <c r="A3035" t="s">
        <v>2302</v>
      </c>
      <c r="B3035" t="s">
        <v>2303</v>
      </c>
      <c r="C3035" t="s">
        <v>14</v>
      </c>
      <c r="D3035" t="str">
        <f t="shared" si="47"/>
        <v>FREIGH</v>
      </c>
      <c r="E3035" t="s">
        <v>199</v>
      </c>
      <c r="F3035" t="s">
        <v>18</v>
      </c>
      <c r="G3035" t="s">
        <v>18</v>
      </c>
      <c r="I3035" t="s">
        <v>113</v>
      </c>
      <c r="J3035" s="1">
        <v>44880</v>
      </c>
      <c r="K3035" s="2">
        <v>3958.88</v>
      </c>
      <c r="L3035" t="s">
        <v>20</v>
      </c>
      <c r="M3035" s="3">
        <v>1</v>
      </c>
      <c r="N3035" s="2">
        <v>0.45</v>
      </c>
      <c r="O3035" t="s">
        <v>21</v>
      </c>
      <c r="P3035" t="s">
        <v>200</v>
      </c>
      <c r="Q3035" t="s">
        <v>23</v>
      </c>
      <c r="R3035" s="3">
        <v>1781.5</v>
      </c>
      <c r="S3035" t="s">
        <v>24</v>
      </c>
      <c r="T3035" t="s">
        <v>23</v>
      </c>
      <c r="U3035" s="3">
        <v>1781.5</v>
      </c>
    </row>
    <row r="3036" spans="1:21" hidden="1" x14ac:dyDescent="0.2">
      <c r="A3036" t="s">
        <v>2302</v>
      </c>
      <c r="B3036" t="s">
        <v>2303</v>
      </c>
      <c r="C3036" t="s">
        <v>14</v>
      </c>
      <c r="D3036" t="str">
        <f t="shared" si="47"/>
        <v>LABORI</v>
      </c>
      <c r="E3036" t="s">
        <v>201</v>
      </c>
      <c r="F3036" t="s">
        <v>18</v>
      </c>
      <c r="G3036" t="s">
        <v>18</v>
      </c>
      <c r="I3036" t="s">
        <v>113</v>
      </c>
      <c r="J3036" s="1">
        <v>44880</v>
      </c>
      <c r="K3036" s="2">
        <v>1090.46</v>
      </c>
      <c r="L3036" t="s">
        <v>20</v>
      </c>
      <c r="M3036" s="3">
        <v>1</v>
      </c>
      <c r="N3036" s="2">
        <v>1.05</v>
      </c>
      <c r="O3036" t="s">
        <v>21</v>
      </c>
      <c r="P3036" t="s">
        <v>200</v>
      </c>
      <c r="Q3036" t="s">
        <v>23</v>
      </c>
      <c r="R3036" s="3">
        <v>1144.98</v>
      </c>
      <c r="S3036" t="s">
        <v>24</v>
      </c>
      <c r="T3036" t="s">
        <v>23</v>
      </c>
      <c r="U3036" s="3">
        <v>1144.98</v>
      </c>
    </row>
    <row r="3037" spans="1:21" hidden="1" x14ac:dyDescent="0.2">
      <c r="A3037" t="s">
        <v>2302</v>
      </c>
      <c r="B3037" t="s">
        <v>2303</v>
      </c>
      <c r="C3037" t="s">
        <v>14</v>
      </c>
      <c r="D3037" t="str">
        <f t="shared" si="47"/>
        <v>MACHIN</v>
      </c>
      <c r="E3037" t="s">
        <v>204</v>
      </c>
      <c r="F3037" t="s">
        <v>18</v>
      </c>
      <c r="G3037" t="s">
        <v>18</v>
      </c>
      <c r="I3037" t="s">
        <v>113</v>
      </c>
      <c r="J3037" s="1">
        <v>44880</v>
      </c>
      <c r="K3037" s="2">
        <v>612</v>
      </c>
      <c r="L3037" t="s">
        <v>20</v>
      </c>
      <c r="M3037" s="3">
        <v>1</v>
      </c>
      <c r="N3037" s="2">
        <v>2.5499999999999998</v>
      </c>
      <c r="O3037" t="s">
        <v>21</v>
      </c>
      <c r="P3037" t="s">
        <v>200</v>
      </c>
      <c r="Q3037" t="s">
        <v>23</v>
      </c>
      <c r="R3037" s="3">
        <v>1560.6</v>
      </c>
      <c r="S3037" t="s">
        <v>24</v>
      </c>
      <c r="T3037" t="s">
        <v>23</v>
      </c>
      <c r="U3037" s="3">
        <v>1560.6</v>
      </c>
    </row>
    <row r="3038" spans="1:21" hidden="1" x14ac:dyDescent="0.2">
      <c r="A3038" t="s">
        <v>2302</v>
      </c>
      <c r="B3038" t="s">
        <v>2303</v>
      </c>
      <c r="C3038" t="s">
        <v>14</v>
      </c>
      <c r="D3038" t="str">
        <f t="shared" si="47"/>
        <v>LAWM04</v>
      </c>
      <c r="E3038" t="s">
        <v>742</v>
      </c>
      <c r="F3038" t="s">
        <v>18</v>
      </c>
      <c r="G3038" t="s">
        <v>18</v>
      </c>
      <c r="I3038" t="s">
        <v>113</v>
      </c>
      <c r="J3038" s="1">
        <v>44880</v>
      </c>
      <c r="K3038" s="2">
        <v>7669.13</v>
      </c>
      <c r="L3038" t="s">
        <v>20</v>
      </c>
      <c r="M3038" s="3">
        <v>1</v>
      </c>
      <c r="N3038" s="2">
        <v>1.0410000000000001E-2</v>
      </c>
      <c r="O3038" t="s">
        <v>21</v>
      </c>
      <c r="P3038" t="s">
        <v>22</v>
      </c>
      <c r="Q3038" t="s">
        <v>23</v>
      </c>
      <c r="R3038" s="3">
        <v>79.84</v>
      </c>
      <c r="S3038" t="s">
        <v>24</v>
      </c>
      <c r="T3038" t="s">
        <v>23</v>
      </c>
      <c r="U3038" s="3">
        <v>79.84</v>
      </c>
    </row>
    <row r="3039" spans="1:21" hidden="1" x14ac:dyDescent="0.2">
      <c r="A3039" t="s">
        <v>2302</v>
      </c>
      <c r="B3039" t="s">
        <v>2303</v>
      </c>
      <c r="C3039" t="s">
        <v>14</v>
      </c>
      <c r="D3039" t="str">
        <f t="shared" si="47"/>
        <v>CP2218</v>
      </c>
      <c r="E3039" t="s">
        <v>279</v>
      </c>
      <c r="F3039" t="s">
        <v>18</v>
      </c>
      <c r="G3039" t="s">
        <v>18</v>
      </c>
      <c r="I3039" t="s">
        <v>113</v>
      </c>
      <c r="J3039" s="1">
        <v>44880</v>
      </c>
      <c r="K3039" s="2">
        <v>7417.44</v>
      </c>
      <c r="L3039" t="s">
        <v>20</v>
      </c>
      <c r="M3039" s="3">
        <v>1</v>
      </c>
      <c r="N3039" s="2">
        <v>9.4259999999999997E-2</v>
      </c>
      <c r="O3039" t="s">
        <v>21</v>
      </c>
      <c r="P3039" t="s">
        <v>22</v>
      </c>
      <c r="Q3039" t="s">
        <v>23</v>
      </c>
      <c r="R3039" s="3">
        <v>699.17</v>
      </c>
      <c r="S3039" t="s">
        <v>24</v>
      </c>
      <c r="T3039" t="s">
        <v>23</v>
      </c>
      <c r="U3039" s="3">
        <v>699.17</v>
      </c>
    </row>
    <row r="3040" spans="1:21" hidden="1" x14ac:dyDescent="0.2">
      <c r="A3040" t="s">
        <v>2302</v>
      </c>
      <c r="B3040" t="s">
        <v>2303</v>
      </c>
      <c r="C3040" t="s">
        <v>14</v>
      </c>
      <c r="D3040" t="str">
        <f t="shared" si="47"/>
        <v>GL429-</v>
      </c>
      <c r="E3040" t="s">
        <v>191</v>
      </c>
      <c r="F3040" t="s">
        <v>18</v>
      </c>
      <c r="G3040" t="s">
        <v>18</v>
      </c>
      <c r="I3040" t="s">
        <v>113</v>
      </c>
      <c r="J3040" s="1">
        <v>44880</v>
      </c>
      <c r="K3040" s="2">
        <v>7417.44</v>
      </c>
      <c r="L3040" t="s">
        <v>20</v>
      </c>
      <c r="M3040" s="3">
        <v>1</v>
      </c>
      <c r="N3040" s="2">
        <v>0.29597000000000001</v>
      </c>
      <c r="O3040" t="s">
        <v>21</v>
      </c>
      <c r="P3040" t="s">
        <v>22</v>
      </c>
      <c r="Q3040" t="s">
        <v>23</v>
      </c>
      <c r="R3040" s="3">
        <v>2195.34</v>
      </c>
      <c r="S3040" t="s">
        <v>24</v>
      </c>
      <c r="T3040" t="s">
        <v>23</v>
      </c>
      <c r="U3040" s="3">
        <v>2195.34</v>
      </c>
    </row>
    <row r="3041" spans="1:21" hidden="1" x14ac:dyDescent="0.2">
      <c r="A3041" t="s">
        <v>2304</v>
      </c>
      <c r="B3041" t="s">
        <v>26</v>
      </c>
      <c r="C3041" t="s">
        <v>14</v>
      </c>
      <c r="D3041" t="str">
        <f t="shared" si="47"/>
        <v>BK1870</v>
      </c>
      <c r="E3041" t="s">
        <v>2245</v>
      </c>
      <c r="F3041" t="s">
        <v>18</v>
      </c>
      <c r="G3041" t="s">
        <v>18</v>
      </c>
      <c r="I3041" t="s">
        <v>19</v>
      </c>
      <c r="J3041" s="1">
        <v>44880</v>
      </c>
      <c r="K3041" s="2">
        <v>-3420</v>
      </c>
      <c r="L3041" t="s">
        <v>20</v>
      </c>
      <c r="M3041" s="3">
        <v>1</v>
      </c>
      <c r="N3041" s="2">
        <v>0.34200000000000003</v>
      </c>
      <c r="O3041" t="s">
        <v>21</v>
      </c>
      <c r="P3041" t="s">
        <v>24</v>
      </c>
      <c r="Q3041" t="s">
        <v>23</v>
      </c>
      <c r="R3041" s="3">
        <v>1169.6400000000001</v>
      </c>
      <c r="S3041" t="s">
        <v>22</v>
      </c>
      <c r="T3041" t="s">
        <v>23</v>
      </c>
      <c r="U3041" s="3">
        <v>1169.6400000000001</v>
      </c>
    </row>
    <row r="3042" spans="1:21" hidden="1" x14ac:dyDescent="0.2">
      <c r="A3042" t="s">
        <v>2305</v>
      </c>
      <c r="B3042" t="s">
        <v>98</v>
      </c>
      <c r="C3042" t="s">
        <v>14</v>
      </c>
      <c r="D3042" t="str">
        <f t="shared" si="47"/>
        <v>BK1600</v>
      </c>
      <c r="E3042" t="s">
        <v>2306</v>
      </c>
      <c r="F3042" t="s">
        <v>18</v>
      </c>
      <c r="G3042" t="s">
        <v>18</v>
      </c>
      <c r="J3042" s="1">
        <v>44880</v>
      </c>
      <c r="K3042" s="2">
        <v>1731.5801999999999</v>
      </c>
      <c r="L3042" t="s">
        <v>46</v>
      </c>
      <c r="M3042" s="3">
        <v>1</v>
      </c>
      <c r="N3042" s="2">
        <v>2.09883</v>
      </c>
      <c r="O3042" t="s">
        <v>21</v>
      </c>
      <c r="P3042" t="s">
        <v>22</v>
      </c>
      <c r="Q3042" t="s">
        <v>23</v>
      </c>
      <c r="R3042" s="3">
        <v>3634.29</v>
      </c>
      <c r="S3042" t="s">
        <v>24</v>
      </c>
      <c r="T3042" t="s">
        <v>23</v>
      </c>
      <c r="U3042" s="3">
        <v>3634.29</v>
      </c>
    </row>
    <row r="3043" spans="1:21" hidden="1" x14ac:dyDescent="0.2">
      <c r="A3043" t="s">
        <v>2307</v>
      </c>
      <c r="B3043" t="s">
        <v>152</v>
      </c>
      <c r="C3043" t="s">
        <v>14</v>
      </c>
      <c r="D3043" t="str">
        <f t="shared" si="47"/>
        <v>281231</v>
      </c>
      <c r="E3043" t="s">
        <v>722</v>
      </c>
      <c r="F3043" t="s">
        <v>18</v>
      </c>
      <c r="G3043" t="s">
        <v>18</v>
      </c>
      <c r="I3043" t="s">
        <v>19</v>
      </c>
      <c r="J3043" s="1">
        <v>44880</v>
      </c>
      <c r="K3043" s="2">
        <v>488</v>
      </c>
      <c r="L3043" t="s">
        <v>46</v>
      </c>
      <c r="M3043" s="3">
        <v>1</v>
      </c>
      <c r="N3043" s="2">
        <v>1.5474199999999998</v>
      </c>
      <c r="O3043" t="s">
        <v>21</v>
      </c>
      <c r="P3043" t="s">
        <v>22</v>
      </c>
      <c r="Q3043" t="s">
        <v>23</v>
      </c>
      <c r="R3043" s="3">
        <v>755.14</v>
      </c>
      <c r="S3043" t="s">
        <v>24</v>
      </c>
      <c r="T3043" t="s">
        <v>23</v>
      </c>
      <c r="U3043" s="3">
        <v>755.14</v>
      </c>
    </row>
    <row r="3044" spans="1:21" hidden="1" x14ac:dyDescent="0.2">
      <c r="A3044" t="s">
        <v>2307</v>
      </c>
      <c r="B3044" t="s">
        <v>152</v>
      </c>
      <c r="C3044" t="s">
        <v>14</v>
      </c>
      <c r="D3044" t="str">
        <f t="shared" si="47"/>
        <v>BK1068</v>
      </c>
      <c r="E3044" t="s">
        <v>2308</v>
      </c>
      <c r="F3044" t="s">
        <v>18</v>
      </c>
      <c r="G3044" t="s">
        <v>18</v>
      </c>
      <c r="I3044" t="s">
        <v>19</v>
      </c>
      <c r="J3044" s="1">
        <v>44880</v>
      </c>
      <c r="K3044" s="2">
        <v>-356</v>
      </c>
      <c r="L3044" t="s">
        <v>20</v>
      </c>
      <c r="M3044" s="3">
        <v>1</v>
      </c>
      <c r="N3044" s="2">
        <v>0.46692999999999996</v>
      </c>
      <c r="O3044" t="s">
        <v>21</v>
      </c>
      <c r="P3044" t="s">
        <v>24</v>
      </c>
      <c r="Q3044" t="s">
        <v>23</v>
      </c>
      <c r="R3044" s="3">
        <v>166.23</v>
      </c>
      <c r="S3044" t="s">
        <v>22</v>
      </c>
      <c r="T3044" t="s">
        <v>23</v>
      </c>
      <c r="U3044" s="3">
        <v>166.23</v>
      </c>
    </row>
    <row r="3045" spans="1:21" hidden="1" x14ac:dyDescent="0.2">
      <c r="A3045" t="s">
        <v>2307</v>
      </c>
      <c r="B3045" t="s">
        <v>152</v>
      </c>
      <c r="C3045" t="s">
        <v>14</v>
      </c>
      <c r="D3045" t="str">
        <f t="shared" si="47"/>
        <v>LAWM03</v>
      </c>
      <c r="E3045" t="s">
        <v>526</v>
      </c>
      <c r="F3045" t="s">
        <v>18</v>
      </c>
      <c r="G3045" t="s">
        <v>18</v>
      </c>
      <c r="I3045" t="s">
        <v>19</v>
      </c>
      <c r="J3045" s="1">
        <v>44880</v>
      </c>
      <c r="K3045" s="2">
        <v>5800.64</v>
      </c>
      <c r="L3045" t="s">
        <v>20</v>
      </c>
      <c r="M3045" s="3">
        <v>1</v>
      </c>
      <c r="N3045" s="2">
        <v>1.076E-2</v>
      </c>
      <c r="O3045" t="s">
        <v>21</v>
      </c>
      <c r="P3045" t="s">
        <v>22</v>
      </c>
      <c r="Q3045" t="s">
        <v>23</v>
      </c>
      <c r="R3045" s="3">
        <v>62.41</v>
      </c>
      <c r="S3045" t="s">
        <v>24</v>
      </c>
      <c r="T3045" t="s">
        <v>23</v>
      </c>
      <c r="U3045" s="3">
        <v>62.41</v>
      </c>
    </row>
    <row r="3046" spans="1:21" hidden="1" x14ac:dyDescent="0.2">
      <c r="A3046" t="s">
        <v>2307</v>
      </c>
      <c r="B3046" t="s">
        <v>152</v>
      </c>
      <c r="C3046" t="s">
        <v>14</v>
      </c>
      <c r="D3046" t="str">
        <f t="shared" si="47"/>
        <v>LA1038</v>
      </c>
      <c r="E3046" t="s">
        <v>746</v>
      </c>
      <c r="F3046" t="s">
        <v>18</v>
      </c>
      <c r="G3046" t="s">
        <v>18</v>
      </c>
      <c r="I3046" t="s">
        <v>19</v>
      </c>
      <c r="J3046" s="1">
        <v>44880</v>
      </c>
      <c r="K3046" s="2">
        <v>0</v>
      </c>
      <c r="L3046" t="s">
        <v>20</v>
      </c>
      <c r="M3046" s="3">
        <v>1</v>
      </c>
      <c r="N3046" s="2">
        <v>2.1059999999999999E-2</v>
      </c>
      <c r="O3046" t="s">
        <v>21</v>
      </c>
      <c r="P3046" t="s">
        <v>22</v>
      </c>
      <c r="Q3046" t="s">
        <v>23</v>
      </c>
      <c r="R3046" s="3">
        <v>0</v>
      </c>
      <c r="S3046" t="s">
        <v>24</v>
      </c>
      <c r="T3046" t="s">
        <v>23</v>
      </c>
      <c r="U3046" s="3">
        <v>0</v>
      </c>
    </row>
    <row r="3047" spans="1:21" hidden="1" x14ac:dyDescent="0.2">
      <c r="A3047" t="s">
        <v>2307</v>
      </c>
      <c r="B3047" t="s">
        <v>152</v>
      </c>
      <c r="C3047" t="s">
        <v>14</v>
      </c>
      <c r="D3047" t="str">
        <f t="shared" si="47"/>
        <v>DV2029</v>
      </c>
      <c r="E3047" t="s">
        <v>695</v>
      </c>
      <c r="F3047" t="s">
        <v>18</v>
      </c>
      <c r="G3047" t="s">
        <v>18</v>
      </c>
      <c r="I3047" t="s">
        <v>19</v>
      </c>
      <c r="J3047" s="1">
        <v>44880</v>
      </c>
      <c r="K3047" s="2">
        <v>-8.8191799999999994</v>
      </c>
      <c r="L3047" t="s">
        <v>46</v>
      </c>
      <c r="M3047" s="3">
        <v>1</v>
      </c>
      <c r="N3047" s="2">
        <v>1.1494500000000001</v>
      </c>
      <c r="O3047" t="s">
        <v>21</v>
      </c>
      <c r="P3047" t="s">
        <v>24</v>
      </c>
      <c r="Q3047" t="s">
        <v>23</v>
      </c>
      <c r="R3047" s="3">
        <v>10.14</v>
      </c>
      <c r="S3047" t="s">
        <v>22</v>
      </c>
      <c r="T3047" t="s">
        <v>23</v>
      </c>
      <c r="U3047" s="3">
        <v>10.14</v>
      </c>
    </row>
    <row r="3048" spans="1:21" hidden="1" x14ac:dyDescent="0.2">
      <c r="A3048" t="s">
        <v>2307</v>
      </c>
      <c r="B3048" t="s">
        <v>152</v>
      </c>
      <c r="C3048" t="s">
        <v>14</v>
      </c>
      <c r="D3048" t="str">
        <f t="shared" si="47"/>
        <v>LA1038</v>
      </c>
      <c r="E3048" t="s">
        <v>749</v>
      </c>
      <c r="F3048" t="s">
        <v>18</v>
      </c>
      <c r="G3048" t="s">
        <v>18</v>
      </c>
      <c r="I3048" t="s">
        <v>19</v>
      </c>
      <c r="J3048" s="1">
        <v>44880</v>
      </c>
      <c r="K3048" s="2">
        <v>0</v>
      </c>
      <c r="L3048" t="s">
        <v>20</v>
      </c>
      <c r="M3048" s="3">
        <v>1</v>
      </c>
      <c r="N3048" s="2">
        <v>3.0790000000000001E-2</v>
      </c>
      <c r="O3048" t="s">
        <v>21</v>
      </c>
      <c r="P3048" t="s">
        <v>22</v>
      </c>
      <c r="Q3048" t="s">
        <v>23</v>
      </c>
      <c r="R3048" s="3">
        <v>0</v>
      </c>
      <c r="S3048" t="s">
        <v>24</v>
      </c>
      <c r="T3048" t="s">
        <v>23</v>
      </c>
      <c r="U3048" s="3">
        <v>0</v>
      </c>
    </row>
    <row r="3049" spans="1:21" hidden="1" x14ac:dyDescent="0.2">
      <c r="A3049" t="s">
        <v>2307</v>
      </c>
      <c r="B3049" t="s">
        <v>152</v>
      </c>
      <c r="C3049" t="s">
        <v>14</v>
      </c>
      <c r="D3049" t="str">
        <f t="shared" si="47"/>
        <v>LAWM02</v>
      </c>
      <c r="E3049" t="s">
        <v>708</v>
      </c>
      <c r="F3049" t="s">
        <v>18</v>
      </c>
      <c r="G3049" t="s">
        <v>18</v>
      </c>
      <c r="I3049" t="s">
        <v>19</v>
      </c>
      <c r="J3049" s="1">
        <v>44880</v>
      </c>
      <c r="K3049" s="2">
        <v>0</v>
      </c>
      <c r="L3049" t="s">
        <v>20</v>
      </c>
      <c r="M3049" s="3">
        <v>1</v>
      </c>
      <c r="N3049" s="2">
        <v>1.3040000000000001E-2</v>
      </c>
      <c r="O3049" t="s">
        <v>21</v>
      </c>
      <c r="P3049" t="s">
        <v>22</v>
      </c>
      <c r="Q3049" t="s">
        <v>23</v>
      </c>
      <c r="R3049" s="3">
        <v>0</v>
      </c>
      <c r="S3049" t="s">
        <v>24</v>
      </c>
      <c r="T3049" t="s">
        <v>23</v>
      </c>
      <c r="U3049" s="3">
        <v>0</v>
      </c>
    </row>
    <row r="3050" spans="1:21" hidden="1" x14ac:dyDescent="0.2">
      <c r="A3050" t="s">
        <v>2307</v>
      </c>
      <c r="B3050" t="s">
        <v>152</v>
      </c>
      <c r="C3050" t="s">
        <v>14</v>
      </c>
      <c r="D3050" t="str">
        <f t="shared" si="47"/>
        <v>LAAI02</v>
      </c>
      <c r="E3050" t="s">
        <v>1155</v>
      </c>
      <c r="F3050" t="s">
        <v>18</v>
      </c>
      <c r="G3050" t="s">
        <v>18</v>
      </c>
      <c r="I3050" t="s">
        <v>19</v>
      </c>
      <c r="J3050" s="1">
        <v>44880</v>
      </c>
      <c r="K3050" s="2">
        <v>2247.84</v>
      </c>
      <c r="L3050" t="s">
        <v>20</v>
      </c>
      <c r="M3050" s="3">
        <v>1</v>
      </c>
      <c r="N3050" s="2">
        <v>1.2E-2</v>
      </c>
      <c r="O3050" t="s">
        <v>21</v>
      </c>
      <c r="P3050" t="s">
        <v>22</v>
      </c>
      <c r="Q3050" t="s">
        <v>23</v>
      </c>
      <c r="R3050" s="3">
        <v>26.97</v>
      </c>
      <c r="S3050" t="s">
        <v>24</v>
      </c>
      <c r="T3050" t="s">
        <v>23</v>
      </c>
      <c r="U3050" s="3">
        <v>26.97</v>
      </c>
    </row>
    <row r="3051" spans="1:21" hidden="1" x14ac:dyDescent="0.2">
      <c r="A3051" t="s">
        <v>2307</v>
      </c>
      <c r="B3051" t="s">
        <v>581</v>
      </c>
      <c r="C3051" t="s">
        <v>14</v>
      </c>
      <c r="D3051" t="str">
        <f t="shared" si="47"/>
        <v>LAWM06</v>
      </c>
      <c r="E3051" t="s">
        <v>2309</v>
      </c>
      <c r="F3051" t="s">
        <v>18</v>
      </c>
      <c r="G3051" t="s">
        <v>18</v>
      </c>
      <c r="I3051" t="s">
        <v>19</v>
      </c>
      <c r="J3051" s="1">
        <v>44880</v>
      </c>
      <c r="K3051" s="2">
        <v>0</v>
      </c>
      <c r="L3051" t="s">
        <v>20</v>
      </c>
      <c r="M3051" s="3">
        <v>1</v>
      </c>
      <c r="N3051" s="2">
        <v>1.2030000000000001E-2</v>
      </c>
      <c r="O3051" t="s">
        <v>21</v>
      </c>
      <c r="P3051" t="s">
        <v>22</v>
      </c>
      <c r="Q3051" t="s">
        <v>23</v>
      </c>
      <c r="R3051" s="3">
        <v>0</v>
      </c>
      <c r="S3051" t="s">
        <v>24</v>
      </c>
      <c r="T3051" t="s">
        <v>23</v>
      </c>
      <c r="U3051" s="3">
        <v>0</v>
      </c>
    </row>
    <row r="3052" spans="1:21" hidden="1" x14ac:dyDescent="0.2">
      <c r="A3052" t="s">
        <v>2307</v>
      </c>
      <c r="B3052" t="s">
        <v>581</v>
      </c>
      <c r="C3052" t="s">
        <v>14</v>
      </c>
      <c r="D3052" t="str">
        <f t="shared" si="47"/>
        <v>LAWG01</v>
      </c>
      <c r="E3052" t="s">
        <v>2310</v>
      </c>
      <c r="F3052" t="s">
        <v>18</v>
      </c>
      <c r="G3052" t="s">
        <v>18</v>
      </c>
      <c r="I3052" t="s">
        <v>19</v>
      </c>
      <c r="J3052" s="1">
        <v>44880</v>
      </c>
      <c r="K3052" s="2">
        <v>-594.78125</v>
      </c>
      <c r="L3052" t="s">
        <v>20</v>
      </c>
      <c r="M3052" s="3">
        <v>1</v>
      </c>
      <c r="N3052" s="2">
        <v>1.159E-2</v>
      </c>
      <c r="O3052" t="s">
        <v>21</v>
      </c>
      <c r="P3052" t="s">
        <v>24</v>
      </c>
      <c r="Q3052" t="s">
        <v>23</v>
      </c>
      <c r="R3052" s="3">
        <v>6.89</v>
      </c>
      <c r="S3052" t="s">
        <v>22</v>
      </c>
      <c r="T3052" t="s">
        <v>23</v>
      </c>
      <c r="U3052" s="3">
        <v>6.89</v>
      </c>
    </row>
    <row r="3053" spans="1:21" hidden="1" x14ac:dyDescent="0.2">
      <c r="A3053" t="s">
        <v>2307</v>
      </c>
      <c r="B3053" t="s">
        <v>581</v>
      </c>
      <c r="C3053" t="s">
        <v>14</v>
      </c>
      <c r="D3053" t="str">
        <f t="shared" si="47"/>
        <v>722001</v>
      </c>
      <c r="E3053" t="s">
        <v>2311</v>
      </c>
      <c r="F3053" t="s">
        <v>18</v>
      </c>
      <c r="G3053" t="s">
        <v>18</v>
      </c>
      <c r="I3053" t="s">
        <v>19</v>
      </c>
      <c r="J3053" s="1">
        <v>44880</v>
      </c>
      <c r="K3053" s="2">
        <v>13.59247</v>
      </c>
      <c r="L3053" t="s">
        <v>46</v>
      </c>
      <c r="M3053" s="3">
        <v>1</v>
      </c>
      <c r="N3053" s="2">
        <v>9.7091499999999993</v>
      </c>
      <c r="O3053" t="s">
        <v>21</v>
      </c>
      <c r="P3053" t="s">
        <v>22</v>
      </c>
      <c r="Q3053" t="s">
        <v>23</v>
      </c>
      <c r="R3053" s="3">
        <v>131.97</v>
      </c>
      <c r="S3053" t="s">
        <v>24</v>
      </c>
      <c r="T3053" t="s">
        <v>23</v>
      </c>
      <c r="U3053" s="3">
        <v>131.97</v>
      </c>
    </row>
    <row r="3054" spans="1:21" hidden="1" x14ac:dyDescent="0.2">
      <c r="A3054" t="s">
        <v>2307</v>
      </c>
      <c r="B3054" t="s">
        <v>581</v>
      </c>
      <c r="C3054" t="s">
        <v>14</v>
      </c>
      <c r="D3054" t="str">
        <f t="shared" si="47"/>
        <v>LAAN00</v>
      </c>
      <c r="E3054" t="s">
        <v>2312</v>
      </c>
      <c r="F3054" t="s">
        <v>18</v>
      </c>
      <c r="G3054" t="s">
        <v>18</v>
      </c>
      <c r="I3054" t="s">
        <v>19</v>
      </c>
      <c r="J3054" s="1">
        <v>44880</v>
      </c>
      <c r="K3054" s="2">
        <v>-13210.362139999999</v>
      </c>
      <c r="L3054" t="s">
        <v>20</v>
      </c>
      <c r="M3054" s="3">
        <v>1</v>
      </c>
      <c r="N3054" s="2">
        <v>1.7260000000000001E-2</v>
      </c>
      <c r="O3054" t="s">
        <v>21</v>
      </c>
      <c r="P3054" t="s">
        <v>24</v>
      </c>
      <c r="Q3054" t="s">
        <v>23</v>
      </c>
      <c r="R3054" s="3">
        <v>228.01</v>
      </c>
      <c r="S3054" t="s">
        <v>22</v>
      </c>
      <c r="T3054" t="s">
        <v>23</v>
      </c>
      <c r="U3054" s="3">
        <v>228.01</v>
      </c>
    </row>
    <row r="3055" spans="1:21" hidden="1" x14ac:dyDescent="0.2">
      <c r="A3055" t="s">
        <v>2307</v>
      </c>
      <c r="B3055" t="s">
        <v>581</v>
      </c>
      <c r="C3055" t="s">
        <v>14</v>
      </c>
      <c r="D3055" t="str">
        <f t="shared" si="47"/>
        <v>722000</v>
      </c>
      <c r="E3055" t="s">
        <v>1865</v>
      </c>
      <c r="F3055" t="s">
        <v>18</v>
      </c>
      <c r="G3055" t="s">
        <v>18</v>
      </c>
      <c r="I3055" t="s">
        <v>19</v>
      </c>
      <c r="J3055" s="1">
        <v>44880</v>
      </c>
      <c r="K3055" s="2">
        <v>9.5250000000000001E-2</v>
      </c>
      <c r="L3055" t="s">
        <v>46</v>
      </c>
      <c r="M3055" s="3">
        <v>1</v>
      </c>
      <c r="N3055" s="2">
        <v>15.75</v>
      </c>
      <c r="O3055" t="s">
        <v>21</v>
      </c>
      <c r="P3055" t="s">
        <v>22</v>
      </c>
      <c r="Q3055" t="s">
        <v>23</v>
      </c>
      <c r="R3055" s="3">
        <v>1.5</v>
      </c>
      <c r="S3055" t="s">
        <v>24</v>
      </c>
      <c r="T3055" t="s">
        <v>23</v>
      </c>
      <c r="U3055" s="3">
        <v>1.5</v>
      </c>
    </row>
    <row r="3056" spans="1:21" hidden="1" x14ac:dyDescent="0.2">
      <c r="A3056" t="s">
        <v>2307</v>
      </c>
      <c r="B3056" t="s">
        <v>581</v>
      </c>
      <c r="C3056" t="s">
        <v>14</v>
      </c>
      <c r="D3056" t="str">
        <f t="shared" si="47"/>
        <v>LAWG00</v>
      </c>
      <c r="E3056" t="s">
        <v>1578</v>
      </c>
      <c r="F3056" t="s">
        <v>18</v>
      </c>
      <c r="G3056" t="s">
        <v>18</v>
      </c>
      <c r="I3056" t="s">
        <v>19</v>
      </c>
      <c r="J3056" s="1">
        <v>44880</v>
      </c>
      <c r="K3056" s="2">
        <v>132.08000000000001</v>
      </c>
      <c r="L3056" t="s">
        <v>20</v>
      </c>
      <c r="M3056" s="3">
        <v>1</v>
      </c>
      <c r="N3056" s="2">
        <v>1.171E-2</v>
      </c>
      <c r="O3056" t="s">
        <v>21</v>
      </c>
      <c r="P3056" t="s">
        <v>22</v>
      </c>
      <c r="Q3056" t="s">
        <v>23</v>
      </c>
      <c r="R3056" s="3">
        <v>1.55</v>
      </c>
      <c r="S3056" t="s">
        <v>24</v>
      </c>
      <c r="T3056" t="s">
        <v>23</v>
      </c>
      <c r="U3056" s="3">
        <v>1.55</v>
      </c>
    </row>
    <row r="3057" spans="1:21" hidden="1" x14ac:dyDescent="0.2">
      <c r="A3057" t="s">
        <v>2307</v>
      </c>
      <c r="B3057" t="s">
        <v>581</v>
      </c>
      <c r="C3057" t="s">
        <v>14</v>
      </c>
      <c r="D3057" t="str">
        <f t="shared" si="47"/>
        <v>LAWG00</v>
      </c>
      <c r="E3057" t="s">
        <v>2313</v>
      </c>
      <c r="F3057" t="s">
        <v>18</v>
      </c>
      <c r="G3057" t="s">
        <v>18</v>
      </c>
      <c r="I3057" t="s">
        <v>19</v>
      </c>
      <c r="J3057" s="1">
        <v>44880</v>
      </c>
      <c r="K3057" s="2">
        <v>0</v>
      </c>
      <c r="L3057" t="s">
        <v>20</v>
      </c>
      <c r="M3057" s="3">
        <v>1</v>
      </c>
      <c r="N3057" s="2">
        <v>1.137E-2</v>
      </c>
      <c r="O3057" t="s">
        <v>21</v>
      </c>
      <c r="P3057" t="s">
        <v>22</v>
      </c>
      <c r="Q3057" t="s">
        <v>23</v>
      </c>
      <c r="R3057" s="3">
        <v>0</v>
      </c>
      <c r="S3057" t="s">
        <v>24</v>
      </c>
      <c r="T3057" t="s">
        <v>23</v>
      </c>
      <c r="U3057" s="3">
        <v>0</v>
      </c>
    </row>
    <row r="3058" spans="1:21" hidden="1" x14ac:dyDescent="0.2">
      <c r="A3058" t="s">
        <v>2307</v>
      </c>
      <c r="B3058" t="s">
        <v>2119</v>
      </c>
      <c r="C3058" t="s">
        <v>14</v>
      </c>
      <c r="D3058" t="str">
        <f t="shared" si="47"/>
        <v>LAAN00</v>
      </c>
      <c r="E3058" t="s">
        <v>2314</v>
      </c>
      <c r="F3058" t="s">
        <v>18</v>
      </c>
      <c r="G3058" t="s">
        <v>18</v>
      </c>
      <c r="I3058" t="s">
        <v>19</v>
      </c>
      <c r="J3058" s="1">
        <v>44880</v>
      </c>
      <c r="K3058" s="2">
        <v>22759.637859999999</v>
      </c>
      <c r="L3058" t="s">
        <v>20</v>
      </c>
      <c r="M3058" s="3">
        <v>1</v>
      </c>
      <c r="N3058" s="2">
        <v>1.4000000000000002E-2</v>
      </c>
      <c r="O3058" t="s">
        <v>21</v>
      </c>
      <c r="P3058" t="s">
        <v>22</v>
      </c>
      <c r="Q3058" t="s">
        <v>23</v>
      </c>
      <c r="R3058" s="3">
        <v>318.63</v>
      </c>
      <c r="S3058" t="s">
        <v>24</v>
      </c>
      <c r="T3058" t="s">
        <v>23</v>
      </c>
      <c r="U3058" s="3">
        <v>318.63</v>
      </c>
    </row>
    <row r="3059" spans="1:21" hidden="1" x14ac:dyDescent="0.2">
      <c r="A3059" t="s">
        <v>2307</v>
      </c>
      <c r="B3059" t="s">
        <v>2119</v>
      </c>
      <c r="C3059" t="s">
        <v>14</v>
      </c>
      <c r="D3059" t="str">
        <f t="shared" si="47"/>
        <v>LACH00</v>
      </c>
      <c r="E3059" t="s">
        <v>208</v>
      </c>
      <c r="F3059" t="s">
        <v>18</v>
      </c>
      <c r="G3059" t="s">
        <v>18</v>
      </c>
      <c r="I3059" t="s">
        <v>19</v>
      </c>
      <c r="J3059" s="1">
        <v>44880</v>
      </c>
      <c r="K3059" s="2">
        <v>7067.3</v>
      </c>
      <c r="L3059" t="s">
        <v>20</v>
      </c>
      <c r="M3059" s="3">
        <v>1</v>
      </c>
      <c r="N3059" s="2">
        <v>1.7090000000000001E-2</v>
      </c>
      <c r="O3059" t="s">
        <v>21</v>
      </c>
      <c r="P3059" t="s">
        <v>22</v>
      </c>
      <c r="Q3059" t="s">
        <v>23</v>
      </c>
      <c r="R3059" s="3">
        <v>120.78</v>
      </c>
      <c r="S3059" t="s">
        <v>24</v>
      </c>
      <c r="T3059" t="s">
        <v>23</v>
      </c>
      <c r="U3059" s="3">
        <v>120.78</v>
      </c>
    </row>
    <row r="3060" spans="1:21" hidden="1" x14ac:dyDescent="0.2">
      <c r="A3060" t="s">
        <v>2307</v>
      </c>
      <c r="B3060" t="s">
        <v>2087</v>
      </c>
      <c r="C3060" t="s">
        <v>14</v>
      </c>
      <c r="D3060" t="str">
        <f t="shared" si="47"/>
        <v>BK1534</v>
      </c>
      <c r="E3060" t="s">
        <v>2256</v>
      </c>
      <c r="F3060" t="s">
        <v>18</v>
      </c>
      <c r="G3060" t="s">
        <v>18</v>
      </c>
      <c r="I3060" t="s">
        <v>19</v>
      </c>
      <c r="J3060" s="1">
        <v>44880</v>
      </c>
      <c r="K3060" s="2">
        <v>0</v>
      </c>
      <c r="L3060" t="s">
        <v>46</v>
      </c>
      <c r="M3060" s="3">
        <v>1</v>
      </c>
      <c r="N3060" s="2">
        <v>4.5181199999999997</v>
      </c>
      <c r="O3060" t="s">
        <v>21</v>
      </c>
      <c r="P3060" t="s">
        <v>22</v>
      </c>
      <c r="Q3060" t="s">
        <v>23</v>
      </c>
      <c r="R3060" s="3">
        <v>0</v>
      </c>
      <c r="S3060" t="s">
        <v>24</v>
      </c>
      <c r="T3060" t="s">
        <v>23</v>
      </c>
      <c r="U3060" s="3">
        <v>0</v>
      </c>
    </row>
    <row r="3061" spans="1:21" hidden="1" x14ac:dyDescent="0.2">
      <c r="A3061" t="s">
        <v>2307</v>
      </c>
      <c r="B3061" t="s">
        <v>158</v>
      </c>
      <c r="C3061" t="s">
        <v>14</v>
      </c>
      <c r="D3061" t="str">
        <f t="shared" si="47"/>
        <v>LASS02</v>
      </c>
      <c r="E3061" t="s">
        <v>439</v>
      </c>
      <c r="F3061" t="s">
        <v>18</v>
      </c>
      <c r="G3061" t="s">
        <v>18</v>
      </c>
      <c r="I3061" t="s">
        <v>19</v>
      </c>
      <c r="J3061" s="1">
        <v>44880</v>
      </c>
      <c r="K3061" s="2">
        <v>0</v>
      </c>
      <c r="L3061" t="s">
        <v>20</v>
      </c>
      <c r="M3061" s="3">
        <v>1</v>
      </c>
      <c r="N3061" s="2">
        <v>0.01</v>
      </c>
      <c r="O3061" t="s">
        <v>21</v>
      </c>
      <c r="P3061" t="s">
        <v>22</v>
      </c>
      <c r="Q3061" t="s">
        <v>23</v>
      </c>
      <c r="R3061" s="3">
        <v>0</v>
      </c>
      <c r="S3061" t="s">
        <v>24</v>
      </c>
      <c r="T3061" t="s">
        <v>23</v>
      </c>
      <c r="U3061" s="3">
        <v>0</v>
      </c>
    </row>
    <row r="3062" spans="1:21" hidden="1" x14ac:dyDescent="0.2">
      <c r="A3062" t="s">
        <v>2307</v>
      </c>
      <c r="B3062" t="s">
        <v>158</v>
      </c>
      <c r="C3062" t="s">
        <v>14</v>
      </c>
      <c r="D3062" t="str">
        <f t="shared" si="47"/>
        <v>LAAI05</v>
      </c>
      <c r="E3062" t="s">
        <v>2045</v>
      </c>
      <c r="F3062" t="s">
        <v>18</v>
      </c>
      <c r="G3062" t="s">
        <v>18</v>
      </c>
      <c r="I3062" t="s">
        <v>19</v>
      </c>
      <c r="J3062" s="1">
        <v>44880</v>
      </c>
      <c r="K3062" s="2">
        <v>1000</v>
      </c>
      <c r="L3062" t="s">
        <v>20</v>
      </c>
      <c r="M3062" s="3">
        <v>1</v>
      </c>
      <c r="N3062" s="2">
        <v>1.2670000000000001E-2</v>
      </c>
      <c r="O3062" t="s">
        <v>21</v>
      </c>
      <c r="P3062" t="s">
        <v>22</v>
      </c>
      <c r="Q3062" t="s">
        <v>23</v>
      </c>
      <c r="R3062" s="3">
        <v>12.67</v>
      </c>
      <c r="S3062" t="s">
        <v>24</v>
      </c>
      <c r="T3062" t="s">
        <v>23</v>
      </c>
      <c r="U3062" s="3">
        <v>12.67</v>
      </c>
    </row>
    <row r="3063" spans="1:21" hidden="1" x14ac:dyDescent="0.2">
      <c r="A3063" t="s">
        <v>2307</v>
      </c>
      <c r="B3063" t="s">
        <v>158</v>
      </c>
      <c r="C3063" t="s">
        <v>14</v>
      </c>
      <c r="D3063" t="str">
        <f t="shared" si="47"/>
        <v>CP2297</v>
      </c>
      <c r="E3063" t="s">
        <v>1940</v>
      </c>
      <c r="F3063" t="s">
        <v>18</v>
      </c>
      <c r="G3063" t="s">
        <v>18</v>
      </c>
      <c r="I3063" t="s">
        <v>19</v>
      </c>
      <c r="J3063" s="1">
        <v>44880</v>
      </c>
      <c r="K3063" s="2">
        <v>5400</v>
      </c>
      <c r="L3063" t="s">
        <v>20</v>
      </c>
      <c r="M3063" s="3">
        <v>1</v>
      </c>
      <c r="N3063" s="2">
        <v>6.7659999999999998E-2</v>
      </c>
      <c r="O3063" t="s">
        <v>21</v>
      </c>
      <c r="P3063" t="s">
        <v>22</v>
      </c>
      <c r="Q3063" t="s">
        <v>23</v>
      </c>
      <c r="R3063" s="3">
        <v>365.36</v>
      </c>
      <c r="S3063" t="s">
        <v>24</v>
      </c>
      <c r="T3063" t="s">
        <v>23</v>
      </c>
      <c r="U3063" s="3">
        <v>365.36</v>
      </c>
    </row>
    <row r="3064" spans="1:21" hidden="1" x14ac:dyDescent="0.2">
      <c r="A3064" t="s">
        <v>2307</v>
      </c>
      <c r="B3064" t="s">
        <v>158</v>
      </c>
      <c r="C3064" t="s">
        <v>14</v>
      </c>
      <c r="D3064" t="str">
        <f t="shared" si="47"/>
        <v>718001</v>
      </c>
      <c r="E3064" t="s">
        <v>2263</v>
      </c>
      <c r="F3064" t="s">
        <v>18</v>
      </c>
      <c r="G3064" t="s">
        <v>18</v>
      </c>
      <c r="I3064" t="s">
        <v>19</v>
      </c>
      <c r="J3064" s="1">
        <v>44880</v>
      </c>
      <c r="K3064" s="2">
        <v>-0.30369000000000002</v>
      </c>
      <c r="L3064" t="s">
        <v>46</v>
      </c>
      <c r="M3064" s="3">
        <v>1</v>
      </c>
      <c r="N3064" s="2">
        <v>1.4289400000000001</v>
      </c>
      <c r="O3064" t="s">
        <v>21</v>
      </c>
      <c r="P3064" t="s">
        <v>24</v>
      </c>
      <c r="Q3064" t="s">
        <v>23</v>
      </c>
      <c r="R3064" s="3">
        <v>0.43</v>
      </c>
      <c r="S3064" t="s">
        <v>22</v>
      </c>
      <c r="T3064" t="s">
        <v>23</v>
      </c>
      <c r="U3064" s="3">
        <v>0.43</v>
      </c>
    </row>
    <row r="3065" spans="1:21" hidden="1" x14ac:dyDescent="0.2">
      <c r="A3065" t="s">
        <v>2307</v>
      </c>
      <c r="B3065" t="s">
        <v>158</v>
      </c>
      <c r="C3065" t="s">
        <v>14</v>
      </c>
      <c r="D3065" t="str">
        <f t="shared" si="47"/>
        <v>LATJ01</v>
      </c>
      <c r="E3065" t="s">
        <v>729</v>
      </c>
      <c r="F3065" t="s">
        <v>18</v>
      </c>
      <c r="G3065" t="s">
        <v>18</v>
      </c>
      <c r="I3065" t="s">
        <v>19</v>
      </c>
      <c r="J3065" s="1">
        <v>44880</v>
      </c>
      <c r="K3065" s="2">
        <v>18571.29</v>
      </c>
      <c r="L3065" t="s">
        <v>20</v>
      </c>
      <c r="M3065" s="3">
        <v>1</v>
      </c>
      <c r="N3065" s="2">
        <v>5.9670000000000008E-2</v>
      </c>
      <c r="O3065" t="s">
        <v>21</v>
      </c>
      <c r="P3065" t="s">
        <v>22</v>
      </c>
      <c r="Q3065" t="s">
        <v>23</v>
      </c>
      <c r="R3065" s="3">
        <v>1108.1500000000001</v>
      </c>
      <c r="S3065" t="s">
        <v>24</v>
      </c>
      <c r="T3065" t="s">
        <v>23</v>
      </c>
      <c r="U3065" s="3">
        <v>1108.1500000000001</v>
      </c>
    </row>
    <row r="3066" spans="1:21" hidden="1" x14ac:dyDescent="0.2">
      <c r="A3066" t="s">
        <v>2307</v>
      </c>
      <c r="B3066" t="s">
        <v>158</v>
      </c>
      <c r="C3066" t="s">
        <v>14</v>
      </c>
      <c r="D3066" t="str">
        <f t="shared" si="47"/>
        <v>LAKR02</v>
      </c>
      <c r="E3066" t="s">
        <v>148</v>
      </c>
      <c r="F3066" t="s">
        <v>18</v>
      </c>
      <c r="G3066" t="s">
        <v>18</v>
      </c>
      <c r="I3066" t="s">
        <v>19</v>
      </c>
      <c r="J3066" s="1">
        <v>44880</v>
      </c>
      <c r="K3066" s="2">
        <v>1000</v>
      </c>
      <c r="L3066" t="s">
        <v>20</v>
      </c>
      <c r="M3066" s="3">
        <v>1</v>
      </c>
      <c r="N3066" s="2">
        <v>1.0200000000000001E-2</v>
      </c>
      <c r="O3066" t="s">
        <v>21</v>
      </c>
      <c r="P3066" t="s">
        <v>22</v>
      </c>
      <c r="Q3066" t="s">
        <v>23</v>
      </c>
      <c r="R3066" s="3">
        <v>10.199999999999999</v>
      </c>
      <c r="S3066" t="s">
        <v>24</v>
      </c>
      <c r="T3066" t="s">
        <v>23</v>
      </c>
      <c r="U3066" s="3">
        <v>10.199999999999999</v>
      </c>
    </row>
    <row r="3067" spans="1:21" hidden="1" x14ac:dyDescent="0.2">
      <c r="A3067" t="s">
        <v>2307</v>
      </c>
      <c r="B3067" t="s">
        <v>101</v>
      </c>
      <c r="C3067" t="s">
        <v>14</v>
      </c>
      <c r="D3067" t="str">
        <f t="shared" si="47"/>
        <v>BK1639</v>
      </c>
      <c r="E3067" t="s">
        <v>582</v>
      </c>
      <c r="F3067" t="s">
        <v>18</v>
      </c>
      <c r="G3067" t="s">
        <v>18</v>
      </c>
      <c r="I3067" t="s">
        <v>19</v>
      </c>
      <c r="J3067" s="1">
        <v>44880</v>
      </c>
      <c r="K3067" s="2">
        <v>641.20000000000005</v>
      </c>
      <c r="L3067" t="s">
        <v>46</v>
      </c>
      <c r="M3067" s="3">
        <v>1</v>
      </c>
      <c r="N3067" s="2">
        <v>0.54168000000000005</v>
      </c>
      <c r="O3067" t="s">
        <v>21</v>
      </c>
      <c r="P3067" t="s">
        <v>22</v>
      </c>
      <c r="Q3067" t="s">
        <v>23</v>
      </c>
      <c r="R3067" s="3">
        <v>347.33</v>
      </c>
      <c r="S3067" t="s">
        <v>24</v>
      </c>
      <c r="T3067" t="s">
        <v>23</v>
      </c>
      <c r="U3067" s="3">
        <v>347.33</v>
      </c>
    </row>
    <row r="3068" spans="1:21" hidden="1" x14ac:dyDescent="0.2">
      <c r="A3068" t="s">
        <v>2307</v>
      </c>
      <c r="B3068" t="s">
        <v>101</v>
      </c>
      <c r="C3068" t="s">
        <v>14</v>
      </c>
      <c r="D3068" t="str">
        <f t="shared" si="47"/>
        <v>LAAN02</v>
      </c>
      <c r="E3068" t="s">
        <v>2315</v>
      </c>
      <c r="F3068" t="s">
        <v>18</v>
      </c>
      <c r="G3068" t="s">
        <v>18</v>
      </c>
      <c r="I3068" t="s">
        <v>19</v>
      </c>
      <c r="J3068" s="1">
        <v>44880</v>
      </c>
      <c r="K3068" s="2">
        <v>975.84712999999999</v>
      </c>
      <c r="L3068" t="s">
        <v>20</v>
      </c>
      <c r="M3068" s="3">
        <v>1</v>
      </c>
      <c r="N3068" s="2">
        <v>1.4330000000000001E-2</v>
      </c>
      <c r="O3068" t="s">
        <v>21</v>
      </c>
      <c r="P3068" t="s">
        <v>22</v>
      </c>
      <c r="Q3068" t="s">
        <v>23</v>
      </c>
      <c r="R3068" s="3">
        <v>13.98</v>
      </c>
      <c r="S3068" t="s">
        <v>24</v>
      </c>
      <c r="T3068" t="s">
        <v>23</v>
      </c>
      <c r="U3068" s="3">
        <v>13.98</v>
      </c>
    </row>
    <row r="3069" spans="1:21" hidden="1" x14ac:dyDescent="0.2">
      <c r="A3069" t="s">
        <v>2316</v>
      </c>
      <c r="B3069" t="s">
        <v>447</v>
      </c>
      <c r="C3069" t="s">
        <v>14</v>
      </c>
      <c r="D3069" t="str">
        <f t="shared" si="47"/>
        <v>600500</v>
      </c>
      <c r="E3069" t="s">
        <v>2317</v>
      </c>
      <c r="F3069" t="s">
        <v>262</v>
      </c>
      <c r="G3069" t="s">
        <v>262</v>
      </c>
      <c r="I3069" t="s">
        <v>123</v>
      </c>
      <c r="J3069" s="1">
        <v>44880</v>
      </c>
      <c r="K3069" s="2">
        <v>1</v>
      </c>
      <c r="L3069" t="s">
        <v>197</v>
      </c>
      <c r="M3069" s="3">
        <v>1</v>
      </c>
      <c r="N3069" s="2">
        <v>30.57</v>
      </c>
      <c r="O3069" t="s">
        <v>21</v>
      </c>
      <c r="P3069" t="s">
        <v>445</v>
      </c>
      <c r="Q3069" t="s">
        <v>23</v>
      </c>
      <c r="R3069" s="3">
        <v>30.57</v>
      </c>
      <c r="S3069" t="s">
        <v>24</v>
      </c>
      <c r="T3069" t="s">
        <v>23</v>
      </c>
      <c r="U3069" s="3">
        <v>30.57</v>
      </c>
    </row>
    <row r="3070" spans="1:21" hidden="1" x14ac:dyDescent="0.2">
      <c r="A3070" t="s">
        <v>2318</v>
      </c>
      <c r="B3070" t="s">
        <v>447</v>
      </c>
      <c r="C3070" t="s">
        <v>14</v>
      </c>
      <c r="D3070" t="str">
        <f t="shared" si="47"/>
        <v>600500</v>
      </c>
      <c r="E3070" t="s">
        <v>2317</v>
      </c>
      <c r="F3070" t="s">
        <v>262</v>
      </c>
      <c r="G3070" t="s">
        <v>262</v>
      </c>
      <c r="I3070" t="s">
        <v>123</v>
      </c>
      <c r="J3070" s="1">
        <v>44880</v>
      </c>
      <c r="K3070" s="2">
        <v>-1</v>
      </c>
      <c r="L3070" t="s">
        <v>197</v>
      </c>
      <c r="M3070" s="3">
        <v>1</v>
      </c>
      <c r="N3070" s="2">
        <v>30.57</v>
      </c>
      <c r="O3070" t="s">
        <v>21</v>
      </c>
      <c r="P3070" t="s">
        <v>24</v>
      </c>
      <c r="Q3070" t="s">
        <v>23</v>
      </c>
      <c r="R3070" s="3">
        <v>30.57</v>
      </c>
      <c r="S3070" t="s">
        <v>445</v>
      </c>
      <c r="T3070" t="s">
        <v>23</v>
      </c>
      <c r="U3070" s="3">
        <v>30.57</v>
      </c>
    </row>
    <row r="3071" spans="1:21" hidden="1" x14ac:dyDescent="0.2">
      <c r="A3071" t="s">
        <v>2319</v>
      </c>
      <c r="B3071" t="s">
        <v>164</v>
      </c>
      <c r="C3071" t="s">
        <v>14</v>
      </c>
      <c r="D3071" t="str">
        <f t="shared" si="47"/>
        <v>722000</v>
      </c>
      <c r="E3071" t="s">
        <v>810</v>
      </c>
      <c r="F3071" t="s">
        <v>18</v>
      </c>
      <c r="G3071" t="s">
        <v>18</v>
      </c>
      <c r="I3071" t="s">
        <v>19</v>
      </c>
      <c r="J3071" s="1">
        <v>44881</v>
      </c>
      <c r="K3071" s="2">
        <v>0</v>
      </c>
      <c r="L3071" t="s">
        <v>46</v>
      </c>
      <c r="M3071" s="3">
        <v>1</v>
      </c>
      <c r="N3071" s="2">
        <v>1.9744200000000001</v>
      </c>
      <c r="O3071" t="s">
        <v>21</v>
      </c>
      <c r="P3071" t="s">
        <v>22</v>
      </c>
      <c r="Q3071" t="s">
        <v>23</v>
      </c>
      <c r="R3071" s="3">
        <v>0</v>
      </c>
      <c r="S3071" t="s">
        <v>24</v>
      </c>
      <c r="T3071" t="s">
        <v>23</v>
      </c>
      <c r="U3071" s="3">
        <v>0</v>
      </c>
    </row>
    <row r="3072" spans="1:21" hidden="1" x14ac:dyDescent="0.2">
      <c r="A3072" t="s">
        <v>2319</v>
      </c>
      <c r="B3072" t="s">
        <v>1020</v>
      </c>
      <c r="C3072" t="s">
        <v>14</v>
      </c>
      <c r="D3072" t="str">
        <f t="shared" si="47"/>
        <v>OG1291</v>
      </c>
      <c r="E3072" t="s">
        <v>2320</v>
      </c>
      <c r="F3072" t="s">
        <v>18</v>
      </c>
      <c r="G3072" t="s">
        <v>18</v>
      </c>
      <c r="I3072" t="s">
        <v>19</v>
      </c>
      <c r="J3072" s="1">
        <v>44881</v>
      </c>
      <c r="K3072" s="2">
        <v>0</v>
      </c>
      <c r="L3072" t="s">
        <v>46</v>
      </c>
      <c r="M3072" s="3">
        <v>1</v>
      </c>
      <c r="N3072" s="2">
        <v>1.7590899999999998</v>
      </c>
      <c r="O3072" t="s">
        <v>21</v>
      </c>
      <c r="P3072" t="s">
        <v>22</v>
      </c>
      <c r="Q3072" t="s">
        <v>23</v>
      </c>
      <c r="R3072" s="3">
        <v>0</v>
      </c>
      <c r="S3072" t="s">
        <v>24</v>
      </c>
      <c r="T3072" t="s">
        <v>23</v>
      </c>
      <c r="U3072" s="3">
        <v>0</v>
      </c>
    </row>
    <row r="3073" spans="1:21" hidden="1" x14ac:dyDescent="0.2">
      <c r="A3073" t="s">
        <v>2319</v>
      </c>
      <c r="B3073" t="s">
        <v>139</v>
      </c>
      <c r="C3073" t="s">
        <v>14</v>
      </c>
      <c r="D3073" t="str">
        <f t="shared" si="47"/>
        <v>LAHB02</v>
      </c>
      <c r="E3073" t="s">
        <v>2122</v>
      </c>
      <c r="F3073" t="s">
        <v>18</v>
      </c>
      <c r="G3073" t="s">
        <v>18</v>
      </c>
      <c r="I3073" t="s">
        <v>19</v>
      </c>
      <c r="J3073" s="1">
        <v>44881</v>
      </c>
      <c r="K3073" s="2">
        <v>0</v>
      </c>
      <c r="L3073" t="s">
        <v>20</v>
      </c>
      <c r="M3073" s="3">
        <v>1</v>
      </c>
      <c r="N3073" s="2">
        <v>0.17032</v>
      </c>
      <c r="O3073" t="s">
        <v>21</v>
      </c>
      <c r="P3073" t="s">
        <v>22</v>
      </c>
      <c r="Q3073" t="s">
        <v>23</v>
      </c>
      <c r="R3073" s="3">
        <v>0</v>
      </c>
      <c r="S3073" t="s">
        <v>24</v>
      </c>
      <c r="T3073" t="s">
        <v>23</v>
      </c>
      <c r="U3073" s="3">
        <v>0</v>
      </c>
    </row>
    <row r="3074" spans="1:21" hidden="1" x14ac:dyDescent="0.2">
      <c r="A3074" t="s">
        <v>2319</v>
      </c>
      <c r="B3074" t="s">
        <v>139</v>
      </c>
      <c r="C3074" t="s">
        <v>14</v>
      </c>
      <c r="D3074" t="str">
        <f t="shared" si="47"/>
        <v>LAAN02</v>
      </c>
      <c r="E3074" t="s">
        <v>1473</v>
      </c>
      <c r="F3074" t="s">
        <v>18</v>
      </c>
      <c r="G3074" t="s">
        <v>18</v>
      </c>
      <c r="I3074" t="s">
        <v>19</v>
      </c>
      <c r="J3074" s="1">
        <v>44881</v>
      </c>
      <c r="K3074" s="2">
        <v>5400</v>
      </c>
      <c r="L3074" t="s">
        <v>20</v>
      </c>
      <c r="M3074" s="3">
        <v>1</v>
      </c>
      <c r="N3074" s="2">
        <v>1.336E-2</v>
      </c>
      <c r="O3074" t="s">
        <v>21</v>
      </c>
      <c r="P3074" t="s">
        <v>22</v>
      </c>
      <c r="Q3074" t="s">
        <v>23</v>
      </c>
      <c r="R3074" s="3">
        <v>72.14</v>
      </c>
      <c r="S3074" t="s">
        <v>24</v>
      </c>
      <c r="T3074" t="s">
        <v>23</v>
      </c>
      <c r="U3074" s="3">
        <v>72.14</v>
      </c>
    </row>
    <row r="3075" spans="1:21" hidden="1" x14ac:dyDescent="0.2">
      <c r="A3075" t="s">
        <v>2319</v>
      </c>
      <c r="B3075" t="s">
        <v>2321</v>
      </c>
      <c r="C3075" t="s">
        <v>14</v>
      </c>
      <c r="D3075" t="str">
        <f t="shared" si="47"/>
        <v>LA5000</v>
      </c>
      <c r="E3075" t="s">
        <v>1932</v>
      </c>
      <c r="F3075" t="s">
        <v>18</v>
      </c>
      <c r="G3075" t="s">
        <v>18</v>
      </c>
      <c r="I3075" t="s">
        <v>19</v>
      </c>
      <c r="J3075" s="1">
        <v>44881</v>
      </c>
      <c r="K3075" s="2">
        <v>0</v>
      </c>
      <c r="L3075" t="s">
        <v>1933</v>
      </c>
      <c r="M3075" s="3">
        <v>1</v>
      </c>
      <c r="N3075" s="2">
        <v>1.268E-2</v>
      </c>
      <c r="O3075" t="s">
        <v>21</v>
      </c>
      <c r="P3075" t="s">
        <v>22</v>
      </c>
      <c r="Q3075" t="s">
        <v>23</v>
      </c>
      <c r="R3075" s="3">
        <v>0</v>
      </c>
      <c r="S3075" t="s">
        <v>24</v>
      </c>
      <c r="T3075" t="s">
        <v>23</v>
      </c>
      <c r="U3075" s="3">
        <v>0</v>
      </c>
    </row>
    <row r="3076" spans="1:21" hidden="1" x14ac:dyDescent="0.2">
      <c r="A3076" t="s">
        <v>2322</v>
      </c>
      <c r="B3076" t="s">
        <v>650</v>
      </c>
      <c r="C3076" t="s">
        <v>14</v>
      </c>
      <c r="D3076" t="str">
        <f t="shared" si="47"/>
        <v>OG1403</v>
      </c>
      <c r="E3076" t="s">
        <v>2155</v>
      </c>
      <c r="F3076" t="s">
        <v>18</v>
      </c>
      <c r="G3076" t="s">
        <v>18</v>
      </c>
      <c r="I3076" t="s">
        <v>19</v>
      </c>
      <c r="J3076" s="1">
        <v>44881</v>
      </c>
      <c r="K3076" s="2">
        <v>-577.35</v>
      </c>
      <c r="L3076" t="s">
        <v>46</v>
      </c>
      <c r="M3076" s="3">
        <v>1</v>
      </c>
      <c r="N3076" s="2">
        <v>8.1055299999999999</v>
      </c>
      <c r="O3076" t="s">
        <v>21</v>
      </c>
      <c r="P3076" t="s">
        <v>24</v>
      </c>
      <c r="Q3076" t="s">
        <v>23</v>
      </c>
      <c r="R3076" s="3">
        <v>4679.7299999999996</v>
      </c>
      <c r="S3076" t="s">
        <v>22</v>
      </c>
      <c r="T3076" t="s">
        <v>23</v>
      </c>
      <c r="U3076" s="3">
        <v>4679.7299999999996</v>
      </c>
    </row>
    <row r="3077" spans="1:21" hidden="1" x14ac:dyDescent="0.2">
      <c r="A3077" t="s">
        <v>2322</v>
      </c>
      <c r="B3077" t="s">
        <v>2196</v>
      </c>
      <c r="C3077" t="s">
        <v>14</v>
      </c>
      <c r="D3077" t="str">
        <f t="shared" ref="D3077:D3140" si="48">LEFT(E3077, 6)</f>
        <v>LAHB01</v>
      </c>
      <c r="E3077" t="s">
        <v>396</v>
      </c>
      <c r="F3077" t="s">
        <v>18</v>
      </c>
      <c r="G3077" t="s">
        <v>18</v>
      </c>
      <c r="I3077" t="s">
        <v>19</v>
      </c>
      <c r="J3077" s="1">
        <v>44881</v>
      </c>
      <c r="K3077" s="2">
        <v>-112.91</v>
      </c>
      <c r="L3077" t="s">
        <v>20</v>
      </c>
      <c r="M3077" s="3">
        <v>1</v>
      </c>
      <c r="N3077" s="2">
        <v>1.332E-2</v>
      </c>
      <c r="O3077" t="s">
        <v>21</v>
      </c>
      <c r="P3077" t="s">
        <v>24</v>
      </c>
      <c r="Q3077" t="s">
        <v>23</v>
      </c>
      <c r="R3077" s="3">
        <v>1.5</v>
      </c>
      <c r="S3077" t="s">
        <v>22</v>
      </c>
      <c r="T3077" t="s">
        <v>23</v>
      </c>
      <c r="U3077" s="3">
        <v>1.5</v>
      </c>
    </row>
    <row r="3078" spans="1:21" hidden="1" x14ac:dyDescent="0.2">
      <c r="A3078" t="s">
        <v>2322</v>
      </c>
      <c r="B3078" t="s">
        <v>2196</v>
      </c>
      <c r="C3078" t="s">
        <v>14</v>
      </c>
      <c r="D3078" t="str">
        <f t="shared" si="48"/>
        <v>GS1065</v>
      </c>
      <c r="E3078" t="s">
        <v>1026</v>
      </c>
      <c r="F3078" t="s">
        <v>18</v>
      </c>
      <c r="G3078" t="s">
        <v>18</v>
      </c>
      <c r="I3078" t="s">
        <v>19</v>
      </c>
      <c r="J3078" s="1">
        <v>44881</v>
      </c>
      <c r="K3078" s="2">
        <v>-325.32870000000008</v>
      </c>
      <c r="L3078" t="s">
        <v>46</v>
      </c>
      <c r="M3078" s="3">
        <v>1</v>
      </c>
      <c r="N3078" s="2">
        <v>1.85066</v>
      </c>
      <c r="O3078" t="s">
        <v>21</v>
      </c>
      <c r="P3078" t="s">
        <v>24</v>
      </c>
      <c r="Q3078" t="s">
        <v>23</v>
      </c>
      <c r="R3078" s="3">
        <v>602.07000000000005</v>
      </c>
      <c r="S3078" t="s">
        <v>22</v>
      </c>
      <c r="T3078" t="s">
        <v>23</v>
      </c>
      <c r="U3078" s="3">
        <v>602.07000000000005</v>
      </c>
    </row>
    <row r="3079" spans="1:21" hidden="1" x14ac:dyDescent="0.2">
      <c r="A3079" t="s">
        <v>2322</v>
      </c>
      <c r="B3079" t="s">
        <v>2196</v>
      </c>
      <c r="C3079" t="s">
        <v>14</v>
      </c>
      <c r="D3079" t="str">
        <f t="shared" si="48"/>
        <v>718000</v>
      </c>
      <c r="E3079" t="s">
        <v>2323</v>
      </c>
      <c r="F3079" t="s">
        <v>18</v>
      </c>
      <c r="G3079" t="s">
        <v>18</v>
      </c>
      <c r="I3079" t="s">
        <v>19</v>
      </c>
      <c r="J3079" s="1">
        <v>44881</v>
      </c>
      <c r="K3079" s="2">
        <v>-565.99999000000003</v>
      </c>
      <c r="L3079" t="s">
        <v>46</v>
      </c>
      <c r="M3079" s="3">
        <v>1</v>
      </c>
      <c r="N3079" s="2">
        <v>0.80864000000000003</v>
      </c>
      <c r="O3079" t="s">
        <v>21</v>
      </c>
      <c r="P3079" t="s">
        <v>24</v>
      </c>
      <c r="Q3079" t="s">
        <v>23</v>
      </c>
      <c r="R3079" s="3">
        <v>457.69</v>
      </c>
      <c r="S3079" t="s">
        <v>22</v>
      </c>
      <c r="T3079" t="s">
        <v>23</v>
      </c>
      <c r="U3079" s="3">
        <v>457.69</v>
      </c>
    </row>
    <row r="3080" spans="1:21" hidden="1" x14ac:dyDescent="0.2">
      <c r="A3080" t="s">
        <v>2322</v>
      </c>
      <c r="B3080" t="s">
        <v>926</v>
      </c>
      <c r="C3080" t="s">
        <v>14</v>
      </c>
      <c r="D3080" t="str">
        <f t="shared" si="48"/>
        <v>CE3285</v>
      </c>
      <c r="E3080" t="s">
        <v>1310</v>
      </c>
      <c r="F3080" t="s">
        <v>18</v>
      </c>
      <c r="G3080" t="s">
        <v>18</v>
      </c>
      <c r="I3080" t="s">
        <v>19</v>
      </c>
      <c r="J3080" s="1">
        <v>44881</v>
      </c>
      <c r="K3080" s="2">
        <v>0</v>
      </c>
      <c r="L3080" t="s">
        <v>20</v>
      </c>
      <c r="M3080" s="3">
        <v>1</v>
      </c>
      <c r="N3080" s="2">
        <v>2.2689999999999998E-2</v>
      </c>
      <c r="O3080" t="s">
        <v>21</v>
      </c>
      <c r="P3080" t="s">
        <v>22</v>
      </c>
      <c r="Q3080" t="s">
        <v>23</v>
      </c>
      <c r="R3080" s="3">
        <v>0</v>
      </c>
      <c r="S3080" t="s">
        <v>24</v>
      </c>
      <c r="T3080" t="s">
        <v>23</v>
      </c>
      <c r="U3080" s="3">
        <v>0</v>
      </c>
    </row>
    <row r="3081" spans="1:21" hidden="1" x14ac:dyDescent="0.2">
      <c r="A3081" t="s">
        <v>2322</v>
      </c>
      <c r="B3081" t="s">
        <v>1249</v>
      </c>
      <c r="C3081" t="s">
        <v>14</v>
      </c>
      <c r="D3081" t="str">
        <f t="shared" si="48"/>
        <v>CP2200</v>
      </c>
      <c r="E3081" t="s">
        <v>268</v>
      </c>
      <c r="F3081" t="s">
        <v>18</v>
      </c>
      <c r="G3081" t="s">
        <v>18</v>
      </c>
      <c r="I3081" t="s">
        <v>19</v>
      </c>
      <c r="J3081" s="1">
        <v>44881</v>
      </c>
      <c r="K3081" s="2">
        <v>-4</v>
      </c>
      <c r="L3081" t="s">
        <v>20</v>
      </c>
      <c r="M3081" s="3">
        <v>1</v>
      </c>
      <c r="N3081" s="2">
        <v>2.0025400000000002</v>
      </c>
      <c r="O3081" t="s">
        <v>21</v>
      </c>
      <c r="P3081" t="s">
        <v>24</v>
      </c>
      <c r="Q3081" t="s">
        <v>23</v>
      </c>
      <c r="R3081" s="3">
        <v>8.01</v>
      </c>
      <c r="S3081" t="s">
        <v>22</v>
      </c>
      <c r="T3081" t="s">
        <v>23</v>
      </c>
      <c r="U3081" s="3">
        <v>8.01</v>
      </c>
    </row>
    <row r="3082" spans="1:21" hidden="1" x14ac:dyDescent="0.2">
      <c r="A3082" t="s">
        <v>2322</v>
      </c>
      <c r="B3082" t="s">
        <v>1249</v>
      </c>
      <c r="C3082" t="s">
        <v>14</v>
      </c>
      <c r="D3082" t="str">
        <f t="shared" si="48"/>
        <v>LAAN01</v>
      </c>
      <c r="E3082" t="s">
        <v>2324</v>
      </c>
      <c r="F3082" t="s">
        <v>18</v>
      </c>
      <c r="G3082" t="s">
        <v>18</v>
      </c>
      <c r="I3082" t="s">
        <v>19</v>
      </c>
      <c r="J3082" s="1">
        <v>44881</v>
      </c>
      <c r="K3082" s="2">
        <v>3329.04511</v>
      </c>
      <c r="L3082" t="s">
        <v>20</v>
      </c>
      <c r="M3082" s="3">
        <v>1</v>
      </c>
      <c r="N3082" s="2">
        <v>1.355E-2</v>
      </c>
      <c r="O3082" t="s">
        <v>21</v>
      </c>
      <c r="P3082" t="s">
        <v>22</v>
      </c>
      <c r="Q3082" t="s">
        <v>23</v>
      </c>
      <c r="R3082" s="3">
        <v>45.11</v>
      </c>
      <c r="S3082" t="s">
        <v>24</v>
      </c>
      <c r="T3082" t="s">
        <v>23</v>
      </c>
      <c r="U3082" s="3">
        <v>45.11</v>
      </c>
    </row>
    <row r="3083" spans="1:21" hidden="1" x14ac:dyDescent="0.2">
      <c r="A3083" t="s">
        <v>2322</v>
      </c>
      <c r="B3083" t="s">
        <v>1249</v>
      </c>
      <c r="C3083" t="s">
        <v>14</v>
      </c>
      <c r="D3083" t="str">
        <f t="shared" si="48"/>
        <v>CE3245</v>
      </c>
      <c r="E3083" t="s">
        <v>1498</v>
      </c>
      <c r="F3083" t="s">
        <v>18</v>
      </c>
      <c r="G3083" t="s">
        <v>18</v>
      </c>
      <c r="I3083" t="s">
        <v>19</v>
      </c>
      <c r="J3083" s="1">
        <v>44881</v>
      </c>
      <c r="K3083" s="2">
        <v>0</v>
      </c>
      <c r="L3083" t="s">
        <v>20</v>
      </c>
      <c r="M3083" s="3">
        <v>1</v>
      </c>
      <c r="N3083" s="2">
        <v>1.4590000000000001E-2</v>
      </c>
      <c r="O3083" t="s">
        <v>21</v>
      </c>
      <c r="P3083" t="s">
        <v>22</v>
      </c>
      <c r="Q3083" t="s">
        <v>23</v>
      </c>
      <c r="R3083" s="3">
        <v>0</v>
      </c>
      <c r="S3083" t="s">
        <v>24</v>
      </c>
      <c r="T3083" t="s">
        <v>23</v>
      </c>
      <c r="U3083" s="3">
        <v>0</v>
      </c>
    </row>
    <row r="3084" spans="1:21" hidden="1" x14ac:dyDescent="0.2">
      <c r="A3084" t="s">
        <v>2322</v>
      </c>
      <c r="B3084" t="s">
        <v>1249</v>
      </c>
      <c r="C3084" t="s">
        <v>14</v>
      </c>
      <c r="D3084" t="str">
        <f t="shared" si="48"/>
        <v>OG1011</v>
      </c>
      <c r="E3084" t="s">
        <v>232</v>
      </c>
      <c r="F3084" t="s">
        <v>18</v>
      </c>
      <c r="G3084" t="s">
        <v>18</v>
      </c>
      <c r="I3084" t="s">
        <v>19</v>
      </c>
      <c r="J3084" s="1">
        <v>44881</v>
      </c>
      <c r="K3084" s="2">
        <v>-4</v>
      </c>
      <c r="L3084" t="s">
        <v>46</v>
      </c>
      <c r="M3084" s="3">
        <v>1</v>
      </c>
      <c r="N3084" s="2">
        <v>10.566240000000001</v>
      </c>
      <c r="O3084" t="s">
        <v>21</v>
      </c>
      <c r="P3084" t="s">
        <v>24</v>
      </c>
      <c r="Q3084" t="s">
        <v>23</v>
      </c>
      <c r="R3084" s="3">
        <v>42.26</v>
      </c>
      <c r="S3084" t="s">
        <v>22</v>
      </c>
      <c r="T3084" t="s">
        <v>23</v>
      </c>
      <c r="U3084" s="3">
        <v>42.26</v>
      </c>
    </row>
    <row r="3085" spans="1:21" hidden="1" x14ac:dyDescent="0.2">
      <c r="A3085" t="s">
        <v>2322</v>
      </c>
      <c r="B3085" t="s">
        <v>1249</v>
      </c>
      <c r="C3085" t="s">
        <v>14</v>
      </c>
      <c r="D3085" t="str">
        <f t="shared" si="48"/>
        <v>280864</v>
      </c>
      <c r="E3085" t="s">
        <v>433</v>
      </c>
      <c r="F3085" t="s">
        <v>18</v>
      </c>
      <c r="G3085" t="s">
        <v>18</v>
      </c>
      <c r="I3085" t="s">
        <v>19</v>
      </c>
      <c r="J3085" s="1">
        <v>44881</v>
      </c>
      <c r="K3085" s="2">
        <v>1.2</v>
      </c>
      <c r="L3085" t="s">
        <v>46</v>
      </c>
      <c r="M3085" s="3">
        <v>1</v>
      </c>
      <c r="N3085" s="2">
        <v>3.15795</v>
      </c>
      <c r="O3085" t="s">
        <v>21</v>
      </c>
      <c r="P3085" t="s">
        <v>22</v>
      </c>
      <c r="Q3085" t="s">
        <v>23</v>
      </c>
      <c r="R3085" s="3">
        <v>3.79</v>
      </c>
      <c r="S3085" t="s">
        <v>24</v>
      </c>
      <c r="T3085" t="s">
        <v>23</v>
      </c>
      <c r="U3085" s="3">
        <v>3.79</v>
      </c>
    </row>
    <row r="3086" spans="1:21" hidden="1" x14ac:dyDescent="0.2">
      <c r="A3086" t="s">
        <v>2322</v>
      </c>
      <c r="B3086" t="s">
        <v>1249</v>
      </c>
      <c r="C3086" t="s">
        <v>14</v>
      </c>
      <c r="D3086" t="str">
        <f t="shared" si="48"/>
        <v>OG1351</v>
      </c>
      <c r="E3086" t="s">
        <v>1002</v>
      </c>
      <c r="F3086" t="s">
        <v>18</v>
      </c>
      <c r="G3086" t="s">
        <v>18</v>
      </c>
      <c r="I3086" t="s">
        <v>19</v>
      </c>
      <c r="J3086" s="1">
        <v>44881</v>
      </c>
      <c r="K3086" s="2">
        <v>4.2</v>
      </c>
      <c r="L3086" t="s">
        <v>46</v>
      </c>
      <c r="M3086" s="3">
        <v>1</v>
      </c>
      <c r="N3086" s="2">
        <v>21.394520000000004</v>
      </c>
      <c r="O3086" t="s">
        <v>21</v>
      </c>
      <c r="P3086" t="s">
        <v>22</v>
      </c>
      <c r="Q3086" t="s">
        <v>23</v>
      </c>
      <c r="R3086" s="3">
        <v>89.86</v>
      </c>
      <c r="S3086" t="s">
        <v>24</v>
      </c>
      <c r="T3086" t="s">
        <v>23</v>
      </c>
      <c r="U3086" s="3">
        <v>89.86</v>
      </c>
    </row>
    <row r="3087" spans="1:21" hidden="1" x14ac:dyDescent="0.2">
      <c r="A3087" t="s">
        <v>2325</v>
      </c>
      <c r="B3087" t="s">
        <v>116</v>
      </c>
      <c r="C3087" t="s">
        <v>14</v>
      </c>
      <c r="D3087" t="str">
        <f t="shared" si="48"/>
        <v>GL2417</v>
      </c>
      <c r="E3087" t="s">
        <v>246</v>
      </c>
      <c r="F3087" t="s">
        <v>18</v>
      </c>
      <c r="G3087" t="s">
        <v>18</v>
      </c>
      <c r="J3087" s="1">
        <v>44881</v>
      </c>
      <c r="K3087" s="2">
        <v>-13776</v>
      </c>
      <c r="L3087" t="s">
        <v>20</v>
      </c>
      <c r="M3087" s="3">
        <v>1</v>
      </c>
      <c r="N3087" s="2">
        <v>0.14274999999999999</v>
      </c>
      <c r="O3087" t="s">
        <v>21</v>
      </c>
      <c r="P3087" t="s">
        <v>24</v>
      </c>
      <c r="Q3087" t="s">
        <v>23</v>
      </c>
      <c r="R3087" s="3">
        <v>1966.52</v>
      </c>
      <c r="S3087" t="s">
        <v>22</v>
      </c>
      <c r="T3087" t="s">
        <v>23</v>
      </c>
      <c r="U3087" s="3">
        <v>1966.52</v>
      </c>
    </row>
    <row r="3088" spans="1:21" hidden="1" x14ac:dyDescent="0.2">
      <c r="A3088" t="s">
        <v>2325</v>
      </c>
      <c r="B3088" t="s">
        <v>116</v>
      </c>
      <c r="C3088" t="s">
        <v>14</v>
      </c>
      <c r="D3088" t="str">
        <f t="shared" si="48"/>
        <v>GL429-</v>
      </c>
      <c r="E3088" t="s">
        <v>191</v>
      </c>
      <c r="F3088" t="s">
        <v>18</v>
      </c>
      <c r="G3088" t="s">
        <v>18</v>
      </c>
      <c r="J3088" s="1">
        <v>44881</v>
      </c>
      <c r="K3088" s="2">
        <v>-3370</v>
      </c>
      <c r="L3088" t="s">
        <v>20</v>
      </c>
      <c r="M3088" s="3">
        <v>1</v>
      </c>
      <c r="N3088" s="2">
        <v>0.29597000000000001</v>
      </c>
      <c r="O3088" t="s">
        <v>21</v>
      </c>
      <c r="P3088" t="s">
        <v>24</v>
      </c>
      <c r="Q3088" t="s">
        <v>23</v>
      </c>
      <c r="R3088" s="3">
        <v>997.42</v>
      </c>
      <c r="S3088" t="s">
        <v>22</v>
      </c>
      <c r="T3088" t="s">
        <v>23</v>
      </c>
      <c r="U3088" s="3">
        <v>997.42</v>
      </c>
    </row>
    <row r="3089" spans="1:21" hidden="1" x14ac:dyDescent="0.2">
      <c r="A3089" t="s">
        <v>2325</v>
      </c>
      <c r="B3089" t="s">
        <v>116</v>
      </c>
      <c r="C3089" t="s">
        <v>14</v>
      </c>
      <c r="D3089" t="str">
        <f t="shared" si="48"/>
        <v>GL9074</v>
      </c>
      <c r="E3089" t="s">
        <v>174</v>
      </c>
      <c r="F3089" t="s">
        <v>18</v>
      </c>
      <c r="G3089" t="s">
        <v>18</v>
      </c>
      <c r="J3089" s="1">
        <v>44881</v>
      </c>
      <c r="K3089" s="2">
        <v>-4952</v>
      </c>
      <c r="L3089" t="s">
        <v>20</v>
      </c>
      <c r="M3089" s="3">
        <v>1</v>
      </c>
      <c r="N3089" s="2">
        <v>0.25872000000000001</v>
      </c>
      <c r="O3089" t="s">
        <v>21</v>
      </c>
      <c r="P3089" t="s">
        <v>24</v>
      </c>
      <c r="Q3089" t="s">
        <v>23</v>
      </c>
      <c r="R3089" s="3">
        <v>1281.18</v>
      </c>
      <c r="S3089" t="s">
        <v>22</v>
      </c>
      <c r="T3089" t="s">
        <v>23</v>
      </c>
      <c r="U3089" s="3">
        <v>1281.18</v>
      </c>
    </row>
    <row r="3090" spans="1:21" hidden="1" x14ac:dyDescent="0.2">
      <c r="A3090" t="s">
        <v>2325</v>
      </c>
      <c r="B3090" t="s">
        <v>116</v>
      </c>
      <c r="C3090" t="s">
        <v>14</v>
      </c>
      <c r="D3090" t="str">
        <f t="shared" si="48"/>
        <v>GL2428</v>
      </c>
      <c r="E3090" t="s">
        <v>17</v>
      </c>
      <c r="F3090" t="s">
        <v>18</v>
      </c>
      <c r="G3090" t="s">
        <v>18</v>
      </c>
      <c r="J3090" s="1">
        <v>44881</v>
      </c>
      <c r="K3090" s="2">
        <v>-5090</v>
      </c>
      <c r="L3090" t="s">
        <v>20</v>
      </c>
      <c r="M3090" s="3">
        <v>1</v>
      </c>
      <c r="N3090" s="2">
        <v>0.21134</v>
      </c>
      <c r="O3090" t="s">
        <v>21</v>
      </c>
      <c r="P3090" t="s">
        <v>24</v>
      </c>
      <c r="Q3090" t="s">
        <v>23</v>
      </c>
      <c r="R3090" s="3">
        <v>1075.72</v>
      </c>
      <c r="S3090" t="s">
        <v>22</v>
      </c>
      <c r="T3090" t="s">
        <v>23</v>
      </c>
      <c r="U3090" s="3">
        <v>1075.72</v>
      </c>
    </row>
    <row r="3091" spans="1:21" hidden="1" x14ac:dyDescent="0.2">
      <c r="A3091" t="s">
        <v>2325</v>
      </c>
      <c r="B3091" t="s">
        <v>116</v>
      </c>
      <c r="C3091" t="s">
        <v>14</v>
      </c>
      <c r="D3091" t="str">
        <f t="shared" si="48"/>
        <v>GL347-</v>
      </c>
      <c r="E3091" t="s">
        <v>176</v>
      </c>
      <c r="F3091" t="s">
        <v>18</v>
      </c>
      <c r="G3091" t="s">
        <v>18</v>
      </c>
      <c r="J3091" s="1">
        <v>44881</v>
      </c>
      <c r="K3091" s="2">
        <v>-4367</v>
      </c>
      <c r="L3091" t="s">
        <v>20</v>
      </c>
      <c r="M3091" s="3">
        <v>1</v>
      </c>
      <c r="N3091" s="2">
        <v>0.25941999999999998</v>
      </c>
      <c r="O3091" t="s">
        <v>21</v>
      </c>
      <c r="P3091" t="s">
        <v>24</v>
      </c>
      <c r="Q3091" t="s">
        <v>23</v>
      </c>
      <c r="R3091" s="3">
        <v>1132.8900000000001</v>
      </c>
      <c r="S3091" t="s">
        <v>22</v>
      </c>
      <c r="T3091" t="s">
        <v>23</v>
      </c>
      <c r="U3091" s="3">
        <v>1132.8900000000001</v>
      </c>
    </row>
    <row r="3092" spans="1:21" hidden="1" x14ac:dyDescent="0.2">
      <c r="A3092" t="s">
        <v>2326</v>
      </c>
      <c r="B3092" t="s">
        <v>1790</v>
      </c>
      <c r="C3092" t="s">
        <v>14</v>
      </c>
      <c r="D3092" t="str">
        <f t="shared" si="48"/>
        <v>BK1675</v>
      </c>
      <c r="E3092" t="s">
        <v>307</v>
      </c>
      <c r="F3092" t="s">
        <v>18</v>
      </c>
      <c r="G3092" t="s">
        <v>18</v>
      </c>
      <c r="J3092" s="1">
        <v>44881</v>
      </c>
      <c r="K3092" s="2">
        <v>1622</v>
      </c>
      <c r="L3092" t="s">
        <v>46</v>
      </c>
      <c r="M3092" s="3">
        <v>1</v>
      </c>
      <c r="N3092" s="2">
        <v>0.17398</v>
      </c>
      <c r="O3092" t="s">
        <v>21</v>
      </c>
      <c r="P3092" t="s">
        <v>22</v>
      </c>
      <c r="Q3092" t="s">
        <v>23</v>
      </c>
      <c r="R3092" s="3">
        <v>282.2</v>
      </c>
      <c r="S3092" t="s">
        <v>24</v>
      </c>
      <c r="T3092" t="s">
        <v>23</v>
      </c>
      <c r="U3092" s="3">
        <v>282.2</v>
      </c>
    </row>
    <row r="3093" spans="1:21" hidden="1" x14ac:dyDescent="0.2">
      <c r="A3093" t="s">
        <v>2326</v>
      </c>
      <c r="B3093" t="s">
        <v>1790</v>
      </c>
      <c r="C3093" t="s">
        <v>14</v>
      </c>
      <c r="D3093" t="str">
        <f t="shared" si="48"/>
        <v>BK1669</v>
      </c>
      <c r="E3093" t="s">
        <v>334</v>
      </c>
      <c r="F3093" t="s">
        <v>18</v>
      </c>
      <c r="G3093" t="s">
        <v>18</v>
      </c>
      <c r="J3093" s="1">
        <v>44881</v>
      </c>
      <c r="K3093" s="2">
        <v>-1160</v>
      </c>
      <c r="L3093" t="s">
        <v>46</v>
      </c>
      <c r="M3093" s="3">
        <v>1</v>
      </c>
      <c r="N3093" s="2">
        <v>0.50090999999999997</v>
      </c>
      <c r="O3093" t="s">
        <v>21</v>
      </c>
      <c r="P3093" t="s">
        <v>24</v>
      </c>
      <c r="Q3093" t="s">
        <v>23</v>
      </c>
      <c r="R3093" s="3">
        <v>581.05999999999995</v>
      </c>
      <c r="S3093" t="s">
        <v>22</v>
      </c>
      <c r="T3093" t="s">
        <v>23</v>
      </c>
      <c r="U3093" s="3">
        <v>581.05999999999995</v>
      </c>
    </row>
    <row r="3094" spans="1:21" hidden="1" x14ac:dyDescent="0.2">
      <c r="A3094" t="s">
        <v>2326</v>
      </c>
      <c r="B3094" t="s">
        <v>1790</v>
      </c>
      <c r="C3094" t="s">
        <v>14</v>
      </c>
      <c r="D3094" t="str">
        <f t="shared" si="48"/>
        <v>BK1674</v>
      </c>
      <c r="E3094" t="s">
        <v>336</v>
      </c>
      <c r="F3094" t="s">
        <v>18</v>
      </c>
      <c r="G3094" t="s">
        <v>18</v>
      </c>
      <c r="J3094" s="1">
        <v>44881</v>
      </c>
      <c r="K3094" s="2">
        <v>2569</v>
      </c>
      <c r="L3094" t="s">
        <v>46</v>
      </c>
      <c r="M3094" s="3">
        <v>1</v>
      </c>
      <c r="N3094" s="2">
        <v>0.31353999999999999</v>
      </c>
      <c r="O3094" t="s">
        <v>21</v>
      </c>
      <c r="P3094" t="s">
        <v>22</v>
      </c>
      <c r="Q3094" t="s">
        <v>23</v>
      </c>
      <c r="R3094" s="3">
        <v>805.48</v>
      </c>
      <c r="S3094" t="s">
        <v>24</v>
      </c>
      <c r="T3094" t="s">
        <v>23</v>
      </c>
      <c r="U3094" s="3">
        <v>805.48</v>
      </c>
    </row>
    <row r="3095" spans="1:21" hidden="1" x14ac:dyDescent="0.2">
      <c r="A3095" t="s">
        <v>2326</v>
      </c>
      <c r="B3095" t="s">
        <v>1790</v>
      </c>
      <c r="C3095" t="s">
        <v>14</v>
      </c>
      <c r="D3095" t="str">
        <f t="shared" si="48"/>
        <v>OG1013</v>
      </c>
      <c r="E3095" t="s">
        <v>332</v>
      </c>
      <c r="F3095" t="s">
        <v>18</v>
      </c>
      <c r="G3095" t="s">
        <v>18</v>
      </c>
      <c r="J3095" s="1">
        <v>44881</v>
      </c>
      <c r="K3095" s="2">
        <v>210</v>
      </c>
      <c r="L3095" t="s">
        <v>46</v>
      </c>
      <c r="M3095" s="3">
        <v>1</v>
      </c>
      <c r="N3095" s="2">
        <v>0.54867999999999995</v>
      </c>
      <c r="O3095" t="s">
        <v>21</v>
      </c>
      <c r="P3095" t="s">
        <v>22</v>
      </c>
      <c r="Q3095" t="s">
        <v>23</v>
      </c>
      <c r="R3095" s="3">
        <v>115.22</v>
      </c>
      <c r="S3095" t="s">
        <v>24</v>
      </c>
      <c r="T3095" t="s">
        <v>23</v>
      </c>
      <c r="U3095" s="3">
        <v>115.22</v>
      </c>
    </row>
    <row r="3096" spans="1:21" hidden="1" x14ac:dyDescent="0.2">
      <c r="A3096" t="s">
        <v>2327</v>
      </c>
      <c r="B3096" t="s">
        <v>26</v>
      </c>
      <c r="C3096" t="s">
        <v>14</v>
      </c>
      <c r="D3096" t="str">
        <f t="shared" si="48"/>
        <v>DV2081</v>
      </c>
      <c r="E3096" t="s">
        <v>2328</v>
      </c>
      <c r="F3096" t="s">
        <v>18</v>
      </c>
      <c r="G3096" t="s">
        <v>18</v>
      </c>
      <c r="I3096" t="s">
        <v>1042</v>
      </c>
      <c r="J3096" s="1">
        <v>44880</v>
      </c>
      <c r="K3096" s="2">
        <v>-2024.7525000000001</v>
      </c>
      <c r="L3096" t="s">
        <v>46</v>
      </c>
      <c r="M3096" s="3">
        <v>1</v>
      </c>
      <c r="N3096" s="2">
        <v>2.0499999999999998</v>
      </c>
      <c r="O3096" t="s">
        <v>21</v>
      </c>
      <c r="P3096" t="s">
        <v>1043</v>
      </c>
      <c r="Q3096" t="s">
        <v>23</v>
      </c>
      <c r="R3096" s="3">
        <v>4150.74</v>
      </c>
      <c r="S3096" t="s">
        <v>22</v>
      </c>
      <c r="T3096" t="s">
        <v>23</v>
      </c>
      <c r="U3096" s="3">
        <v>4150.74</v>
      </c>
    </row>
    <row r="3097" spans="1:21" hidden="1" x14ac:dyDescent="0.2">
      <c r="A3097" t="s">
        <v>2329</v>
      </c>
      <c r="B3097" t="s">
        <v>104</v>
      </c>
      <c r="C3097" t="s">
        <v>14</v>
      </c>
      <c r="D3097" t="str">
        <f t="shared" si="48"/>
        <v>711000</v>
      </c>
      <c r="E3097" t="s">
        <v>1665</v>
      </c>
      <c r="F3097" t="s">
        <v>18</v>
      </c>
      <c r="G3097" t="s">
        <v>18</v>
      </c>
      <c r="J3097" s="1">
        <v>44881</v>
      </c>
      <c r="K3097" s="2">
        <v>-330.99527</v>
      </c>
      <c r="L3097" t="s">
        <v>46</v>
      </c>
      <c r="M3097" s="3">
        <v>1</v>
      </c>
      <c r="N3097" s="2">
        <v>3.5682700000000001</v>
      </c>
      <c r="O3097" t="s">
        <v>21</v>
      </c>
      <c r="P3097" t="s">
        <v>24</v>
      </c>
      <c r="Q3097" t="s">
        <v>23</v>
      </c>
      <c r="R3097" s="3">
        <v>1181.08</v>
      </c>
      <c r="S3097" t="s">
        <v>22</v>
      </c>
      <c r="T3097" t="s">
        <v>23</v>
      </c>
      <c r="U3097" s="3">
        <v>1181.08</v>
      </c>
    </row>
    <row r="3098" spans="1:21" hidden="1" x14ac:dyDescent="0.2">
      <c r="A3098" t="s">
        <v>2330</v>
      </c>
      <c r="B3098" t="s">
        <v>2331</v>
      </c>
      <c r="C3098" t="s">
        <v>14</v>
      </c>
      <c r="D3098" t="str">
        <f t="shared" si="48"/>
        <v>GL461-</v>
      </c>
      <c r="E3098" t="s">
        <v>1538</v>
      </c>
      <c r="F3098" t="s">
        <v>18</v>
      </c>
      <c r="G3098" t="s">
        <v>18</v>
      </c>
      <c r="I3098" t="s">
        <v>19</v>
      </c>
      <c r="J3098" s="1">
        <v>44880</v>
      </c>
      <c r="K3098" s="2">
        <v>-7806</v>
      </c>
      <c r="L3098" t="s">
        <v>20</v>
      </c>
      <c r="M3098" s="3">
        <v>1</v>
      </c>
      <c r="N3098" s="2">
        <v>0.39904000000000006</v>
      </c>
      <c r="O3098" t="s">
        <v>21</v>
      </c>
      <c r="P3098" t="s">
        <v>24</v>
      </c>
      <c r="Q3098" t="s">
        <v>23</v>
      </c>
      <c r="R3098" s="3">
        <v>3114.91</v>
      </c>
      <c r="S3098" t="s">
        <v>22</v>
      </c>
      <c r="T3098" t="s">
        <v>23</v>
      </c>
      <c r="U3098" s="3">
        <v>3114.91</v>
      </c>
    </row>
    <row r="3099" spans="1:21" hidden="1" x14ac:dyDescent="0.2">
      <c r="A3099" t="s">
        <v>2332</v>
      </c>
      <c r="B3099" t="s">
        <v>26</v>
      </c>
      <c r="C3099" t="s">
        <v>14</v>
      </c>
      <c r="D3099" t="str">
        <f t="shared" si="48"/>
        <v>GL461-</v>
      </c>
      <c r="E3099" t="s">
        <v>1538</v>
      </c>
      <c r="F3099" t="s">
        <v>18</v>
      </c>
      <c r="G3099" t="s">
        <v>18</v>
      </c>
      <c r="I3099" t="s">
        <v>19</v>
      </c>
      <c r="J3099" s="1">
        <v>44880</v>
      </c>
      <c r="K3099" s="2">
        <v>-2531.5800599999998</v>
      </c>
      <c r="L3099" t="s">
        <v>20</v>
      </c>
      <c r="M3099" s="3">
        <v>1</v>
      </c>
      <c r="N3099" s="2">
        <v>0.39903</v>
      </c>
      <c r="O3099" t="s">
        <v>21</v>
      </c>
      <c r="P3099" t="s">
        <v>24</v>
      </c>
      <c r="Q3099" t="s">
        <v>23</v>
      </c>
      <c r="R3099" s="3">
        <v>1010.18</v>
      </c>
      <c r="S3099" t="s">
        <v>22</v>
      </c>
      <c r="T3099" t="s">
        <v>23</v>
      </c>
      <c r="U3099" s="3">
        <v>1010.18</v>
      </c>
    </row>
    <row r="3100" spans="1:21" hidden="1" x14ac:dyDescent="0.2">
      <c r="A3100" t="s">
        <v>2333</v>
      </c>
      <c r="B3100" t="s">
        <v>26</v>
      </c>
      <c r="C3100" t="s">
        <v>14</v>
      </c>
      <c r="D3100" t="str">
        <f t="shared" si="48"/>
        <v>GL2451</v>
      </c>
      <c r="E3100" t="s">
        <v>2334</v>
      </c>
      <c r="F3100" t="s">
        <v>18</v>
      </c>
      <c r="G3100" t="s">
        <v>18</v>
      </c>
      <c r="I3100" t="s">
        <v>19</v>
      </c>
      <c r="J3100" s="1">
        <v>44880</v>
      </c>
      <c r="K3100" s="2">
        <v>-13766.88</v>
      </c>
      <c r="L3100" t="s">
        <v>20</v>
      </c>
      <c r="M3100" s="3">
        <v>1</v>
      </c>
      <c r="N3100" s="2">
        <v>0.23543</v>
      </c>
      <c r="O3100" t="s">
        <v>21</v>
      </c>
      <c r="P3100" t="s">
        <v>24</v>
      </c>
      <c r="Q3100" t="s">
        <v>23</v>
      </c>
      <c r="R3100" s="3">
        <v>3241.07</v>
      </c>
      <c r="S3100" t="s">
        <v>22</v>
      </c>
      <c r="T3100" t="s">
        <v>23</v>
      </c>
      <c r="U3100" s="3">
        <v>3241.07</v>
      </c>
    </row>
    <row r="3101" spans="1:21" hidden="1" x14ac:dyDescent="0.2">
      <c r="A3101" t="s">
        <v>2335</v>
      </c>
      <c r="B3101" t="s">
        <v>26</v>
      </c>
      <c r="C3101" t="s">
        <v>14</v>
      </c>
      <c r="D3101" t="str">
        <f t="shared" si="48"/>
        <v>BK1064</v>
      </c>
      <c r="E3101" t="s">
        <v>1130</v>
      </c>
      <c r="F3101" t="s">
        <v>18</v>
      </c>
      <c r="G3101" t="s">
        <v>18</v>
      </c>
      <c r="I3101" t="s">
        <v>19</v>
      </c>
      <c r="J3101" s="1">
        <v>44880</v>
      </c>
      <c r="K3101" s="2">
        <v>-2124</v>
      </c>
      <c r="L3101" t="s">
        <v>20</v>
      </c>
      <c r="M3101" s="3">
        <v>1</v>
      </c>
      <c r="N3101" s="2">
        <v>0.60968999999999995</v>
      </c>
      <c r="O3101" t="s">
        <v>21</v>
      </c>
      <c r="P3101" t="s">
        <v>24</v>
      </c>
      <c r="Q3101" t="s">
        <v>23</v>
      </c>
      <c r="R3101" s="3">
        <v>1294.98</v>
      </c>
      <c r="S3101" t="s">
        <v>22</v>
      </c>
      <c r="T3101" t="s">
        <v>23</v>
      </c>
      <c r="U3101" s="3">
        <v>1294.98</v>
      </c>
    </row>
    <row r="3102" spans="1:21" hidden="1" x14ac:dyDescent="0.2">
      <c r="A3102" t="s">
        <v>2336</v>
      </c>
      <c r="B3102" t="s">
        <v>26</v>
      </c>
      <c r="C3102" t="s">
        <v>14</v>
      </c>
      <c r="D3102" t="str">
        <f t="shared" si="48"/>
        <v>DA1475</v>
      </c>
      <c r="E3102" t="s">
        <v>357</v>
      </c>
      <c r="F3102" t="s">
        <v>186</v>
      </c>
      <c r="G3102" t="s">
        <v>186</v>
      </c>
      <c r="I3102" t="s">
        <v>19</v>
      </c>
      <c r="J3102" s="1">
        <v>44880</v>
      </c>
      <c r="K3102" s="2">
        <v>-220</v>
      </c>
      <c r="L3102" t="s">
        <v>46</v>
      </c>
      <c r="M3102" s="3">
        <v>1</v>
      </c>
      <c r="N3102" s="2">
        <v>2.1835</v>
      </c>
      <c r="O3102" t="s">
        <v>21</v>
      </c>
      <c r="P3102" t="s">
        <v>24</v>
      </c>
      <c r="Q3102" t="s">
        <v>23</v>
      </c>
      <c r="R3102" s="3">
        <v>480.37</v>
      </c>
      <c r="S3102" t="s">
        <v>22</v>
      </c>
      <c r="T3102" t="s">
        <v>23</v>
      </c>
      <c r="U3102" s="3">
        <v>480.37</v>
      </c>
    </row>
    <row r="3103" spans="1:21" hidden="1" x14ac:dyDescent="0.2">
      <c r="A3103" t="s">
        <v>2336</v>
      </c>
      <c r="B3103" t="s">
        <v>26</v>
      </c>
      <c r="C3103" t="s">
        <v>14</v>
      </c>
      <c r="D3103" t="str">
        <f t="shared" si="48"/>
        <v>DA1475</v>
      </c>
      <c r="E3103" t="s">
        <v>357</v>
      </c>
      <c r="F3103" t="s">
        <v>18</v>
      </c>
      <c r="G3103" t="s">
        <v>18</v>
      </c>
      <c r="I3103" t="s">
        <v>19</v>
      </c>
      <c r="J3103" s="1">
        <v>44880</v>
      </c>
      <c r="K3103" s="2">
        <v>-0.10337</v>
      </c>
      <c r="L3103" t="s">
        <v>46</v>
      </c>
      <c r="M3103" s="3">
        <v>1</v>
      </c>
      <c r="N3103" s="2">
        <v>2.2250200000000002</v>
      </c>
      <c r="O3103" t="s">
        <v>21</v>
      </c>
      <c r="P3103" t="s">
        <v>24</v>
      </c>
      <c r="Q3103" t="s">
        <v>23</v>
      </c>
      <c r="R3103" s="3">
        <v>0.23</v>
      </c>
      <c r="S3103" t="s">
        <v>22</v>
      </c>
      <c r="T3103" t="s">
        <v>23</v>
      </c>
      <c r="U3103" s="3">
        <v>0.23</v>
      </c>
    </row>
    <row r="3104" spans="1:21" hidden="1" x14ac:dyDescent="0.2">
      <c r="A3104" t="s">
        <v>2337</v>
      </c>
      <c r="B3104" t="s">
        <v>26</v>
      </c>
      <c r="C3104" t="s">
        <v>14</v>
      </c>
      <c r="D3104" t="str">
        <f t="shared" si="48"/>
        <v>DV1998</v>
      </c>
      <c r="E3104" t="s">
        <v>1510</v>
      </c>
      <c r="F3104" t="s">
        <v>186</v>
      </c>
      <c r="G3104" t="s">
        <v>186</v>
      </c>
      <c r="I3104" t="s">
        <v>19</v>
      </c>
      <c r="J3104" s="1">
        <v>44880</v>
      </c>
      <c r="K3104" s="2">
        <v>-240</v>
      </c>
      <c r="L3104" t="s">
        <v>46</v>
      </c>
      <c r="M3104" s="3">
        <v>1</v>
      </c>
      <c r="N3104" s="2">
        <v>1.3052099999999998</v>
      </c>
      <c r="O3104" t="s">
        <v>21</v>
      </c>
      <c r="P3104" t="s">
        <v>24</v>
      </c>
      <c r="Q3104" t="s">
        <v>23</v>
      </c>
      <c r="R3104" s="3">
        <v>313.25</v>
      </c>
      <c r="S3104" t="s">
        <v>22</v>
      </c>
      <c r="T3104" t="s">
        <v>23</v>
      </c>
      <c r="U3104" s="3">
        <v>313.25</v>
      </c>
    </row>
    <row r="3105" spans="1:21" hidden="1" x14ac:dyDescent="0.2">
      <c r="A3105" t="s">
        <v>2338</v>
      </c>
      <c r="B3105" t="s">
        <v>26</v>
      </c>
      <c r="C3105" t="s">
        <v>14</v>
      </c>
      <c r="D3105" t="str">
        <f t="shared" si="48"/>
        <v>OG1037</v>
      </c>
      <c r="E3105" t="s">
        <v>1532</v>
      </c>
      <c r="F3105" t="s">
        <v>186</v>
      </c>
      <c r="G3105" t="s">
        <v>186</v>
      </c>
      <c r="I3105" t="s">
        <v>19</v>
      </c>
      <c r="J3105" s="1">
        <v>44880</v>
      </c>
      <c r="K3105" s="2">
        <v>-45</v>
      </c>
      <c r="L3105" t="s">
        <v>46</v>
      </c>
      <c r="M3105" s="3">
        <v>1</v>
      </c>
      <c r="N3105" s="2">
        <v>0.98585999999999996</v>
      </c>
      <c r="O3105" t="s">
        <v>21</v>
      </c>
      <c r="P3105" t="s">
        <v>24</v>
      </c>
      <c r="Q3105" t="s">
        <v>23</v>
      </c>
      <c r="R3105" s="3">
        <v>44.36</v>
      </c>
      <c r="S3105" t="s">
        <v>22</v>
      </c>
      <c r="T3105" t="s">
        <v>23</v>
      </c>
      <c r="U3105" s="3">
        <v>44.36</v>
      </c>
    </row>
    <row r="3106" spans="1:21" hidden="1" x14ac:dyDescent="0.2">
      <c r="A3106" t="s">
        <v>2339</v>
      </c>
      <c r="B3106" t="s">
        <v>26</v>
      </c>
      <c r="C3106" t="s">
        <v>14</v>
      </c>
      <c r="D3106" t="str">
        <f t="shared" si="48"/>
        <v>OG1161</v>
      </c>
      <c r="E3106" t="s">
        <v>393</v>
      </c>
      <c r="F3106" t="s">
        <v>186</v>
      </c>
      <c r="G3106" t="s">
        <v>186</v>
      </c>
      <c r="I3106" t="s">
        <v>19</v>
      </c>
      <c r="J3106" s="1">
        <v>44880</v>
      </c>
      <c r="K3106" s="2">
        <v>-1440</v>
      </c>
      <c r="L3106" t="s">
        <v>46</v>
      </c>
      <c r="M3106" s="3">
        <v>1</v>
      </c>
      <c r="N3106" s="2">
        <v>1.5158199999999999</v>
      </c>
      <c r="O3106" t="s">
        <v>21</v>
      </c>
      <c r="P3106" t="s">
        <v>24</v>
      </c>
      <c r="Q3106" t="s">
        <v>23</v>
      </c>
      <c r="R3106" s="3">
        <v>2182.7800000000002</v>
      </c>
      <c r="S3106" t="s">
        <v>22</v>
      </c>
      <c r="T3106" t="s">
        <v>23</v>
      </c>
      <c r="U3106" s="3">
        <v>2182.7800000000002</v>
      </c>
    </row>
    <row r="3107" spans="1:21" hidden="1" x14ac:dyDescent="0.2">
      <c r="A3107" t="s">
        <v>2340</v>
      </c>
      <c r="B3107" t="s">
        <v>152</v>
      </c>
      <c r="C3107" t="s">
        <v>14</v>
      </c>
      <c r="D3107" t="str">
        <f t="shared" si="48"/>
        <v>SP1913</v>
      </c>
      <c r="E3107" t="s">
        <v>2176</v>
      </c>
      <c r="F3107" t="s">
        <v>18</v>
      </c>
      <c r="G3107" t="s">
        <v>18</v>
      </c>
      <c r="I3107" t="s">
        <v>19</v>
      </c>
      <c r="J3107" s="1">
        <v>44881</v>
      </c>
      <c r="K3107" s="2">
        <v>-103.70406999999999</v>
      </c>
      <c r="L3107" t="s">
        <v>46</v>
      </c>
      <c r="M3107" s="3">
        <v>1</v>
      </c>
      <c r="N3107" s="2">
        <v>1.8368100000000001</v>
      </c>
      <c r="O3107" t="s">
        <v>21</v>
      </c>
      <c r="P3107" t="s">
        <v>24</v>
      </c>
      <c r="Q3107" t="s">
        <v>23</v>
      </c>
      <c r="R3107" s="3">
        <v>190.48</v>
      </c>
      <c r="S3107" t="s">
        <v>22</v>
      </c>
      <c r="T3107" t="s">
        <v>23</v>
      </c>
      <c r="U3107" s="3">
        <v>190.48</v>
      </c>
    </row>
    <row r="3108" spans="1:21" hidden="1" x14ac:dyDescent="0.2">
      <c r="A3108" t="s">
        <v>2340</v>
      </c>
      <c r="B3108" t="s">
        <v>152</v>
      </c>
      <c r="C3108" t="s">
        <v>14</v>
      </c>
      <c r="D3108" t="str">
        <f t="shared" si="48"/>
        <v>712000</v>
      </c>
      <c r="E3108" t="s">
        <v>2261</v>
      </c>
      <c r="F3108" t="s">
        <v>18</v>
      </c>
      <c r="G3108" t="s">
        <v>18</v>
      </c>
      <c r="I3108" t="s">
        <v>19</v>
      </c>
      <c r="J3108" s="1">
        <v>44881</v>
      </c>
      <c r="K3108" s="2">
        <v>3</v>
      </c>
      <c r="L3108" t="s">
        <v>46</v>
      </c>
      <c r="M3108" s="3">
        <v>1</v>
      </c>
      <c r="N3108" s="2">
        <v>4.0599999999999996</v>
      </c>
      <c r="O3108" t="s">
        <v>21</v>
      </c>
      <c r="P3108" t="s">
        <v>22</v>
      </c>
      <c r="Q3108" t="s">
        <v>23</v>
      </c>
      <c r="R3108" s="3">
        <v>12.18</v>
      </c>
      <c r="S3108" t="s">
        <v>24</v>
      </c>
      <c r="T3108" t="s">
        <v>23</v>
      </c>
      <c r="U3108" s="3">
        <v>12.18</v>
      </c>
    </row>
    <row r="3109" spans="1:21" hidden="1" x14ac:dyDescent="0.2">
      <c r="A3109" t="s">
        <v>2340</v>
      </c>
      <c r="B3109" t="s">
        <v>152</v>
      </c>
      <c r="C3109" t="s">
        <v>14</v>
      </c>
      <c r="D3109" t="str">
        <f t="shared" si="48"/>
        <v>718000</v>
      </c>
      <c r="E3109" t="s">
        <v>2341</v>
      </c>
      <c r="F3109" t="s">
        <v>18</v>
      </c>
      <c r="G3109" t="s">
        <v>18</v>
      </c>
      <c r="I3109" t="s">
        <v>19</v>
      </c>
      <c r="J3109" s="1">
        <v>44881</v>
      </c>
      <c r="K3109" s="2">
        <v>-87.362570000000019</v>
      </c>
      <c r="L3109" t="s">
        <v>46</v>
      </c>
      <c r="M3109" s="3">
        <v>1</v>
      </c>
      <c r="N3109" s="2">
        <v>2.2658200000000002</v>
      </c>
      <c r="O3109" t="s">
        <v>21</v>
      </c>
      <c r="P3109" t="s">
        <v>24</v>
      </c>
      <c r="Q3109" t="s">
        <v>23</v>
      </c>
      <c r="R3109" s="3">
        <v>197.95</v>
      </c>
      <c r="S3109" t="s">
        <v>22</v>
      </c>
      <c r="T3109" t="s">
        <v>23</v>
      </c>
      <c r="U3109" s="3">
        <v>197.95</v>
      </c>
    </row>
    <row r="3110" spans="1:21" hidden="1" x14ac:dyDescent="0.2">
      <c r="A3110" t="s">
        <v>2340</v>
      </c>
      <c r="B3110" t="s">
        <v>152</v>
      </c>
      <c r="C3110" t="s">
        <v>14</v>
      </c>
      <c r="D3110" t="str">
        <f t="shared" si="48"/>
        <v>206043</v>
      </c>
      <c r="E3110" t="s">
        <v>2342</v>
      </c>
      <c r="F3110" t="s">
        <v>18</v>
      </c>
      <c r="G3110" t="s">
        <v>18</v>
      </c>
      <c r="I3110" t="s">
        <v>19</v>
      </c>
      <c r="J3110" s="1">
        <v>44881</v>
      </c>
      <c r="K3110" s="2">
        <v>0</v>
      </c>
      <c r="L3110" t="s">
        <v>46</v>
      </c>
      <c r="M3110" s="3">
        <v>1</v>
      </c>
      <c r="N3110" s="2">
        <v>14.82</v>
      </c>
      <c r="O3110" t="s">
        <v>21</v>
      </c>
      <c r="P3110" t="s">
        <v>22</v>
      </c>
      <c r="Q3110" t="s">
        <v>23</v>
      </c>
      <c r="R3110" s="3">
        <v>0</v>
      </c>
      <c r="S3110" t="s">
        <v>24</v>
      </c>
      <c r="T3110" t="s">
        <v>23</v>
      </c>
      <c r="U3110" s="3">
        <v>0</v>
      </c>
    </row>
    <row r="3111" spans="1:21" hidden="1" x14ac:dyDescent="0.2">
      <c r="A3111" t="s">
        <v>2340</v>
      </c>
      <c r="B3111" t="s">
        <v>152</v>
      </c>
      <c r="C3111" t="s">
        <v>14</v>
      </c>
      <c r="D3111" t="str">
        <f t="shared" si="48"/>
        <v>SP1878</v>
      </c>
      <c r="E3111" t="s">
        <v>2257</v>
      </c>
      <c r="F3111" t="s">
        <v>18</v>
      </c>
      <c r="G3111" t="s">
        <v>18</v>
      </c>
      <c r="I3111" t="s">
        <v>19</v>
      </c>
      <c r="J3111" s="1">
        <v>44881</v>
      </c>
      <c r="K3111" s="2">
        <v>0</v>
      </c>
      <c r="L3111" t="s">
        <v>46</v>
      </c>
      <c r="M3111" s="3">
        <v>1</v>
      </c>
      <c r="N3111" s="2">
        <v>2.4700000000000002</v>
      </c>
      <c r="O3111" t="s">
        <v>21</v>
      </c>
      <c r="P3111" t="s">
        <v>22</v>
      </c>
      <c r="Q3111" t="s">
        <v>23</v>
      </c>
      <c r="R3111" s="3">
        <v>0</v>
      </c>
      <c r="S3111" t="s">
        <v>24</v>
      </c>
      <c r="T3111" t="s">
        <v>23</v>
      </c>
      <c r="U3111" s="3">
        <v>0</v>
      </c>
    </row>
    <row r="3112" spans="1:21" hidden="1" x14ac:dyDescent="0.2">
      <c r="A3112" t="s">
        <v>2340</v>
      </c>
      <c r="B3112" t="s">
        <v>150</v>
      </c>
      <c r="C3112" t="s">
        <v>14</v>
      </c>
      <c r="D3112" t="str">
        <f t="shared" si="48"/>
        <v>CP2282</v>
      </c>
      <c r="E3112" t="s">
        <v>925</v>
      </c>
      <c r="F3112" t="s">
        <v>18</v>
      </c>
      <c r="G3112" t="s">
        <v>18</v>
      </c>
      <c r="I3112" t="s">
        <v>19</v>
      </c>
      <c r="J3112" s="1">
        <v>44881</v>
      </c>
      <c r="K3112" s="2">
        <v>38595.81</v>
      </c>
      <c r="L3112" t="s">
        <v>20</v>
      </c>
      <c r="M3112" s="3">
        <v>1</v>
      </c>
      <c r="N3112" s="2">
        <v>6.7659999999999998E-2</v>
      </c>
      <c r="O3112" t="s">
        <v>21</v>
      </c>
      <c r="P3112" t="s">
        <v>22</v>
      </c>
      <c r="Q3112" t="s">
        <v>23</v>
      </c>
      <c r="R3112" s="3">
        <v>2611.39</v>
      </c>
      <c r="S3112" t="s">
        <v>24</v>
      </c>
      <c r="T3112" t="s">
        <v>23</v>
      </c>
      <c r="U3112" s="3">
        <v>2611.39</v>
      </c>
    </row>
    <row r="3113" spans="1:21" hidden="1" x14ac:dyDescent="0.2">
      <c r="A3113" t="s">
        <v>2340</v>
      </c>
      <c r="B3113" t="s">
        <v>150</v>
      </c>
      <c r="C3113" t="s">
        <v>14</v>
      </c>
      <c r="D3113" t="str">
        <f t="shared" si="48"/>
        <v>OG1140</v>
      </c>
      <c r="E3113" t="s">
        <v>211</v>
      </c>
      <c r="F3113" t="s">
        <v>18</v>
      </c>
      <c r="G3113" t="s">
        <v>18</v>
      </c>
      <c r="I3113" t="s">
        <v>19</v>
      </c>
      <c r="J3113" s="1">
        <v>44881</v>
      </c>
      <c r="K3113" s="2">
        <v>31</v>
      </c>
      <c r="L3113" t="s">
        <v>46</v>
      </c>
      <c r="M3113" s="3">
        <v>1</v>
      </c>
      <c r="N3113" s="2">
        <v>12.760529999999999</v>
      </c>
      <c r="O3113" t="s">
        <v>21</v>
      </c>
      <c r="P3113" t="s">
        <v>22</v>
      </c>
      <c r="Q3113" t="s">
        <v>23</v>
      </c>
      <c r="R3113" s="3">
        <v>395.58</v>
      </c>
      <c r="S3113" t="s">
        <v>24</v>
      </c>
      <c r="T3113" t="s">
        <v>23</v>
      </c>
      <c r="U3113" s="3">
        <v>395.58</v>
      </c>
    </row>
    <row r="3114" spans="1:21" hidden="1" x14ac:dyDescent="0.2">
      <c r="A3114" t="s">
        <v>2340</v>
      </c>
      <c r="B3114" t="s">
        <v>158</v>
      </c>
      <c r="C3114" t="s">
        <v>14</v>
      </c>
      <c r="D3114" t="str">
        <f t="shared" si="48"/>
        <v>LACH02</v>
      </c>
      <c r="E3114" t="s">
        <v>2343</v>
      </c>
      <c r="F3114" t="s">
        <v>18</v>
      </c>
      <c r="G3114" t="s">
        <v>18</v>
      </c>
      <c r="I3114" t="s">
        <v>19</v>
      </c>
      <c r="J3114" s="1">
        <v>44881</v>
      </c>
      <c r="K3114" s="2">
        <v>0</v>
      </c>
      <c r="L3114" t="s">
        <v>20</v>
      </c>
      <c r="M3114" s="3">
        <v>1</v>
      </c>
      <c r="N3114" s="2">
        <v>1.0630000000000002E-2</v>
      </c>
      <c r="O3114" t="s">
        <v>21</v>
      </c>
      <c r="P3114" t="s">
        <v>22</v>
      </c>
      <c r="Q3114" t="s">
        <v>23</v>
      </c>
      <c r="R3114" s="3">
        <v>0</v>
      </c>
      <c r="S3114" t="s">
        <v>24</v>
      </c>
      <c r="T3114" t="s">
        <v>23</v>
      </c>
      <c r="U3114" s="3">
        <v>0</v>
      </c>
    </row>
    <row r="3115" spans="1:21" hidden="1" x14ac:dyDescent="0.2">
      <c r="A3115" t="s">
        <v>2340</v>
      </c>
      <c r="B3115" t="s">
        <v>158</v>
      </c>
      <c r="C3115" t="s">
        <v>14</v>
      </c>
      <c r="D3115" t="str">
        <f t="shared" si="48"/>
        <v>OF1780</v>
      </c>
      <c r="E3115" t="s">
        <v>1181</v>
      </c>
      <c r="F3115" t="s">
        <v>18</v>
      </c>
      <c r="G3115" t="s">
        <v>18</v>
      </c>
      <c r="I3115" t="s">
        <v>19</v>
      </c>
      <c r="J3115" s="1">
        <v>44881</v>
      </c>
      <c r="K3115" s="2">
        <v>-84</v>
      </c>
      <c r="L3115" t="s">
        <v>46</v>
      </c>
      <c r="M3115" s="3">
        <v>1</v>
      </c>
      <c r="N3115" s="2">
        <v>4.1708999999999996</v>
      </c>
      <c r="O3115" t="s">
        <v>21</v>
      </c>
      <c r="P3115" t="s">
        <v>24</v>
      </c>
      <c r="Q3115" t="s">
        <v>23</v>
      </c>
      <c r="R3115" s="3">
        <v>350.36</v>
      </c>
      <c r="S3115" t="s">
        <v>22</v>
      </c>
      <c r="T3115" t="s">
        <v>23</v>
      </c>
      <c r="U3115" s="3">
        <v>350.36</v>
      </c>
    </row>
    <row r="3116" spans="1:21" hidden="1" x14ac:dyDescent="0.2">
      <c r="A3116" t="s">
        <v>2340</v>
      </c>
      <c r="B3116" t="s">
        <v>158</v>
      </c>
      <c r="C3116" t="s">
        <v>14</v>
      </c>
      <c r="D3116" t="str">
        <f t="shared" si="48"/>
        <v>BK1593</v>
      </c>
      <c r="E3116" t="s">
        <v>2344</v>
      </c>
      <c r="F3116" t="s">
        <v>18</v>
      </c>
      <c r="G3116" t="s">
        <v>18</v>
      </c>
      <c r="I3116" t="s">
        <v>19</v>
      </c>
      <c r="J3116" s="1">
        <v>44881</v>
      </c>
      <c r="K3116" s="2">
        <v>8020.4994499999993</v>
      </c>
      <c r="L3116" t="s">
        <v>46</v>
      </c>
      <c r="M3116" s="3">
        <v>1</v>
      </c>
      <c r="N3116" s="2">
        <v>0.34499999999999997</v>
      </c>
      <c r="O3116" t="s">
        <v>21</v>
      </c>
      <c r="P3116" t="s">
        <v>22</v>
      </c>
      <c r="Q3116" t="s">
        <v>23</v>
      </c>
      <c r="R3116" s="3">
        <v>2767.07</v>
      </c>
      <c r="S3116" t="s">
        <v>24</v>
      </c>
      <c r="T3116" t="s">
        <v>23</v>
      </c>
      <c r="U3116" s="3">
        <v>2767.07</v>
      </c>
    </row>
    <row r="3117" spans="1:21" hidden="1" x14ac:dyDescent="0.2">
      <c r="A3117" t="s">
        <v>2340</v>
      </c>
      <c r="B3117" t="s">
        <v>101</v>
      </c>
      <c r="C3117" t="s">
        <v>14</v>
      </c>
      <c r="D3117" t="str">
        <f t="shared" si="48"/>
        <v>DV1940</v>
      </c>
      <c r="E3117" t="s">
        <v>1117</v>
      </c>
      <c r="F3117" t="s">
        <v>18</v>
      </c>
      <c r="G3117" t="s">
        <v>18</v>
      </c>
      <c r="I3117" t="s">
        <v>19</v>
      </c>
      <c r="J3117" s="1">
        <v>44881</v>
      </c>
      <c r="K3117" s="2">
        <v>3</v>
      </c>
      <c r="L3117" t="s">
        <v>46</v>
      </c>
      <c r="M3117" s="3">
        <v>1</v>
      </c>
      <c r="N3117" s="2">
        <v>6.2914899999999996</v>
      </c>
      <c r="O3117" t="s">
        <v>21</v>
      </c>
      <c r="P3117" t="s">
        <v>22</v>
      </c>
      <c r="Q3117" t="s">
        <v>23</v>
      </c>
      <c r="R3117" s="3">
        <v>18.87</v>
      </c>
      <c r="S3117" t="s">
        <v>24</v>
      </c>
      <c r="T3117" t="s">
        <v>23</v>
      </c>
      <c r="U3117" s="3">
        <v>18.87</v>
      </c>
    </row>
    <row r="3118" spans="1:21" hidden="1" x14ac:dyDescent="0.2">
      <c r="A3118" t="s">
        <v>2340</v>
      </c>
      <c r="B3118" t="s">
        <v>101</v>
      </c>
      <c r="C3118" t="s">
        <v>14</v>
      </c>
      <c r="D3118" t="str">
        <f t="shared" si="48"/>
        <v>SP1937</v>
      </c>
      <c r="E3118" t="s">
        <v>1047</v>
      </c>
      <c r="F3118" t="s">
        <v>18</v>
      </c>
      <c r="G3118" t="s">
        <v>18</v>
      </c>
      <c r="I3118" t="s">
        <v>19</v>
      </c>
      <c r="J3118" s="1">
        <v>44881</v>
      </c>
      <c r="K3118" s="2">
        <v>49.700009999999999</v>
      </c>
      <c r="L3118" t="s">
        <v>46</v>
      </c>
      <c r="M3118" s="3">
        <v>1</v>
      </c>
      <c r="N3118" s="2">
        <v>4.97994</v>
      </c>
      <c r="O3118" t="s">
        <v>21</v>
      </c>
      <c r="P3118" t="s">
        <v>22</v>
      </c>
      <c r="Q3118" t="s">
        <v>23</v>
      </c>
      <c r="R3118" s="3">
        <v>247.5</v>
      </c>
      <c r="S3118" t="s">
        <v>24</v>
      </c>
      <c r="T3118" t="s">
        <v>23</v>
      </c>
      <c r="U3118" s="3">
        <v>247.5</v>
      </c>
    </row>
    <row r="3119" spans="1:21" hidden="1" x14ac:dyDescent="0.2">
      <c r="A3119" t="s">
        <v>2340</v>
      </c>
      <c r="B3119" t="s">
        <v>101</v>
      </c>
      <c r="C3119" t="s">
        <v>14</v>
      </c>
      <c r="D3119" t="str">
        <f t="shared" si="48"/>
        <v>OG1358</v>
      </c>
      <c r="E3119" t="s">
        <v>2345</v>
      </c>
      <c r="F3119" t="s">
        <v>18</v>
      </c>
      <c r="G3119" t="s">
        <v>18</v>
      </c>
      <c r="I3119" t="s">
        <v>19</v>
      </c>
      <c r="J3119" s="1">
        <v>44881</v>
      </c>
      <c r="K3119" s="2">
        <v>3.5</v>
      </c>
      <c r="L3119" t="s">
        <v>46</v>
      </c>
      <c r="M3119" s="3">
        <v>1</v>
      </c>
      <c r="N3119" s="2">
        <v>4.9385399999999997</v>
      </c>
      <c r="O3119" t="s">
        <v>21</v>
      </c>
      <c r="P3119" t="s">
        <v>22</v>
      </c>
      <c r="Q3119" t="s">
        <v>23</v>
      </c>
      <c r="R3119" s="3">
        <v>17.28</v>
      </c>
      <c r="S3119" t="s">
        <v>24</v>
      </c>
      <c r="T3119" t="s">
        <v>23</v>
      </c>
      <c r="U3119" s="3">
        <v>17.28</v>
      </c>
    </row>
    <row r="3120" spans="1:21" hidden="1" x14ac:dyDescent="0.2">
      <c r="A3120" t="s">
        <v>2340</v>
      </c>
      <c r="B3120" t="s">
        <v>1057</v>
      </c>
      <c r="C3120" t="s">
        <v>14</v>
      </c>
      <c r="D3120" t="str">
        <f t="shared" si="48"/>
        <v>PA1116</v>
      </c>
      <c r="E3120" t="s">
        <v>2346</v>
      </c>
      <c r="F3120" t="s">
        <v>18</v>
      </c>
      <c r="G3120" t="s">
        <v>18</v>
      </c>
      <c r="I3120" t="s">
        <v>19</v>
      </c>
      <c r="J3120" s="1">
        <v>44881</v>
      </c>
      <c r="K3120" s="2">
        <v>-3.3235000000000001</v>
      </c>
      <c r="L3120" t="s">
        <v>46</v>
      </c>
      <c r="M3120" s="3">
        <v>1</v>
      </c>
      <c r="N3120" s="2">
        <v>3.8458800000000002</v>
      </c>
      <c r="O3120" t="s">
        <v>21</v>
      </c>
      <c r="P3120" t="s">
        <v>24</v>
      </c>
      <c r="Q3120" t="s">
        <v>23</v>
      </c>
      <c r="R3120" s="3">
        <v>12.78</v>
      </c>
      <c r="S3120" t="s">
        <v>22</v>
      </c>
      <c r="T3120" t="s">
        <v>23</v>
      </c>
      <c r="U3120" s="3">
        <v>12.78</v>
      </c>
    </row>
    <row r="3121" spans="1:21" hidden="1" x14ac:dyDescent="0.2">
      <c r="A3121" t="s">
        <v>2340</v>
      </c>
      <c r="B3121" t="s">
        <v>1320</v>
      </c>
      <c r="C3121" t="s">
        <v>14</v>
      </c>
      <c r="D3121" t="str">
        <f t="shared" si="48"/>
        <v>MZ4261</v>
      </c>
      <c r="E3121" t="s">
        <v>428</v>
      </c>
      <c r="F3121" t="s">
        <v>18</v>
      </c>
      <c r="G3121" t="s">
        <v>18</v>
      </c>
      <c r="I3121" t="s">
        <v>19</v>
      </c>
      <c r="J3121" s="1">
        <v>44881</v>
      </c>
      <c r="K3121" s="2">
        <v>-78</v>
      </c>
      <c r="L3121" t="s">
        <v>46</v>
      </c>
      <c r="M3121" s="3">
        <v>1</v>
      </c>
      <c r="N3121" s="2">
        <v>1.4995400000000001</v>
      </c>
      <c r="O3121" t="s">
        <v>21</v>
      </c>
      <c r="P3121" t="s">
        <v>24</v>
      </c>
      <c r="Q3121" t="s">
        <v>23</v>
      </c>
      <c r="R3121" s="3">
        <v>116.96</v>
      </c>
      <c r="S3121" t="s">
        <v>22</v>
      </c>
      <c r="T3121" t="s">
        <v>23</v>
      </c>
      <c r="U3121" s="3">
        <v>116.96</v>
      </c>
    </row>
    <row r="3122" spans="1:21" hidden="1" x14ac:dyDescent="0.2">
      <c r="A3122" t="s">
        <v>2347</v>
      </c>
      <c r="B3122" t="s">
        <v>2348</v>
      </c>
      <c r="C3122" t="s">
        <v>14</v>
      </c>
      <c r="D3122" t="str">
        <f t="shared" si="48"/>
        <v>CP2290</v>
      </c>
      <c r="E3122" t="s">
        <v>287</v>
      </c>
      <c r="F3122" t="s">
        <v>18</v>
      </c>
      <c r="G3122" t="s">
        <v>18</v>
      </c>
      <c r="I3122" t="s">
        <v>113</v>
      </c>
      <c r="J3122" s="1">
        <v>44882</v>
      </c>
      <c r="K3122" s="2">
        <v>3930.28</v>
      </c>
      <c r="L3122" t="s">
        <v>20</v>
      </c>
      <c r="M3122" s="3">
        <v>1</v>
      </c>
      <c r="N3122" s="2">
        <v>8.0460000000000018E-2</v>
      </c>
      <c r="O3122" t="s">
        <v>21</v>
      </c>
      <c r="P3122" t="s">
        <v>22</v>
      </c>
      <c r="Q3122" t="s">
        <v>23</v>
      </c>
      <c r="R3122" s="3">
        <v>316.23</v>
      </c>
      <c r="S3122" t="s">
        <v>24</v>
      </c>
      <c r="T3122" t="s">
        <v>23</v>
      </c>
      <c r="U3122" s="3">
        <v>316.23</v>
      </c>
    </row>
    <row r="3123" spans="1:21" hidden="1" x14ac:dyDescent="0.2">
      <c r="A3123" t="s">
        <v>2349</v>
      </c>
      <c r="B3123" t="s">
        <v>139</v>
      </c>
      <c r="C3123" t="s">
        <v>14</v>
      </c>
      <c r="D3123" t="str">
        <f t="shared" si="48"/>
        <v>713000</v>
      </c>
      <c r="E3123" t="s">
        <v>530</v>
      </c>
      <c r="F3123" t="s">
        <v>18</v>
      </c>
      <c r="G3123" t="s">
        <v>18</v>
      </c>
      <c r="I3123" t="s">
        <v>19</v>
      </c>
      <c r="J3123" s="1">
        <v>44882</v>
      </c>
      <c r="K3123" s="2">
        <v>-21.4</v>
      </c>
      <c r="L3123" t="s">
        <v>46</v>
      </c>
      <c r="M3123" s="3">
        <v>1</v>
      </c>
      <c r="N3123" s="2">
        <v>23.17455</v>
      </c>
      <c r="O3123" t="s">
        <v>21</v>
      </c>
      <c r="P3123" t="s">
        <v>24</v>
      </c>
      <c r="Q3123" t="s">
        <v>23</v>
      </c>
      <c r="R3123" s="3">
        <v>495.94</v>
      </c>
      <c r="S3123" t="s">
        <v>22</v>
      </c>
      <c r="T3123" t="s">
        <v>23</v>
      </c>
      <c r="U3123" s="3">
        <v>495.94</v>
      </c>
    </row>
    <row r="3124" spans="1:21" hidden="1" x14ac:dyDescent="0.2">
      <c r="A3124" t="s">
        <v>2349</v>
      </c>
      <c r="B3124" t="s">
        <v>1580</v>
      </c>
      <c r="C3124" t="s">
        <v>14</v>
      </c>
      <c r="D3124" t="str">
        <f t="shared" si="48"/>
        <v>712003</v>
      </c>
      <c r="E3124" t="s">
        <v>2350</v>
      </c>
      <c r="F3124" t="s">
        <v>18</v>
      </c>
      <c r="G3124" t="s">
        <v>18</v>
      </c>
      <c r="I3124" t="s">
        <v>19</v>
      </c>
      <c r="J3124" s="1">
        <v>44882</v>
      </c>
      <c r="K3124" s="2">
        <v>-840.42</v>
      </c>
      <c r="L3124" t="s">
        <v>46</v>
      </c>
      <c r="M3124" s="3">
        <v>1</v>
      </c>
      <c r="N3124" s="2">
        <v>0.78957999999999995</v>
      </c>
      <c r="O3124" t="s">
        <v>21</v>
      </c>
      <c r="P3124" t="s">
        <v>24</v>
      </c>
      <c r="Q3124" t="s">
        <v>23</v>
      </c>
      <c r="R3124" s="3">
        <v>663.58</v>
      </c>
      <c r="S3124" t="s">
        <v>22</v>
      </c>
      <c r="T3124" t="s">
        <v>23</v>
      </c>
      <c r="U3124" s="3">
        <v>663.58</v>
      </c>
    </row>
    <row r="3125" spans="1:21" hidden="1" x14ac:dyDescent="0.2">
      <c r="A3125" t="s">
        <v>2349</v>
      </c>
      <c r="B3125" t="s">
        <v>1580</v>
      </c>
      <c r="C3125" t="s">
        <v>14</v>
      </c>
      <c r="D3125" t="str">
        <f t="shared" si="48"/>
        <v>233435</v>
      </c>
      <c r="E3125" t="s">
        <v>2351</v>
      </c>
      <c r="F3125" t="s">
        <v>18</v>
      </c>
      <c r="G3125" t="s">
        <v>18</v>
      </c>
      <c r="I3125" t="s">
        <v>19</v>
      </c>
      <c r="J3125" s="1">
        <v>44882</v>
      </c>
      <c r="K3125" s="2">
        <v>6.59</v>
      </c>
      <c r="L3125" t="s">
        <v>46</v>
      </c>
      <c r="M3125" s="3">
        <v>1</v>
      </c>
      <c r="N3125" s="2">
        <v>19.585249999999998</v>
      </c>
      <c r="O3125" t="s">
        <v>21</v>
      </c>
      <c r="P3125" t="s">
        <v>22</v>
      </c>
      <c r="Q3125" t="s">
        <v>23</v>
      </c>
      <c r="R3125" s="3">
        <v>129.07</v>
      </c>
      <c r="S3125" t="s">
        <v>24</v>
      </c>
      <c r="T3125" t="s">
        <v>23</v>
      </c>
      <c r="U3125" s="3">
        <v>129.07</v>
      </c>
    </row>
    <row r="3126" spans="1:21" hidden="1" x14ac:dyDescent="0.2">
      <c r="A3126" t="s">
        <v>2352</v>
      </c>
      <c r="B3126" t="s">
        <v>2353</v>
      </c>
      <c r="C3126" t="s">
        <v>14</v>
      </c>
      <c r="D3126" t="str">
        <f t="shared" si="48"/>
        <v>CP2290</v>
      </c>
      <c r="E3126" t="s">
        <v>287</v>
      </c>
      <c r="F3126" t="s">
        <v>18</v>
      </c>
      <c r="G3126" t="s">
        <v>18</v>
      </c>
      <c r="I3126" t="s">
        <v>113</v>
      </c>
      <c r="J3126" s="1">
        <v>44882</v>
      </c>
      <c r="K3126" s="2">
        <v>2520.96</v>
      </c>
      <c r="L3126" t="s">
        <v>20</v>
      </c>
      <c r="M3126" s="3">
        <v>1</v>
      </c>
      <c r="N3126" s="2">
        <v>8.0460000000000018E-2</v>
      </c>
      <c r="O3126" t="s">
        <v>21</v>
      </c>
      <c r="P3126" t="s">
        <v>22</v>
      </c>
      <c r="Q3126" t="s">
        <v>23</v>
      </c>
      <c r="R3126" s="3">
        <v>202.84</v>
      </c>
      <c r="S3126" t="s">
        <v>24</v>
      </c>
      <c r="T3126" t="s">
        <v>23</v>
      </c>
      <c r="U3126" s="3">
        <v>202.84</v>
      </c>
    </row>
    <row r="3127" spans="1:21" hidden="1" x14ac:dyDescent="0.2">
      <c r="A3127" t="s">
        <v>2354</v>
      </c>
      <c r="B3127" t="s">
        <v>152</v>
      </c>
      <c r="C3127" t="s">
        <v>14</v>
      </c>
      <c r="D3127" t="str">
        <f t="shared" si="48"/>
        <v>LATC00</v>
      </c>
      <c r="E3127" t="s">
        <v>968</v>
      </c>
      <c r="F3127" t="s">
        <v>18</v>
      </c>
      <c r="G3127" t="s">
        <v>18</v>
      </c>
      <c r="I3127" t="s">
        <v>19</v>
      </c>
      <c r="J3127" s="1">
        <v>44882</v>
      </c>
      <c r="K3127" s="2">
        <v>-596.57000000000005</v>
      </c>
      <c r="L3127" t="s">
        <v>20</v>
      </c>
      <c r="M3127" s="3">
        <v>1</v>
      </c>
      <c r="N3127" s="2">
        <v>0.04</v>
      </c>
      <c r="O3127" t="s">
        <v>21</v>
      </c>
      <c r="P3127" t="s">
        <v>24</v>
      </c>
      <c r="Q3127" t="s">
        <v>23</v>
      </c>
      <c r="R3127" s="3">
        <v>23.86</v>
      </c>
      <c r="S3127" t="s">
        <v>22</v>
      </c>
      <c r="T3127" t="s">
        <v>23</v>
      </c>
      <c r="U3127" s="3">
        <v>23.86</v>
      </c>
    </row>
    <row r="3128" spans="1:21" hidden="1" x14ac:dyDescent="0.2">
      <c r="A3128" t="s">
        <v>2354</v>
      </c>
      <c r="B3128" t="s">
        <v>152</v>
      </c>
      <c r="C3128" t="s">
        <v>14</v>
      </c>
      <c r="D3128" t="str">
        <f t="shared" si="48"/>
        <v>LAAN01</v>
      </c>
      <c r="E3128" t="s">
        <v>2355</v>
      </c>
      <c r="F3128" t="s">
        <v>18</v>
      </c>
      <c r="G3128" t="s">
        <v>18</v>
      </c>
      <c r="I3128" t="s">
        <v>19</v>
      </c>
      <c r="J3128" s="1">
        <v>44882</v>
      </c>
      <c r="K3128" s="2">
        <v>-8817</v>
      </c>
      <c r="L3128" t="s">
        <v>20</v>
      </c>
      <c r="M3128" s="3">
        <v>1</v>
      </c>
      <c r="N3128" s="2">
        <v>1.3500000000000002E-2</v>
      </c>
      <c r="O3128" t="s">
        <v>21</v>
      </c>
      <c r="P3128" t="s">
        <v>24</v>
      </c>
      <c r="Q3128" t="s">
        <v>23</v>
      </c>
      <c r="R3128" s="3">
        <v>119.03</v>
      </c>
      <c r="S3128" t="s">
        <v>22</v>
      </c>
      <c r="T3128" t="s">
        <v>23</v>
      </c>
      <c r="U3128" s="3">
        <v>119.03</v>
      </c>
    </row>
    <row r="3129" spans="1:21" hidden="1" x14ac:dyDescent="0.2">
      <c r="A3129" t="s">
        <v>2354</v>
      </c>
      <c r="B3129" t="s">
        <v>156</v>
      </c>
      <c r="C3129" t="s">
        <v>14</v>
      </c>
      <c r="D3129" t="str">
        <f t="shared" si="48"/>
        <v>GS1034</v>
      </c>
      <c r="E3129" t="s">
        <v>2356</v>
      </c>
      <c r="F3129" t="s">
        <v>18</v>
      </c>
      <c r="G3129" t="s">
        <v>18</v>
      </c>
      <c r="I3129" t="s">
        <v>19</v>
      </c>
      <c r="J3129" s="1">
        <v>44882</v>
      </c>
      <c r="K3129" s="2">
        <v>-68.96651</v>
      </c>
      <c r="L3129" t="s">
        <v>46</v>
      </c>
      <c r="M3129" s="3">
        <v>1</v>
      </c>
      <c r="N3129" s="2">
        <v>9.4817099999999996</v>
      </c>
      <c r="O3129" t="s">
        <v>21</v>
      </c>
      <c r="P3129" t="s">
        <v>24</v>
      </c>
      <c r="Q3129" t="s">
        <v>23</v>
      </c>
      <c r="R3129" s="3">
        <v>653.91999999999996</v>
      </c>
      <c r="S3129" t="s">
        <v>22</v>
      </c>
      <c r="T3129" t="s">
        <v>23</v>
      </c>
      <c r="U3129" s="3">
        <v>653.91999999999996</v>
      </c>
    </row>
    <row r="3130" spans="1:21" hidden="1" x14ac:dyDescent="0.2">
      <c r="A3130" t="s">
        <v>2354</v>
      </c>
      <c r="B3130" t="s">
        <v>156</v>
      </c>
      <c r="C3130" t="s">
        <v>14</v>
      </c>
      <c r="D3130" t="str">
        <f t="shared" si="48"/>
        <v>PA1180</v>
      </c>
      <c r="E3130" t="s">
        <v>2357</v>
      </c>
      <c r="F3130" t="s">
        <v>18</v>
      </c>
      <c r="G3130" t="s">
        <v>18</v>
      </c>
      <c r="I3130" t="s">
        <v>19</v>
      </c>
      <c r="J3130" s="1">
        <v>44882</v>
      </c>
      <c r="K3130" s="2">
        <v>28.394120000000001</v>
      </c>
      <c r="L3130" t="s">
        <v>46</v>
      </c>
      <c r="M3130" s="3">
        <v>1</v>
      </c>
      <c r="N3130" s="2">
        <v>6.7524499999999996</v>
      </c>
      <c r="O3130" t="s">
        <v>21</v>
      </c>
      <c r="P3130" t="s">
        <v>22</v>
      </c>
      <c r="Q3130" t="s">
        <v>23</v>
      </c>
      <c r="R3130" s="3">
        <v>191.73</v>
      </c>
      <c r="S3130" t="s">
        <v>24</v>
      </c>
      <c r="T3130" t="s">
        <v>23</v>
      </c>
      <c r="U3130" s="3">
        <v>191.73</v>
      </c>
    </row>
    <row r="3131" spans="1:21" hidden="1" x14ac:dyDescent="0.2">
      <c r="A3131" t="s">
        <v>2358</v>
      </c>
      <c r="B3131" t="s">
        <v>2359</v>
      </c>
      <c r="C3131" t="s">
        <v>14</v>
      </c>
      <c r="D3131" t="str">
        <f t="shared" si="48"/>
        <v>OG1173</v>
      </c>
      <c r="E3131" t="s">
        <v>288</v>
      </c>
      <c r="F3131" t="s">
        <v>18</v>
      </c>
      <c r="G3131" t="s">
        <v>18</v>
      </c>
      <c r="J3131" s="1">
        <v>44882</v>
      </c>
      <c r="K3131" s="2">
        <v>-0.44908000000000003</v>
      </c>
      <c r="L3131" t="s">
        <v>46</v>
      </c>
      <c r="M3131" s="3">
        <v>1</v>
      </c>
      <c r="N3131" s="2">
        <v>10.19863</v>
      </c>
      <c r="O3131" t="s">
        <v>21</v>
      </c>
      <c r="P3131" t="s">
        <v>24</v>
      </c>
      <c r="Q3131" t="s">
        <v>23</v>
      </c>
      <c r="R3131" s="3">
        <v>4.58</v>
      </c>
      <c r="S3131" t="s">
        <v>22</v>
      </c>
      <c r="T3131" t="s">
        <v>23</v>
      </c>
      <c r="U3131" s="3">
        <v>4.58</v>
      </c>
    </row>
    <row r="3132" spans="1:21" hidden="1" x14ac:dyDescent="0.2">
      <c r="A3132" t="s">
        <v>2358</v>
      </c>
      <c r="B3132" t="s">
        <v>2359</v>
      </c>
      <c r="C3132" t="s">
        <v>14</v>
      </c>
      <c r="D3132" t="str">
        <f t="shared" si="48"/>
        <v>712004</v>
      </c>
      <c r="E3132" t="s">
        <v>2109</v>
      </c>
      <c r="F3132" t="s">
        <v>18</v>
      </c>
      <c r="G3132" t="s">
        <v>18</v>
      </c>
      <c r="J3132" s="1">
        <v>44882</v>
      </c>
      <c r="K3132" s="2">
        <v>-3.0000000000000001E-5</v>
      </c>
      <c r="L3132" t="s">
        <v>46</v>
      </c>
      <c r="M3132" s="3">
        <v>1</v>
      </c>
      <c r="N3132" s="2">
        <v>0</v>
      </c>
      <c r="O3132" t="s">
        <v>21</v>
      </c>
      <c r="P3132" t="s">
        <v>24</v>
      </c>
      <c r="Q3132" t="s">
        <v>23</v>
      </c>
      <c r="R3132" s="3">
        <v>0</v>
      </c>
      <c r="S3132" t="s">
        <v>22</v>
      </c>
      <c r="T3132" t="s">
        <v>23</v>
      </c>
      <c r="U3132" s="3">
        <v>0</v>
      </c>
    </row>
    <row r="3133" spans="1:21" hidden="1" x14ac:dyDescent="0.2">
      <c r="A3133" t="s">
        <v>2358</v>
      </c>
      <c r="B3133" t="s">
        <v>2359</v>
      </c>
      <c r="C3133" t="s">
        <v>14</v>
      </c>
      <c r="D3133" t="str">
        <f t="shared" si="48"/>
        <v>GL2459</v>
      </c>
      <c r="E3133" t="s">
        <v>1988</v>
      </c>
      <c r="F3133" t="s">
        <v>18</v>
      </c>
      <c r="G3133" t="s">
        <v>18</v>
      </c>
      <c r="J3133" s="1">
        <v>44882</v>
      </c>
      <c r="K3133" s="2">
        <v>-0.44</v>
      </c>
      <c r="L3133" t="s">
        <v>20</v>
      </c>
      <c r="M3133" s="3">
        <v>1</v>
      </c>
      <c r="N3133" s="2">
        <v>0.18182000000000001</v>
      </c>
      <c r="O3133" t="s">
        <v>21</v>
      </c>
      <c r="P3133" t="s">
        <v>24</v>
      </c>
      <c r="Q3133" t="s">
        <v>23</v>
      </c>
      <c r="R3133" s="3">
        <v>0.08</v>
      </c>
      <c r="S3133" t="s">
        <v>22</v>
      </c>
      <c r="T3133" t="s">
        <v>23</v>
      </c>
      <c r="U3133" s="3">
        <v>0.08</v>
      </c>
    </row>
    <row r="3134" spans="1:21" hidden="1" x14ac:dyDescent="0.2">
      <c r="A3134" t="s">
        <v>2358</v>
      </c>
      <c r="B3134" t="s">
        <v>2359</v>
      </c>
      <c r="C3134" t="s">
        <v>14</v>
      </c>
      <c r="D3134" t="str">
        <f t="shared" si="48"/>
        <v>CU2000</v>
      </c>
      <c r="E3134" t="s">
        <v>1732</v>
      </c>
      <c r="F3134" t="s">
        <v>18</v>
      </c>
      <c r="G3134" t="s">
        <v>18</v>
      </c>
      <c r="J3134" s="1">
        <v>44882</v>
      </c>
      <c r="K3134" s="2">
        <v>-4.8599999999999997E-3</v>
      </c>
      <c r="L3134" t="s">
        <v>46</v>
      </c>
      <c r="M3134" s="3">
        <v>1</v>
      </c>
      <c r="N3134" s="2">
        <v>0</v>
      </c>
      <c r="O3134" t="s">
        <v>21</v>
      </c>
      <c r="P3134" t="s">
        <v>24</v>
      </c>
      <c r="Q3134" t="s">
        <v>23</v>
      </c>
      <c r="R3134" s="3">
        <v>0</v>
      </c>
      <c r="S3134" t="s">
        <v>22</v>
      </c>
      <c r="T3134" t="s">
        <v>23</v>
      </c>
      <c r="U3134" s="3">
        <v>0</v>
      </c>
    </row>
    <row r="3135" spans="1:21" hidden="1" x14ac:dyDescent="0.2">
      <c r="A3135" t="s">
        <v>2358</v>
      </c>
      <c r="B3135" t="s">
        <v>2359</v>
      </c>
      <c r="C3135" t="s">
        <v>14</v>
      </c>
      <c r="D3135" t="str">
        <f t="shared" si="48"/>
        <v>DV1907</v>
      </c>
      <c r="E3135" t="s">
        <v>2360</v>
      </c>
      <c r="F3135" t="s">
        <v>18</v>
      </c>
      <c r="G3135" t="s">
        <v>18</v>
      </c>
      <c r="J3135" s="1">
        <v>44882</v>
      </c>
      <c r="K3135" s="2">
        <v>-4.4999999999999999E-4</v>
      </c>
      <c r="L3135" t="s">
        <v>46</v>
      </c>
      <c r="M3135" s="3">
        <v>1</v>
      </c>
      <c r="N3135" s="2">
        <v>0</v>
      </c>
      <c r="O3135" t="s">
        <v>21</v>
      </c>
      <c r="P3135" t="s">
        <v>24</v>
      </c>
      <c r="Q3135" t="s">
        <v>23</v>
      </c>
      <c r="R3135" s="3">
        <v>0</v>
      </c>
      <c r="S3135" t="s">
        <v>22</v>
      </c>
      <c r="T3135" t="s">
        <v>23</v>
      </c>
      <c r="U3135" s="3">
        <v>0</v>
      </c>
    </row>
    <row r="3136" spans="1:21" hidden="1" x14ac:dyDescent="0.2">
      <c r="A3136" t="s">
        <v>2361</v>
      </c>
      <c r="B3136" t="s">
        <v>447</v>
      </c>
      <c r="C3136" t="s">
        <v>14</v>
      </c>
      <c r="D3136" t="str">
        <f t="shared" si="48"/>
        <v>CV21PH</v>
      </c>
      <c r="E3136" t="s">
        <v>2362</v>
      </c>
      <c r="F3136" t="s">
        <v>262</v>
      </c>
      <c r="G3136" t="s">
        <v>262</v>
      </c>
      <c r="I3136" t="s">
        <v>123</v>
      </c>
      <c r="J3136" s="1">
        <v>44882</v>
      </c>
      <c r="K3136" s="2">
        <v>1</v>
      </c>
      <c r="L3136" t="s">
        <v>197</v>
      </c>
      <c r="M3136" s="3">
        <v>1</v>
      </c>
      <c r="N3136" s="2">
        <v>35.46</v>
      </c>
      <c r="O3136" t="s">
        <v>21</v>
      </c>
      <c r="P3136" t="s">
        <v>198</v>
      </c>
      <c r="Q3136" t="s">
        <v>23</v>
      </c>
      <c r="R3136" s="3">
        <v>35.46</v>
      </c>
      <c r="S3136" t="s">
        <v>24</v>
      </c>
      <c r="T3136" t="s">
        <v>23</v>
      </c>
      <c r="U3136" s="3">
        <v>35.46</v>
      </c>
    </row>
    <row r="3137" spans="1:21" hidden="1" x14ac:dyDescent="0.2">
      <c r="A3137" t="s">
        <v>2361</v>
      </c>
      <c r="B3137" t="s">
        <v>447</v>
      </c>
      <c r="C3137" t="s">
        <v>14</v>
      </c>
      <c r="D3137" t="str">
        <f t="shared" si="48"/>
        <v>CV21PH</v>
      </c>
      <c r="E3137" t="s">
        <v>2362</v>
      </c>
      <c r="F3137" t="s">
        <v>18</v>
      </c>
      <c r="G3137" t="s">
        <v>18</v>
      </c>
      <c r="I3137" t="s">
        <v>123</v>
      </c>
      <c r="J3137" s="1">
        <v>44882</v>
      </c>
      <c r="K3137" s="2">
        <v>1</v>
      </c>
      <c r="L3137" t="s">
        <v>197</v>
      </c>
      <c r="M3137" s="3">
        <v>1</v>
      </c>
      <c r="N3137" s="2">
        <v>35.46</v>
      </c>
      <c r="O3137" t="s">
        <v>21</v>
      </c>
      <c r="P3137" t="s">
        <v>198</v>
      </c>
      <c r="Q3137" t="s">
        <v>23</v>
      </c>
      <c r="R3137" s="3">
        <v>35.46</v>
      </c>
      <c r="S3137" t="s">
        <v>24</v>
      </c>
      <c r="T3137" t="s">
        <v>23</v>
      </c>
      <c r="U3137" s="3">
        <v>35.46</v>
      </c>
    </row>
    <row r="3138" spans="1:21" hidden="1" x14ac:dyDescent="0.2">
      <c r="A3138" t="s">
        <v>2363</v>
      </c>
      <c r="B3138" t="s">
        <v>447</v>
      </c>
      <c r="C3138" t="s">
        <v>14</v>
      </c>
      <c r="D3138" t="str">
        <f t="shared" si="48"/>
        <v>CV21PH</v>
      </c>
      <c r="E3138" t="s">
        <v>2362</v>
      </c>
      <c r="F3138" t="s">
        <v>18</v>
      </c>
      <c r="G3138" t="s">
        <v>18</v>
      </c>
      <c r="I3138" t="s">
        <v>123</v>
      </c>
      <c r="J3138" s="1">
        <v>44882</v>
      </c>
      <c r="K3138" s="2">
        <v>-1</v>
      </c>
      <c r="L3138" t="s">
        <v>197</v>
      </c>
      <c r="M3138" s="3">
        <v>1</v>
      </c>
      <c r="N3138" s="2">
        <v>35.46</v>
      </c>
      <c r="O3138" t="s">
        <v>21</v>
      </c>
      <c r="P3138" t="s">
        <v>24</v>
      </c>
      <c r="Q3138" t="s">
        <v>23</v>
      </c>
      <c r="R3138" s="3">
        <v>35.46</v>
      </c>
      <c r="S3138" t="s">
        <v>198</v>
      </c>
      <c r="T3138" t="s">
        <v>23</v>
      </c>
      <c r="U3138" s="3">
        <v>35.46</v>
      </c>
    </row>
    <row r="3139" spans="1:21" hidden="1" x14ac:dyDescent="0.2">
      <c r="A3139" t="s">
        <v>2363</v>
      </c>
      <c r="B3139" t="s">
        <v>447</v>
      </c>
      <c r="C3139" t="s">
        <v>14</v>
      </c>
      <c r="D3139" t="str">
        <f t="shared" si="48"/>
        <v>CV21PH</v>
      </c>
      <c r="E3139" t="s">
        <v>2362</v>
      </c>
      <c r="F3139" t="s">
        <v>262</v>
      </c>
      <c r="G3139" t="s">
        <v>262</v>
      </c>
      <c r="I3139" t="s">
        <v>123</v>
      </c>
      <c r="J3139" s="1">
        <v>44882</v>
      </c>
      <c r="K3139" s="2">
        <v>-1</v>
      </c>
      <c r="L3139" t="s">
        <v>197</v>
      </c>
      <c r="M3139" s="3">
        <v>1</v>
      </c>
      <c r="N3139" s="2">
        <v>35.46</v>
      </c>
      <c r="O3139" t="s">
        <v>21</v>
      </c>
      <c r="P3139" t="s">
        <v>24</v>
      </c>
      <c r="Q3139" t="s">
        <v>23</v>
      </c>
      <c r="R3139" s="3">
        <v>35.46</v>
      </c>
      <c r="S3139" t="s">
        <v>198</v>
      </c>
      <c r="T3139" t="s">
        <v>23</v>
      </c>
      <c r="U3139" s="3">
        <v>35.46</v>
      </c>
    </row>
    <row r="3140" spans="1:21" hidden="1" x14ac:dyDescent="0.2">
      <c r="A3140" t="s">
        <v>2364</v>
      </c>
      <c r="B3140" t="s">
        <v>26</v>
      </c>
      <c r="C3140" t="s">
        <v>14</v>
      </c>
      <c r="D3140" t="str">
        <f t="shared" si="48"/>
        <v>BK6039</v>
      </c>
      <c r="E3140" t="s">
        <v>768</v>
      </c>
      <c r="F3140" t="s">
        <v>18</v>
      </c>
      <c r="G3140" t="s">
        <v>18</v>
      </c>
      <c r="I3140" t="s">
        <v>19</v>
      </c>
      <c r="J3140" s="1">
        <v>44882</v>
      </c>
      <c r="K3140" s="2">
        <v>-3291.4261700000002</v>
      </c>
      <c r="L3140" t="s">
        <v>20</v>
      </c>
      <c r="M3140" s="3">
        <v>1</v>
      </c>
      <c r="N3140" s="2">
        <v>0.35804000000000002</v>
      </c>
      <c r="O3140" t="s">
        <v>21</v>
      </c>
      <c r="P3140" t="s">
        <v>24</v>
      </c>
      <c r="Q3140" t="s">
        <v>23</v>
      </c>
      <c r="R3140" s="3">
        <v>1178.46</v>
      </c>
      <c r="S3140" t="s">
        <v>22</v>
      </c>
      <c r="T3140" t="s">
        <v>23</v>
      </c>
      <c r="U3140" s="3">
        <v>1178.46</v>
      </c>
    </row>
    <row r="3141" spans="1:21" hidden="1" x14ac:dyDescent="0.2">
      <c r="A3141" t="s">
        <v>2365</v>
      </c>
      <c r="B3141" t="s">
        <v>26</v>
      </c>
      <c r="C3141" t="s">
        <v>14</v>
      </c>
      <c r="D3141" t="str">
        <f t="shared" ref="D3141:D3204" si="49">LEFT(E3141, 6)</f>
        <v>BK1006</v>
      </c>
      <c r="E3141" t="s">
        <v>2366</v>
      </c>
      <c r="F3141" t="s">
        <v>28</v>
      </c>
      <c r="G3141" t="s">
        <v>28</v>
      </c>
      <c r="I3141" t="s">
        <v>19</v>
      </c>
      <c r="J3141" s="1">
        <v>44882</v>
      </c>
      <c r="K3141" s="2">
        <v>3282</v>
      </c>
      <c r="L3141" t="s">
        <v>20</v>
      </c>
      <c r="M3141" s="3">
        <v>1</v>
      </c>
      <c r="N3141" s="2">
        <v>0.48782999999999999</v>
      </c>
      <c r="O3141" t="s">
        <v>21</v>
      </c>
      <c r="P3141" t="s">
        <v>22</v>
      </c>
      <c r="Q3141" t="s">
        <v>23</v>
      </c>
      <c r="R3141" s="3">
        <v>1601.06</v>
      </c>
      <c r="S3141" t="s">
        <v>24</v>
      </c>
      <c r="T3141" t="s">
        <v>23</v>
      </c>
      <c r="U3141" s="3">
        <v>1601.06</v>
      </c>
    </row>
    <row r="3142" spans="1:21" hidden="1" x14ac:dyDescent="0.2">
      <c r="A3142" t="s">
        <v>2367</v>
      </c>
      <c r="B3142" t="s">
        <v>26</v>
      </c>
      <c r="C3142" t="s">
        <v>14</v>
      </c>
      <c r="D3142" t="str">
        <f t="shared" si="49"/>
        <v>BK1065</v>
      </c>
      <c r="E3142" t="s">
        <v>132</v>
      </c>
      <c r="F3142" t="s">
        <v>28</v>
      </c>
      <c r="G3142" t="s">
        <v>28</v>
      </c>
      <c r="J3142" s="1">
        <v>44882</v>
      </c>
      <c r="K3142" s="2">
        <v>500</v>
      </c>
      <c r="L3142" t="s">
        <v>20</v>
      </c>
      <c r="M3142" s="3">
        <v>1</v>
      </c>
      <c r="N3142" s="2">
        <v>0.83862000000000014</v>
      </c>
      <c r="O3142" t="s">
        <v>21</v>
      </c>
      <c r="P3142" t="s">
        <v>22</v>
      </c>
      <c r="Q3142" t="s">
        <v>23</v>
      </c>
      <c r="R3142" s="3">
        <v>419.31</v>
      </c>
      <c r="S3142" t="s">
        <v>24</v>
      </c>
      <c r="T3142" t="s">
        <v>23</v>
      </c>
      <c r="U3142" s="3">
        <v>419.31</v>
      </c>
    </row>
    <row r="3143" spans="1:21" hidden="1" x14ac:dyDescent="0.2">
      <c r="A3143" t="s">
        <v>2368</v>
      </c>
      <c r="B3143" t="s">
        <v>152</v>
      </c>
      <c r="C3143" t="s">
        <v>14</v>
      </c>
      <c r="D3143" t="str">
        <f t="shared" si="49"/>
        <v>LAKR02</v>
      </c>
      <c r="E3143" t="s">
        <v>2369</v>
      </c>
      <c r="F3143" t="s">
        <v>18</v>
      </c>
      <c r="G3143" t="s">
        <v>18</v>
      </c>
      <c r="I3143" t="s">
        <v>19</v>
      </c>
      <c r="J3143" s="1">
        <v>44883</v>
      </c>
      <c r="K3143" s="2">
        <v>3700</v>
      </c>
      <c r="L3143" t="s">
        <v>20</v>
      </c>
      <c r="M3143" s="3">
        <v>1</v>
      </c>
      <c r="N3143" s="2">
        <v>0.06</v>
      </c>
      <c r="O3143" t="s">
        <v>21</v>
      </c>
      <c r="P3143" t="s">
        <v>22</v>
      </c>
      <c r="Q3143" t="s">
        <v>23</v>
      </c>
      <c r="R3143" s="3">
        <v>222</v>
      </c>
      <c r="S3143" t="s">
        <v>24</v>
      </c>
      <c r="T3143" t="s">
        <v>23</v>
      </c>
      <c r="U3143" s="3">
        <v>222</v>
      </c>
    </row>
    <row r="3144" spans="1:21" hidden="1" x14ac:dyDescent="0.2">
      <c r="A3144" t="s">
        <v>2368</v>
      </c>
      <c r="B3144" t="s">
        <v>152</v>
      </c>
      <c r="C3144" t="s">
        <v>14</v>
      </c>
      <c r="D3144" t="str">
        <f t="shared" si="49"/>
        <v>LAWG01</v>
      </c>
      <c r="E3144" t="s">
        <v>2310</v>
      </c>
      <c r="F3144" t="s">
        <v>18</v>
      </c>
      <c r="G3144" t="s">
        <v>18</v>
      </c>
      <c r="I3144" t="s">
        <v>19</v>
      </c>
      <c r="J3144" s="1">
        <v>44883</v>
      </c>
      <c r="K3144" s="2">
        <v>7000</v>
      </c>
      <c r="L3144" t="s">
        <v>20</v>
      </c>
      <c r="M3144" s="3">
        <v>1</v>
      </c>
      <c r="N3144" s="2">
        <v>1.159E-2</v>
      </c>
      <c r="O3144" t="s">
        <v>21</v>
      </c>
      <c r="P3144" t="s">
        <v>22</v>
      </c>
      <c r="Q3144" t="s">
        <v>23</v>
      </c>
      <c r="R3144" s="3">
        <v>81.13</v>
      </c>
      <c r="S3144" t="s">
        <v>24</v>
      </c>
      <c r="T3144" t="s">
        <v>23</v>
      </c>
      <c r="U3144" s="3">
        <v>81.13</v>
      </c>
    </row>
    <row r="3145" spans="1:21" hidden="1" x14ac:dyDescent="0.2">
      <c r="A3145" t="s">
        <v>2368</v>
      </c>
      <c r="B3145" t="s">
        <v>152</v>
      </c>
      <c r="C3145" t="s">
        <v>14</v>
      </c>
      <c r="D3145" t="str">
        <f t="shared" si="49"/>
        <v>LAWM01</v>
      </c>
      <c r="E3145" t="s">
        <v>992</v>
      </c>
      <c r="F3145" t="s">
        <v>18</v>
      </c>
      <c r="G3145" t="s">
        <v>18</v>
      </c>
      <c r="I3145" t="s">
        <v>19</v>
      </c>
      <c r="J3145" s="1">
        <v>44883</v>
      </c>
      <c r="K3145" s="2">
        <v>2935.45</v>
      </c>
      <c r="L3145" t="s">
        <v>20</v>
      </c>
      <c r="M3145" s="3">
        <v>1</v>
      </c>
      <c r="N3145" s="2">
        <v>9.078E-2</v>
      </c>
      <c r="O3145" t="s">
        <v>21</v>
      </c>
      <c r="P3145" t="s">
        <v>22</v>
      </c>
      <c r="Q3145" t="s">
        <v>23</v>
      </c>
      <c r="R3145" s="3">
        <v>266.48</v>
      </c>
      <c r="S3145" t="s">
        <v>24</v>
      </c>
      <c r="T3145" t="s">
        <v>23</v>
      </c>
      <c r="U3145" s="3">
        <v>266.48</v>
      </c>
    </row>
    <row r="3146" spans="1:21" hidden="1" x14ac:dyDescent="0.2">
      <c r="A3146" t="s">
        <v>2368</v>
      </c>
      <c r="B3146" t="s">
        <v>152</v>
      </c>
      <c r="C3146" t="s">
        <v>14</v>
      </c>
      <c r="D3146" t="str">
        <f t="shared" si="49"/>
        <v>OG1025</v>
      </c>
      <c r="E3146" t="s">
        <v>2370</v>
      </c>
      <c r="F3146" t="s">
        <v>18</v>
      </c>
      <c r="G3146" t="s">
        <v>18</v>
      </c>
      <c r="I3146" t="s">
        <v>19</v>
      </c>
      <c r="J3146" s="1">
        <v>44883</v>
      </c>
      <c r="K3146" s="2">
        <v>-1.7114799999999999</v>
      </c>
      <c r="L3146" t="s">
        <v>46</v>
      </c>
      <c r="M3146" s="3">
        <v>1</v>
      </c>
      <c r="N3146" s="2">
        <v>3.9004699999999999</v>
      </c>
      <c r="O3146" t="s">
        <v>21</v>
      </c>
      <c r="P3146" t="s">
        <v>24</v>
      </c>
      <c r="Q3146" t="s">
        <v>23</v>
      </c>
      <c r="R3146" s="3">
        <v>6.68</v>
      </c>
      <c r="S3146" t="s">
        <v>22</v>
      </c>
      <c r="T3146" t="s">
        <v>23</v>
      </c>
      <c r="U3146" s="3">
        <v>6.68</v>
      </c>
    </row>
    <row r="3147" spans="1:21" hidden="1" x14ac:dyDescent="0.2">
      <c r="A3147" t="s">
        <v>2368</v>
      </c>
      <c r="B3147" t="s">
        <v>152</v>
      </c>
      <c r="C3147" t="s">
        <v>14</v>
      </c>
      <c r="D3147" t="str">
        <f t="shared" si="49"/>
        <v>SP1859</v>
      </c>
      <c r="E3147" t="s">
        <v>829</v>
      </c>
      <c r="F3147" t="s">
        <v>18</v>
      </c>
      <c r="G3147" t="s">
        <v>18</v>
      </c>
      <c r="I3147" t="s">
        <v>19</v>
      </c>
      <c r="J3147" s="1">
        <v>44883</v>
      </c>
      <c r="K3147" s="2">
        <v>-12.138</v>
      </c>
      <c r="L3147" t="s">
        <v>46</v>
      </c>
      <c r="M3147" s="3">
        <v>1</v>
      </c>
      <c r="N3147" s="2">
        <v>2.5498799999999999</v>
      </c>
      <c r="O3147" t="s">
        <v>21</v>
      </c>
      <c r="P3147" t="s">
        <v>24</v>
      </c>
      <c r="Q3147" t="s">
        <v>23</v>
      </c>
      <c r="R3147" s="3">
        <v>30.95</v>
      </c>
      <c r="S3147" t="s">
        <v>22</v>
      </c>
      <c r="T3147" t="s">
        <v>23</v>
      </c>
      <c r="U3147" s="3">
        <v>30.95</v>
      </c>
    </row>
    <row r="3148" spans="1:21" hidden="1" x14ac:dyDescent="0.2">
      <c r="A3148" t="s">
        <v>2368</v>
      </c>
      <c r="B3148" t="s">
        <v>150</v>
      </c>
      <c r="C3148" t="s">
        <v>14</v>
      </c>
      <c r="D3148" t="str">
        <f t="shared" si="49"/>
        <v>OG1054</v>
      </c>
      <c r="E3148" t="s">
        <v>44</v>
      </c>
      <c r="F3148" t="s">
        <v>18</v>
      </c>
      <c r="G3148" t="s">
        <v>18</v>
      </c>
      <c r="I3148" t="s">
        <v>19</v>
      </c>
      <c r="J3148" s="1">
        <v>44883</v>
      </c>
      <c r="K3148" s="2">
        <v>130.37835999999999</v>
      </c>
      <c r="L3148" t="s">
        <v>46</v>
      </c>
      <c r="M3148" s="3">
        <v>1</v>
      </c>
      <c r="N3148" s="2">
        <v>4.0622999999999996</v>
      </c>
      <c r="O3148" t="s">
        <v>21</v>
      </c>
      <c r="P3148" t="s">
        <v>22</v>
      </c>
      <c r="Q3148" t="s">
        <v>23</v>
      </c>
      <c r="R3148" s="3">
        <v>529.64</v>
      </c>
      <c r="S3148" t="s">
        <v>24</v>
      </c>
      <c r="T3148" t="s">
        <v>23</v>
      </c>
      <c r="U3148" s="3">
        <v>529.64</v>
      </c>
    </row>
    <row r="3149" spans="1:21" hidden="1" x14ac:dyDescent="0.2">
      <c r="A3149" t="s">
        <v>2368</v>
      </c>
      <c r="B3149" t="s">
        <v>150</v>
      </c>
      <c r="C3149" t="s">
        <v>14</v>
      </c>
      <c r="D3149" t="str">
        <f t="shared" si="49"/>
        <v>LAKR03</v>
      </c>
      <c r="E3149" t="s">
        <v>916</v>
      </c>
      <c r="F3149" t="s">
        <v>18</v>
      </c>
      <c r="G3149" t="s">
        <v>18</v>
      </c>
      <c r="I3149" t="s">
        <v>19</v>
      </c>
      <c r="J3149" s="1">
        <v>44883</v>
      </c>
      <c r="K3149" s="2">
        <v>95.68</v>
      </c>
      <c r="L3149" t="s">
        <v>20</v>
      </c>
      <c r="M3149" s="3">
        <v>1</v>
      </c>
      <c r="N3149" s="2">
        <v>1.056E-2</v>
      </c>
      <c r="O3149" t="s">
        <v>21</v>
      </c>
      <c r="P3149" t="s">
        <v>22</v>
      </c>
      <c r="Q3149" t="s">
        <v>23</v>
      </c>
      <c r="R3149" s="3">
        <v>1.01</v>
      </c>
      <c r="S3149" t="s">
        <v>24</v>
      </c>
      <c r="T3149" t="s">
        <v>23</v>
      </c>
      <c r="U3149" s="3">
        <v>1.01</v>
      </c>
    </row>
    <row r="3150" spans="1:21" hidden="1" x14ac:dyDescent="0.2">
      <c r="A3150" t="s">
        <v>2368</v>
      </c>
      <c r="B3150" t="s">
        <v>150</v>
      </c>
      <c r="C3150" t="s">
        <v>14</v>
      </c>
      <c r="D3150" t="str">
        <f t="shared" si="49"/>
        <v>LAAN00</v>
      </c>
      <c r="E3150" t="s">
        <v>2312</v>
      </c>
      <c r="F3150" t="s">
        <v>18</v>
      </c>
      <c r="G3150" t="s">
        <v>18</v>
      </c>
      <c r="I3150" t="s">
        <v>19</v>
      </c>
      <c r="J3150" s="1">
        <v>44883</v>
      </c>
      <c r="K3150" s="2">
        <v>0</v>
      </c>
      <c r="L3150" t="s">
        <v>20</v>
      </c>
      <c r="M3150" s="3">
        <v>1</v>
      </c>
      <c r="N3150" s="2">
        <v>1.7260000000000001E-2</v>
      </c>
      <c r="O3150" t="s">
        <v>21</v>
      </c>
      <c r="P3150" t="s">
        <v>22</v>
      </c>
      <c r="Q3150" t="s">
        <v>23</v>
      </c>
      <c r="R3150" s="3">
        <v>0</v>
      </c>
      <c r="S3150" t="s">
        <v>24</v>
      </c>
      <c r="T3150" t="s">
        <v>23</v>
      </c>
      <c r="U3150" s="3">
        <v>0</v>
      </c>
    </row>
    <row r="3151" spans="1:21" hidden="1" x14ac:dyDescent="0.2">
      <c r="A3151" t="s">
        <v>2368</v>
      </c>
      <c r="B3151" t="s">
        <v>150</v>
      </c>
      <c r="C3151" t="s">
        <v>14</v>
      </c>
      <c r="D3151" t="str">
        <f t="shared" si="49"/>
        <v>LAAN02</v>
      </c>
      <c r="E3151" t="s">
        <v>2121</v>
      </c>
      <c r="F3151" t="s">
        <v>18</v>
      </c>
      <c r="G3151" t="s">
        <v>18</v>
      </c>
      <c r="I3151" t="s">
        <v>19</v>
      </c>
      <c r="J3151" s="1">
        <v>44883</v>
      </c>
      <c r="K3151" s="2">
        <v>-2450</v>
      </c>
      <c r="L3151" t="s">
        <v>20</v>
      </c>
      <c r="M3151" s="3">
        <v>1</v>
      </c>
      <c r="N3151" s="2">
        <v>1.376E-2</v>
      </c>
      <c r="O3151" t="s">
        <v>21</v>
      </c>
      <c r="P3151" t="s">
        <v>24</v>
      </c>
      <c r="Q3151" t="s">
        <v>23</v>
      </c>
      <c r="R3151" s="3">
        <v>33.71</v>
      </c>
      <c r="S3151" t="s">
        <v>22</v>
      </c>
      <c r="T3151" t="s">
        <v>23</v>
      </c>
      <c r="U3151" s="3">
        <v>33.71</v>
      </c>
    </row>
    <row r="3152" spans="1:21" hidden="1" x14ac:dyDescent="0.2">
      <c r="A3152" t="s">
        <v>2368</v>
      </c>
      <c r="B3152" t="s">
        <v>150</v>
      </c>
      <c r="C3152" t="s">
        <v>14</v>
      </c>
      <c r="D3152" t="str">
        <f t="shared" si="49"/>
        <v>GS1060</v>
      </c>
      <c r="E3152" t="s">
        <v>2371</v>
      </c>
      <c r="F3152" t="s">
        <v>18</v>
      </c>
      <c r="G3152" t="s">
        <v>18</v>
      </c>
      <c r="I3152" t="s">
        <v>19</v>
      </c>
      <c r="J3152" s="1">
        <v>44883</v>
      </c>
      <c r="K3152" s="2">
        <v>12.009740000000001</v>
      </c>
      <c r="L3152" t="s">
        <v>46</v>
      </c>
      <c r="M3152" s="3">
        <v>1</v>
      </c>
      <c r="N3152" s="2">
        <v>8.9408799999999999</v>
      </c>
      <c r="O3152" t="s">
        <v>21</v>
      </c>
      <c r="P3152" t="s">
        <v>22</v>
      </c>
      <c r="Q3152" t="s">
        <v>23</v>
      </c>
      <c r="R3152" s="3">
        <v>107.38</v>
      </c>
      <c r="S3152" t="s">
        <v>24</v>
      </c>
      <c r="T3152" t="s">
        <v>23</v>
      </c>
      <c r="U3152" s="3">
        <v>107.38</v>
      </c>
    </row>
    <row r="3153" spans="1:21" hidden="1" x14ac:dyDescent="0.2">
      <c r="A3153" t="s">
        <v>2368</v>
      </c>
      <c r="B3153" t="s">
        <v>150</v>
      </c>
      <c r="C3153" t="s">
        <v>14</v>
      </c>
      <c r="D3153" t="str">
        <f t="shared" si="49"/>
        <v>LAAN00</v>
      </c>
      <c r="E3153" t="s">
        <v>2314</v>
      </c>
      <c r="F3153" t="s">
        <v>18</v>
      </c>
      <c r="G3153" t="s">
        <v>18</v>
      </c>
      <c r="I3153" t="s">
        <v>19</v>
      </c>
      <c r="J3153" s="1">
        <v>44883</v>
      </c>
      <c r="K3153" s="2">
        <v>10000</v>
      </c>
      <c r="L3153" t="s">
        <v>20</v>
      </c>
      <c r="M3153" s="3">
        <v>1</v>
      </c>
      <c r="N3153" s="2">
        <v>1.4000000000000002E-2</v>
      </c>
      <c r="O3153" t="s">
        <v>21</v>
      </c>
      <c r="P3153" t="s">
        <v>22</v>
      </c>
      <c r="Q3153" t="s">
        <v>23</v>
      </c>
      <c r="R3153" s="3">
        <v>140</v>
      </c>
      <c r="S3153" t="s">
        <v>24</v>
      </c>
      <c r="T3153" t="s">
        <v>23</v>
      </c>
      <c r="U3153" s="3">
        <v>140</v>
      </c>
    </row>
    <row r="3154" spans="1:21" hidden="1" x14ac:dyDescent="0.2">
      <c r="A3154" t="s">
        <v>2368</v>
      </c>
      <c r="B3154" t="s">
        <v>150</v>
      </c>
      <c r="C3154" t="s">
        <v>14</v>
      </c>
      <c r="D3154" t="str">
        <f t="shared" si="49"/>
        <v>LAAI05</v>
      </c>
      <c r="E3154" t="s">
        <v>2118</v>
      </c>
      <c r="F3154" t="s">
        <v>18</v>
      </c>
      <c r="G3154" t="s">
        <v>18</v>
      </c>
      <c r="I3154" t="s">
        <v>19</v>
      </c>
      <c r="J3154" s="1">
        <v>44883</v>
      </c>
      <c r="K3154" s="2">
        <v>0</v>
      </c>
      <c r="L3154" t="s">
        <v>20</v>
      </c>
      <c r="M3154" s="3">
        <v>1</v>
      </c>
      <c r="N3154" s="2">
        <v>1.2729999999999998E-2</v>
      </c>
      <c r="O3154" t="s">
        <v>21</v>
      </c>
      <c r="P3154" t="s">
        <v>22</v>
      </c>
      <c r="Q3154" t="s">
        <v>23</v>
      </c>
      <c r="R3154" s="3">
        <v>0</v>
      </c>
      <c r="S3154" t="s">
        <v>24</v>
      </c>
      <c r="T3154" t="s">
        <v>23</v>
      </c>
      <c r="U3154" s="3">
        <v>0</v>
      </c>
    </row>
    <row r="3155" spans="1:21" hidden="1" x14ac:dyDescent="0.2">
      <c r="A3155" t="s">
        <v>2368</v>
      </c>
      <c r="B3155" t="s">
        <v>150</v>
      </c>
      <c r="C3155" t="s">
        <v>14</v>
      </c>
      <c r="D3155" t="str">
        <f t="shared" si="49"/>
        <v>LAAN02</v>
      </c>
      <c r="E3155" t="s">
        <v>2120</v>
      </c>
      <c r="F3155" t="s">
        <v>18</v>
      </c>
      <c r="G3155" t="s">
        <v>18</v>
      </c>
      <c r="I3155" t="s">
        <v>19</v>
      </c>
      <c r="J3155" s="1">
        <v>44883</v>
      </c>
      <c r="K3155" s="2">
        <v>0</v>
      </c>
      <c r="L3155" t="s">
        <v>20</v>
      </c>
      <c r="M3155" s="3">
        <v>1</v>
      </c>
      <c r="N3155" s="2">
        <v>1.345E-2</v>
      </c>
      <c r="O3155" t="s">
        <v>21</v>
      </c>
      <c r="P3155" t="s">
        <v>22</v>
      </c>
      <c r="Q3155" t="s">
        <v>23</v>
      </c>
      <c r="R3155" s="3">
        <v>0</v>
      </c>
      <c r="S3155" t="s">
        <v>24</v>
      </c>
      <c r="T3155" t="s">
        <v>23</v>
      </c>
      <c r="U3155" s="3">
        <v>0</v>
      </c>
    </row>
    <row r="3156" spans="1:21" hidden="1" x14ac:dyDescent="0.2">
      <c r="A3156" t="s">
        <v>2368</v>
      </c>
      <c r="B3156" t="s">
        <v>158</v>
      </c>
      <c r="C3156" t="s">
        <v>14</v>
      </c>
      <c r="D3156" t="str">
        <f t="shared" si="49"/>
        <v>LAWM01</v>
      </c>
      <c r="E3156" t="s">
        <v>2292</v>
      </c>
      <c r="F3156" t="s">
        <v>18</v>
      </c>
      <c r="G3156" t="s">
        <v>18</v>
      </c>
      <c r="I3156" t="s">
        <v>19</v>
      </c>
      <c r="J3156" s="1">
        <v>44883</v>
      </c>
      <c r="K3156" s="2">
        <v>0</v>
      </c>
      <c r="L3156" t="s">
        <v>20</v>
      </c>
      <c r="M3156" s="3">
        <v>1</v>
      </c>
      <c r="N3156" s="2">
        <v>9.6100000000000005E-3</v>
      </c>
      <c r="O3156" t="s">
        <v>21</v>
      </c>
      <c r="P3156" t="s">
        <v>22</v>
      </c>
      <c r="Q3156" t="s">
        <v>23</v>
      </c>
      <c r="R3156" s="3">
        <v>0</v>
      </c>
      <c r="S3156" t="s">
        <v>24</v>
      </c>
      <c r="T3156" t="s">
        <v>23</v>
      </c>
      <c r="U3156" s="3">
        <v>0</v>
      </c>
    </row>
    <row r="3157" spans="1:21" hidden="1" x14ac:dyDescent="0.2">
      <c r="A3157" t="s">
        <v>2368</v>
      </c>
      <c r="B3157" t="s">
        <v>158</v>
      </c>
      <c r="C3157" t="s">
        <v>14</v>
      </c>
      <c r="D3157" t="str">
        <f t="shared" si="49"/>
        <v>LABJ00</v>
      </c>
      <c r="E3157" t="s">
        <v>495</v>
      </c>
      <c r="F3157" t="s">
        <v>18</v>
      </c>
      <c r="G3157" t="s">
        <v>18</v>
      </c>
      <c r="I3157" t="s">
        <v>19</v>
      </c>
      <c r="J3157" s="1">
        <v>44883</v>
      </c>
      <c r="K3157" s="2">
        <v>-322.40249999999997</v>
      </c>
      <c r="L3157" t="s">
        <v>20</v>
      </c>
      <c r="M3157" s="3">
        <v>1</v>
      </c>
      <c r="N3157" s="2">
        <v>1.4569999999999998E-2</v>
      </c>
      <c r="O3157" t="s">
        <v>21</v>
      </c>
      <c r="P3157" t="s">
        <v>24</v>
      </c>
      <c r="Q3157" t="s">
        <v>23</v>
      </c>
      <c r="R3157" s="3">
        <v>4.7</v>
      </c>
      <c r="S3157" t="s">
        <v>22</v>
      </c>
      <c r="T3157" t="s">
        <v>23</v>
      </c>
      <c r="U3157" s="3">
        <v>4.7</v>
      </c>
    </row>
    <row r="3158" spans="1:21" hidden="1" x14ac:dyDescent="0.2">
      <c r="A3158" t="s">
        <v>2368</v>
      </c>
      <c r="B3158" t="s">
        <v>158</v>
      </c>
      <c r="C3158" t="s">
        <v>14</v>
      </c>
      <c r="D3158" t="str">
        <f t="shared" si="49"/>
        <v>LAGV00</v>
      </c>
      <c r="E3158" t="s">
        <v>920</v>
      </c>
      <c r="F3158" t="s">
        <v>18</v>
      </c>
      <c r="G3158" t="s">
        <v>18</v>
      </c>
      <c r="I3158" t="s">
        <v>19</v>
      </c>
      <c r="J3158" s="1">
        <v>44883</v>
      </c>
      <c r="K3158" s="2">
        <v>24538.09</v>
      </c>
      <c r="L3158" t="s">
        <v>20</v>
      </c>
      <c r="M3158" s="3">
        <v>1</v>
      </c>
      <c r="N3158" s="2">
        <v>1.8200000000000001E-2</v>
      </c>
      <c r="O3158" t="s">
        <v>21</v>
      </c>
      <c r="P3158" t="s">
        <v>22</v>
      </c>
      <c r="Q3158" t="s">
        <v>23</v>
      </c>
      <c r="R3158" s="3">
        <v>446.59</v>
      </c>
      <c r="S3158" t="s">
        <v>24</v>
      </c>
      <c r="T3158" t="s">
        <v>23</v>
      </c>
      <c r="U3158" s="3">
        <v>446.59</v>
      </c>
    </row>
    <row r="3159" spans="1:21" hidden="1" x14ac:dyDescent="0.2">
      <c r="A3159" t="s">
        <v>2368</v>
      </c>
      <c r="B3159" t="s">
        <v>158</v>
      </c>
      <c r="C3159" t="s">
        <v>14</v>
      </c>
      <c r="D3159" t="str">
        <f t="shared" si="49"/>
        <v>LAWM01</v>
      </c>
      <c r="E3159" t="s">
        <v>2291</v>
      </c>
      <c r="F3159" t="s">
        <v>18</v>
      </c>
      <c r="G3159" t="s">
        <v>18</v>
      </c>
      <c r="I3159" t="s">
        <v>19</v>
      </c>
      <c r="J3159" s="1">
        <v>44883</v>
      </c>
      <c r="K3159" s="2">
        <v>-900</v>
      </c>
      <c r="L3159" t="s">
        <v>20</v>
      </c>
      <c r="M3159" s="3">
        <v>1</v>
      </c>
      <c r="N3159" s="2">
        <v>9.7099999999999999E-3</v>
      </c>
      <c r="O3159" t="s">
        <v>21</v>
      </c>
      <c r="P3159" t="s">
        <v>24</v>
      </c>
      <c r="Q3159" t="s">
        <v>23</v>
      </c>
      <c r="R3159" s="3">
        <v>8.74</v>
      </c>
      <c r="S3159" t="s">
        <v>22</v>
      </c>
      <c r="T3159" t="s">
        <v>23</v>
      </c>
      <c r="U3159" s="3">
        <v>8.74</v>
      </c>
    </row>
    <row r="3160" spans="1:21" hidden="1" x14ac:dyDescent="0.2">
      <c r="A3160" t="s">
        <v>2368</v>
      </c>
      <c r="B3160" t="s">
        <v>158</v>
      </c>
      <c r="C3160" t="s">
        <v>14</v>
      </c>
      <c r="D3160" t="str">
        <f t="shared" si="49"/>
        <v>LATJ00</v>
      </c>
      <c r="E3160" t="s">
        <v>1650</v>
      </c>
      <c r="F3160" t="s">
        <v>18</v>
      </c>
      <c r="G3160" t="s">
        <v>18</v>
      </c>
      <c r="I3160" t="s">
        <v>19</v>
      </c>
      <c r="J3160" s="1">
        <v>44883</v>
      </c>
      <c r="K3160" s="2">
        <v>46011.06</v>
      </c>
      <c r="L3160" t="s">
        <v>20</v>
      </c>
      <c r="M3160" s="3">
        <v>1</v>
      </c>
      <c r="N3160" s="2">
        <v>1.142E-2</v>
      </c>
      <c r="O3160" t="s">
        <v>21</v>
      </c>
      <c r="P3160" t="s">
        <v>22</v>
      </c>
      <c r="Q3160" t="s">
        <v>23</v>
      </c>
      <c r="R3160" s="3">
        <v>525.45000000000005</v>
      </c>
      <c r="S3160" t="s">
        <v>24</v>
      </c>
      <c r="T3160" t="s">
        <v>23</v>
      </c>
      <c r="U3160" s="3">
        <v>525.45000000000005</v>
      </c>
    </row>
    <row r="3161" spans="1:21" hidden="1" x14ac:dyDescent="0.2">
      <c r="A3161" t="s">
        <v>2368</v>
      </c>
      <c r="B3161" t="s">
        <v>158</v>
      </c>
      <c r="C3161" t="s">
        <v>14</v>
      </c>
      <c r="D3161" t="str">
        <f t="shared" si="49"/>
        <v>728000</v>
      </c>
      <c r="E3161" t="s">
        <v>2290</v>
      </c>
      <c r="F3161" t="s">
        <v>18</v>
      </c>
      <c r="G3161" t="s">
        <v>18</v>
      </c>
      <c r="I3161" t="s">
        <v>19</v>
      </c>
      <c r="J3161" s="1">
        <v>44883</v>
      </c>
      <c r="K3161" s="2">
        <v>0</v>
      </c>
      <c r="L3161" t="s">
        <v>46</v>
      </c>
      <c r="M3161" s="3">
        <v>1</v>
      </c>
      <c r="N3161" s="2">
        <v>2.79027</v>
      </c>
      <c r="O3161" t="s">
        <v>21</v>
      </c>
      <c r="P3161" t="s">
        <v>22</v>
      </c>
      <c r="Q3161" t="s">
        <v>23</v>
      </c>
      <c r="R3161" s="3">
        <v>0</v>
      </c>
      <c r="S3161" t="s">
        <v>24</v>
      </c>
      <c r="T3161" t="s">
        <v>23</v>
      </c>
      <c r="U3161" s="3">
        <v>0</v>
      </c>
    </row>
    <row r="3162" spans="1:21" hidden="1" x14ac:dyDescent="0.2">
      <c r="A3162" t="s">
        <v>2368</v>
      </c>
      <c r="B3162" t="s">
        <v>158</v>
      </c>
      <c r="C3162" t="s">
        <v>14</v>
      </c>
      <c r="D3162" t="str">
        <f t="shared" si="49"/>
        <v>239349</v>
      </c>
      <c r="E3162" t="s">
        <v>2372</v>
      </c>
      <c r="F3162" t="s">
        <v>18</v>
      </c>
      <c r="G3162" t="s">
        <v>18</v>
      </c>
      <c r="I3162" t="s">
        <v>19</v>
      </c>
      <c r="J3162" s="1">
        <v>44883</v>
      </c>
      <c r="K3162" s="2">
        <v>58.886110000000002</v>
      </c>
      <c r="L3162" t="s">
        <v>46</v>
      </c>
      <c r="M3162" s="3">
        <v>1</v>
      </c>
      <c r="N3162" s="2">
        <v>3.0991599999999999</v>
      </c>
      <c r="O3162" t="s">
        <v>21</v>
      </c>
      <c r="P3162" t="s">
        <v>22</v>
      </c>
      <c r="Q3162" t="s">
        <v>23</v>
      </c>
      <c r="R3162" s="3">
        <v>182.5</v>
      </c>
      <c r="S3162" t="s">
        <v>24</v>
      </c>
      <c r="T3162" t="s">
        <v>23</v>
      </c>
      <c r="U3162" s="3">
        <v>182.5</v>
      </c>
    </row>
    <row r="3163" spans="1:21" hidden="1" x14ac:dyDescent="0.2">
      <c r="A3163" t="s">
        <v>2368</v>
      </c>
      <c r="B3163" t="s">
        <v>158</v>
      </c>
      <c r="C3163" t="s">
        <v>14</v>
      </c>
      <c r="D3163" t="str">
        <f t="shared" si="49"/>
        <v>CP2232</v>
      </c>
      <c r="E3163" t="s">
        <v>167</v>
      </c>
      <c r="F3163" t="s">
        <v>18</v>
      </c>
      <c r="G3163" t="s">
        <v>18</v>
      </c>
      <c r="I3163" t="s">
        <v>19</v>
      </c>
      <c r="J3163" s="1">
        <v>44883</v>
      </c>
      <c r="K3163" s="2">
        <v>0</v>
      </c>
      <c r="L3163" t="s">
        <v>20</v>
      </c>
      <c r="M3163" s="3">
        <v>1</v>
      </c>
      <c r="N3163" s="2">
        <v>2.7799999999999998E-2</v>
      </c>
      <c r="O3163" t="s">
        <v>21</v>
      </c>
      <c r="P3163" t="s">
        <v>22</v>
      </c>
      <c r="Q3163" t="s">
        <v>23</v>
      </c>
      <c r="R3163" s="3">
        <v>0</v>
      </c>
      <c r="S3163" t="s">
        <v>24</v>
      </c>
      <c r="T3163" t="s">
        <v>23</v>
      </c>
      <c r="U3163" s="3">
        <v>0</v>
      </c>
    </row>
    <row r="3164" spans="1:21" hidden="1" x14ac:dyDescent="0.2">
      <c r="A3164" t="s">
        <v>2368</v>
      </c>
      <c r="B3164" t="s">
        <v>101</v>
      </c>
      <c r="C3164" t="s">
        <v>14</v>
      </c>
      <c r="D3164" t="str">
        <f t="shared" si="49"/>
        <v>OG1409</v>
      </c>
      <c r="E3164" t="s">
        <v>2259</v>
      </c>
      <c r="F3164" t="s">
        <v>18</v>
      </c>
      <c r="G3164" t="s">
        <v>18</v>
      </c>
      <c r="I3164" t="s">
        <v>19</v>
      </c>
      <c r="J3164" s="1">
        <v>44883</v>
      </c>
      <c r="K3164" s="2">
        <v>-451.1</v>
      </c>
      <c r="L3164" t="s">
        <v>2260</v>
      </c>
      <c r="M3164" s="3">
        <v>1</v>
      </c>
      <c r="N3164" s="2">
        <v>1.6879500000000001</v>
      </c>
      <c r="O3164" t="s">
        <v>21</v>
      </c>
      <c r="P3164" t="s">
        <v>24</v>
      </c>
      <c r="Q3164" t="s">
        <v>23</v>
      </c>
      <c r="R3164" s="3">
        <v>761.43</v>
      </c>
      <c r="S3164" t="s">
        <v>22</v>
      </c>
      <c r="T3164" t="s">
        <v>23</v>
      </c>
      <c r="U3164" s="3">
        <v>761.43</v>
      </c>
    </row>
    <row r="3165" spans="1:21" hidden="1" x14ac:dyDescent="0.2">
      <c r="A3165" t="s">
        <v>2368</v>
      </c>
      <c r="B3165" t="s">
        <v>101</v>
      </c>
      <c r="C3165" t="s">
        <v>14</v>
      </c>
      <c r="D3165" t="str">
        <f t="shared" si="49"/>
        <v>281231</v>
      </c>
      <c r="E3165" t="s">
        <v>722</v>
      </c>
      <c r="F3165" t="s">
        <v>18</v>
      </c>
      <c r="G3165" t="s">
        <v>18</v>
      </c>
      <c r="I3165" t="s">
        <v>19</v>
      </c>
      <c r="J3165" s="1">
        <v>44883</v>
      </c>
      <c r="K3165" s="2">
        <v>-346</v>
      </c>
      <c r="L3165" t="s">
        <v>46</v>
      </c>
      <c r="M3165" s="3">
        <v>1</v>
      </c>
      <c r="N3165" s="2">
        <v>1.5474199999999998</v>
      </c>
      <c r="O3165" t="s">
        <v>21</v>
      </c>
      <c r="P3165" t="s">
        <v>24</v>
      </c>
      <c r="Q3165" t="s">
        <v>23</v>
      </c>
      <c r="R3165" s="3">
        <v>535.41</v>
      </c>
      <c r="S3165" t="s">
        <v>22</v>
      </c>
      <c r="T3165" t="s">
        <v>23</v>
      </c>
      <c r="U3165" s="3">
        <v>535.41</v>
      </c>
    </row>
    <row r="3166" spans="1:21" hidden="1" x14ac:dyDescent="0.2">
      <c r="A3166" t="s">
        <v>2368</v>
      </c>
      <c r="B3166" t="s">
        <v>101</v>
      </c>
      <c r="C3166" t="s">
        <v>14</v>
      </c>
      <c r="D3166" t="str">
        <f t="shared" si="49"/>
        <v>CE3605</v>
      </c>
      <c r="E3166" t="s">
        <v>548</v>
      </c>
      <c r="F3166" t="s">
        <v>18</v>
      </c>
      <c r="G3166" t="s">
        <v>18</v>
      </c>
      <c r="I3166" t="s">
        <v>19</v>
      </c>
      <c r="J3166" s="1">
        <v>44883</v>
      </c>
      <c r="K3166" s="2">
        <v>-89.9</v>
      </c>
      <c r="L3166" t="s">
        <v>20</v>
      </c>
      <c r="M3166" s="3">
        <v>1</v>
      </c>
      <c r="N3166" s="2">
        <v>1.5400400000000003</v>
      </c>
      <c r="O3166" t="s">
        <v>21</v>
      </c>
      <c r="P3166" t="s">
        <v>24</v>
      </c>
      <c r="Q3166" t="s">
        <v>23</v>
      </c>
      <c r="R3166" s="3">
        <v>138.44999999999999</v>
      </c>
      <c r="S3166" t="s">
        <v>22</v>
      </c>
      <c r="T3166" t="s">
        <v>23</v>
      </c>
      <c r="U3166" s="3">
        <v>138.44999999999999</v>
      </c>
    </row>
    <row r="3167" spans="1:21" hidden="1" x14ac:dyDescent="0.2">
      <c r="A3167" t="s">
        <v>2368</v>
      </c>
      <c r="B3167" t="s">
        <v>101</v>
      </c>
      <c r="C3167" t="s">
        <v>14</v>
      </c>
      <c r="D3167" t="str">
        <f t="shared" si="49"/>
        <v>CP2294</v>
      </c>
      <c r="E3167" t="s">
        <v>261</v>
      </c>
      <c r="F3167" t="s">
        <v>18</v>
      </c>
      <c r="G3167" t="s">
        <v>18</v>
      </c>
      <c r="I3167" t="s">
        <v>19</v>
      </c>
      <c r="J3167" s="1">
        <v>44883</v>
      </c>
      <c r="K3167" s="2">
        <v>16609.759900000001</v>
      </c>
      <c r="L3167" t="s">
        <v>20</v>
      </c>
      <c r="M3167" s="3">
        <v>1</v>
      </c>
      <c r="N3167" s="2">
        <v>8.0479999999999996E-2</v>
      </c>
      <c r="O3167" t="s">
        <v>21</v>
      </c>
      <c r="P3167" t="s">
        <v>22</v>
      </c>
      <c r="Q3167" t="s">
        <v>23</v>
      </c>
      <c r="R3167" s="3">
        <v>1336.75</v>
      </c>
      <c r="S3167" t="s">
        <v>24</v>
      </c>
      <c r="T3167" t="s">
        <v>23</v>
      </c>
      <c r="U3167" s="3">
        <v>1336.75</v>
      </c>
    </row>
    <row r="3168" spans="1:21" hidden="1" x14ac:dyDescent="0.2">
      <c r="A3168" t="s">
        <v>2368</v>
      </c>
      <c r="B3168" t="s">
        <v>101</v>
      </c>
      <c r="C3168" t="s">
        <v>14</v>
      </c>
      <c r="D3168" t="str">
        <f t="shared" si="49"/>
        <v>CE3250</v>
      </c>
      <c r="E3168" t="s">
        <v>1500</v>
      </c>
      <c r="F3168" t="s">
        <v>18</v>
      </c>
      <c r="G3168" t="s">
        <v>18</v>
      </c>
      <c r="I3168" t="s">
        <v>19</v>
      </c>
      <c r="J3168" s="1">
        <v>44883</v>
      </c>
      <c r="K3168" s="2">
        <v>-8042.7950000000001</v>
      </c>
      <c r="L3168" t="s">
        <v>20</v>
      </c>
      <c r="M3168" s="3">
        <v>1</v>
      </c>
      <c r="N3168" s="2">
        <v>1.9709999999999998E-2</v>
      </c>
      <c r="O3168" t="s">
        <v>21</v>
      </c>
      <c r="P3168" t="s">
        <v>24</v>
      </c>
      <c r="Q3168" t="s">
        <v>23</v>
      </c>
      <c r="R3168" s="3">
        <v>158.52000000000001</v>
      </c>
      <c r="S3168" t="s">
        <v>22</v>
      </c>
      <c r="T3168" t="s">
        <v>23</v>
      </c>
      <c r="U3168" s="3">
        <v>158.52000000000001</v>
      </c>
    </row>
    <row r="3169" spans="1:21" hidden="1" x14ac:dyDescent="0.2">
      <c r="A3169" t="s">
        <v>2368</v>
      </c>
      <c r="B3169" t="s">
        <v>1576</v>
      </c>
      <c r="C3169" t="s">
        <v>14</v>
      </c>
      <c r="D3169" t="str">
        <f t="shared" si="49"/>
        <v>DV1906</v>
      </c>
      <c r="E3169" t="s">
        <v>219</v>
      </c>
      <c r="F3169" t="s">
        <v>18</v>
      </c>
      <c r="G3169" t="s">
        <v>18</v>
      </c>
      <c r="I3169" t="s">
        <v>19</v>
      </c>
      <c r="J3169" s="1">
        <v>44883</v>
      </c>
      <c r="K3169" s="2">
        <v>216.1</v>
      </c>
      <c r="L3169" t="s">
        <v>46</v>
      </c>
      <c r="M3169" s="3">
        <v>1</v>
      </c>
      <c r="N3169" s="2">
        <v>1.1399900000000001</v>
      </c>
      <c r="O3169" t="s">
        <v>21</v>
      </c>
      <c r="P3169" t="s">
        <v>22</v>
      </c>
      <c r="Q3169" t="s">
        <v>23</v>
      </c>
      <c r="R3169" s="3">
        <v>246.35</v>
      </c>
      <c r="S3169" t="s">
        <v>24</v>
      </c>
      <c r="T3169" t="s">
        <v>23</v>
      </c>
      <c r="U3169" s="3">
        <v>246.35</v>
      </c>
    </row>
    <row r="3170" spans="1:21" hidden="1" x14ac:dyDescent="0.2">
      <c r="A3170" t="s">
        <v>2368</v>
      </c>
      <c r="B3170" t="s">
        <v>2373</v>
      </c>
      <c r="C3170" t="s">
        <v>14</v>
      </c>
      <c r="D3170" t="str">
        <f t="shared" si="49"/>
        <v>BK1625</v>
      </c>
      <c r="E3170" t="s">
        <v>49</v>
      </c>
      <c r="F3170" t="s">
        <v>18</v>
      </c>
      <c r="G3170" t="s">
        <v>18</v>
      </c>
      <c r="I3170" t="s">
        <v>19</v>
      </c>
      <c r="J3170" s="1">
        <v>44883</v>
      </c>
      <c r="K3170" s="2">
        <v>2081</v>
      </c>
      <c r="L3170" t="s">
        <v>46</v>
      </c>
      <c r="M3170" s="3">
        <v>1</v>
      </c>
      <c r="N3170" s="2">
        <v>0.24</v>
      </c>
      <c r="O3170" t="s">
        <v>21</v>
      </c>
      <c r="P3170" t="s">
        <v>22</v>
      </c>
      <c r="Q3170" t="s">
        <v>23</v>
      </c>
      <c r="R3170" s="3">
        <v>499.44</v>
      </c>
      <c r="S3170" t="s">
        <v>24</v>
      </c>
      <c r="T3170" t="s">
        <v>23</v>
      </c>
      <c r="U3170" s="3">
        <v>499.44</v>
      </c>
    </row>
    <row r="3171" spans="1:21" hidden="1" x14ac:dyDescent="0.2">
      <c r="A3171" t="s">
        <v>2374</v>
      </c>
      <c r="B3171" t="s">
        <v>1020</v>
      </c>
      <c r="C3171" t="s">
        <v>14</v>
      </c>
      <c r="D3171" t="str">
        <f t="shared" si="49"/>
        <v>OG1494</v>
      </c>
      <c r="E3171" t="s">
        <v>511</v>
      </c>
      <c r="F3171" t="s">
        <v>18</v>
      </c>
      <c r="G3171" t="s">
        <v>18</v>
      </c>
      <c r="I3171" t="s">
        <v>19</v>
      </c>
      <c r="J3171" s="1">
        <v>44883</v>
      </c>
      <c r="K3171" s="2">
        <v>-562.41</v>
      </c>
      <c r="L3171" t="s">
        <v>46</v>
      </c>
      <c r="M3171" s="3">
        <v>1</v>
      </c>
      <c r="N3171" s="2">
        <v>5.7435999999999998</v>
      </c>
      <c r="O3171" t="s">
        <v>21</v>
      </c>
      <c r="P3171" t="s">
        <v>24</v>
      </c>
      <c r="Q3171" t="s">
        <v>23</v>
      </c>
      <c r="R3171" s="3">
        <v>3230.26</v>
      </c>
      <c r="S3171" t="s">
        <v>22</v>
      </c>
      <c r="T3171" t="s">
        <v>23</v>
      </c>
      <c r="U3171" s="3">
        <v>3230.26</v>
      </c>
    </row>
    <row r="3172" spans="1:21" hidden="1" x14ac:dyDescent="0.2">
      <c r="A3172" t="s">
        <v>2374</v>
      </c>
      <c r="B3172" t="s">
        <v>57</v>
      </c>
      <c r="C3172" t="s">
        <v>14</v>
      </c>
      <c r="D3172" t="str">
        <f t="shared" si="49"/>
        <v>712000</v>
      </c>
      <c r="E3172" t="s">
        <v>1122</v>
      </c>
      <c r="F3172" t="s">
        <v>18</v>
      </c>
      <c r="G3172" t="s">
        <v>18</v>
      </c>
      <c r="I3172" t="s">
        <v>19</v>
      </c>
      <c r="J3172" s="1">
        <v>44883</v>
      </c>
      <c r="K3172" s="2">
        <v>-31</v>
      </c>
      <c r="L3172" t="s">
        <v>46</v>
      </c>
      <c r="M3172" s="3">
        <v>1</v>
      </c>
      <c r="N3172" s="2">
        <v>7.76</v>
      </c>
      <c r="O3172" t="s">
        <v>21</v>
      </c>
      <c r="P3172" t="s">
        <v>24</v>
      </c>
      <c r="Q3172" t="s">
        <v>23</v>
      </c>
      <c r="R3172" s="3">
        <v>240.56</v>
      </c>
      <c r="S3172" t="s">
        <v>22</v>
      </c>
      <c r="T3172" t="s">
        <v>23</v>
      </c>
      <c r="U3172" s="3">
        <v>240.56</v>
      </c>
    </row>
    <row r="3173" spans="1:21" hidden="1" x14ac:dyDescent="0.2">
      <c r="A3173" t="s">
        <v>2374</v>
      </c>
      <c r="B3173" t="s">
        <v>1580</v>
      </c>
      <c r="C3173" t="s">
        <v>14</v>
      </c>
      <c r="D3173" t="str">
        <f t="shared" si="49"/>
        <v>MZ2810</v>
      </c>
      <c r="E3173" t="s">
        <v>1748</v>
      </c>
      <c r="F3173" t="s">
        <v>18</v>
      </c>
      <c r="G3173" t="s">
        <v>18</v>
      </c>
      <c r="I3173" t="s">
        <v>19</v>
      </c>
      <c r="J3173" s="1">
        <v>44883</v>
      </c>
      <c r="K3173" s="2">
        <v>-54.45</v>
      </c>
      <c r="L3173" t="s">
        <v>46</v>
      </c>
      <c r="M3173" s="3">
        <v>1</v>
      </c>
      <c r="N3173" s="2">
        <v>12.964760000000002</v>
      </c>
      <c r="O3173" t="s">
        <v>21</v>
      </c>
      <c r="P3173" t="s">
        <v>24</v>
      </c>
      <c r="Q3173" t="s">
        <v>23</v>
      </c>
      <c r="R3173" s="3">
        <v>705.93</v>
      </c>
      <c r="S3173" t="s">
        <v>22</v>
      </c>
      <c r="T3173" t="s">
        <v>23</v>
      </c>
      <c r="U3173" s="3">
        <v>705.93</v>
      </c>
    </row>
    <row r="3174" spans="1:21" hidden="1" x14ac:dyDescent="0.2">
      <c r="A3174" t="s">
        <v>2375</v>
      </c>
      <c r="B3174" t="s">
        <v>26</v>
      </c>
      <c r="C3174" t="s">
        <v>14</v>
      </c>
      <c r="D3174" t="str">
        <f t="shared" si="49"/>
        <v>BK6039</v>
      </c>
      <c r="E3174" t="s">
        <v>768</v>
      </c>
      <c r="F3174" t="s">
        <v>28</v>
      </c>
      <c r="G3174" t="s">
        <v>28</v>
      </c>
      <c r="J3174" s="1">
        <v>44882</v>
      </c>
      <c r="K3174" s="2">
        <v>3800</v>
      </c>
      <c r="L3174" t="s">
        <v>20</v>
      </c>
      <c r="M3174" s="3">
        <v>1</v>
      </c>
      <c r="N3174" s="2">
        <v>0.35803000000000007</v>
      </c>
      <c r="O3174" t="s">
        <v>21</v>
      </c>
      <c r="P3174" t="s">
        <v>22</v>
      </c>
      <c r="Q3174" t="s">
        <v>23</v>
      </c>
      <c r="R3174" s="3">
        <v>1360.51</v>
      </c>
      <c r="S3174" t="s">
        <v>24</v>
      </c>
      <c r="T3174" t="s">
        <v>23</v>
      </c>
      <c r="U3174" s="3">
        <v>1360.51</v>
      </c>
    </row>
    <row r="3175" spans="1:21" hidden="1" x14ac:dyDescent="0.2">
      <c r="A3175" t="s">
        <v>2376</v>
      </c>
      <c r="B3175" t="s">
        <v>26</v>
      </c>
      <c r="C3175" t="s">
        <v>14</v>
      </c>
      <c r="D3175" t="str">
        <f t="shared" si="49"/>
        <v>CP2299</v>
      </c>
      <c r="E3175" t="s">
        <v>796</v>
      </c>
      <c r="F3175" t="s">
        <v>28</v>
      </c>
      <c r="G3175" t="s">
        <v>28</v>
      </c>
      <c r="I3175" t="s">
        <v>19</v>
      </c>
      <c r="J3175" s="1">
        <v>44882</v>
      </c>
      <c r="K3175" s="2">
        <v>-20400</v>
      </c>
      <c r="L3175" t="s">
        <v>20</v>
      </c>
      <c r="M3175" s="3">
        <v>1</v>
      </c>
      <c r="N3175" s="2">
        <v>9.4259999999999997E-2</v>
      </c>
      <c r="O3175" t="s">
        <v>21</v>
      </c>
      <c r="P3175" t="s">
        <v>24</v>
      </c>
      <c r="Q3175" t="s">
        <v>23</v>
      </c>
      <c r="R3175" s="3">
        <v>1922.9</v>
      </c>
      <c r="S3175" t="s">
        <v>22</v>
      </c>
      <c r="T3175" t="s">
        <v>23</v>
      </c>
      <c r="U3175" s="3">
        <v>1922.9</v>
      </c>
    </row>
    <row r="3176" spans="1:21" hidden="1" x14ac:dyDescent="0.2">
      <c r="A3176" t="s">
        <v>2377</v>
      </c>
      <c r="B3176" t="s">
        <v>26</v>
      </c>
      <c r="C3176" t="s">
        <v>14</v>
      </c>
      <c r="D3176" t="str">
        <f t="shared" si="49"/>
        <v>GL0282</v>
      </c>
      <c r="E3176" t="s">
        <v>1266</v>
      </c>
      <c r="F3176" t="s">
        <v>28</v>
      </c>
      <c r="G3176" t="s">
        <v>28</v>
      </c>
      <c r="I3176" t="s">
        <v>19</v>
      </c>
      <c r="J3176" s="1">
        <v>44882</v>
      </c>
      <c r="K3176" s="2">
        <v>-660</v>
      </c>
      <c r="L3176" t="s">
        <v>20</v>
      </c>
      <c r="M3176" s="3">
        <v>1</v>
      </c>
      <c r="N3176" s="2">
        <v>0.4824</v>
      </c>
      <c r="O3176" t="s">
        <v>21</v>
      </c>
      <c r="P3176" t="s">
        <v>24</v>
      </c>
      <c r="Q3176" t="s">
        <v>23</v>
      </c>
      <c r="R3176" s="3">
        <v>318.38</v>
      </c>
      <c r="S3176" t="s">
        <v>22</v>
      </c>
      <c r="T3176" t="s">
        <v>23</v>
      </c>
      <c r="U3176" s="3">
        <v>318.38</v>
      </c>
    </row>
    <row r="3177" spans="1:21" hidden="1" x14ac:dyDescent="0.2">
      <c r="A3177" t="s">
        <v>2378</v>
      </c>
      <c r="B3177" t="s">
        <v>26</v>
      </c>
      <c r="C3177" t="s">
        <v>14</v>
      </c>
      <c r="D3177" t="str">
        <f t="shared" si="49"/>
        <v>GL2457</v>
      </c>
      <c r="E3177" t="s">
        <v>618</v>
      </c>
      <c r="F3177" t="s">
        <v>28</v>
      </c>
      <c r="G3177" t="s">
        <v>28</v>
      </c>
      <c r="I3177" t="s">
        <v>19</v>
      </c>
      <c r="J3177" s="1">
        <v>44882</v>
      </c>
      <c r="K3177" s="2">
        <v>1246</v>
      </c>
      <c r="L3177" t="s">
        <v>20</v>
      </c>
      <c r="M3177" s="3">
        <v>1</v>
      </c>
      <c r="N3177" s="2">
        <v>0.29260999999999998</v>
      </c>
      <c r="O3177" t="s">
        <v>21</v>
      </c>
      <c r="P3177" t="s">
        <v>22</v>
      </c>
      <c r="Q3177" t="s">
        <v>23</v>
      </c>
      <c r="R3177" s="3">
        <v>364.59</v>
      </c>
      <c r="S3177" t="s">
        <v>24</v>
      </c>
      <c r="T3177" t="s">
        <v>23</v>
      </c>
      <c r="U3177" s="3">
        <v>364.59</v>
      </c>
    </row>
    <row r="3178" spans="1:21" hidden="1" x14ac:dyDescent="0.2">
      <c r="A3178" t="s">
        <v>2379</v>
      </c>
      <c r="B3178" t="s">
        <v>26</v>
      </c>
      <c r="C3178" t="s">
        <v>14</v>
      </c>
      <c r="D3178" t="str">
        <f t="shared" si="49"/>
        <v>GL301-</v>
      </c>
      <c r="E3178" t="s">
        <v>175</v>
      </c>
      <c r="F3178" t="s">
        <v>28</v>
      </c>
      <c r="G3178" t="s">
        <v>28</v>
      </c>
      <c r="I3178" t="s">
        <v>19</v>
      </c>
      <c r="J3178" s="1">
        <v>44882</v>
      </c>
      <c r="K3178" s="2">
        <v>-3960</v>
      </c>
      <c r="L3178" t="s">
        <v>20</v>
      </c>
      <c r="M3178" s="3">
        <v>1</v>
      </c>
      <c r="N3178" s="2">
        <v>0.43126999999999993</v>
      </c>
      <c r="O3178" t="s">
        <v>21</v>
      </c>
      <c r="P3178" t="s">
        <v>24</v>
      </c>
      <c r="Q3178" t="s">
        <v>23</v>
      </c>
      <c r="R3178" s="3">
        <v>1707.83</v>
      </c>
      <c r="S3178" t="s">
        <v>22</v>
      </c>
      <c r="T3178" t="s">
        <v>23</v>
      </c>
      <c r="U3178" s="3">
        <v>1707.83</v>
      </c>
    </row>
    <row r="3179" spans="1:21" hidden="1" x14ac:dyDescent="0.2">
      <c r="A3179" t="s">
        <v>2380</v>
      </c>
      <c r="B3179" t="s">
        <v>26</v>
      </c>
      <c r="C3179" t="s">
        <v>14</v>
      </c>
      <c r="D3179" t="str">
        <f t="shared" si="49"/>
        <v>GL313-</v>
      </c>
      <c r="E3179" t="s">
        <v>34</v>
      </c>
      <c r="F3179" t="s">
        <v>28</v>
      </c>
      <c r="G3179" t="s">
        <v>28</v>
      </c>
      <c r="I3179" t="s">
        <v>19</v>
      </c>
      <c r="J3179" s="1">
        <v>44882</v>
      </c>
      <c r="K3179" s="2">
        <v>1836</v>
      </c>
      <c r="L3179" t="s">
        <v>20</v>
      </c>
      <c r="M3179" s="3">
        <v>1</v>
      </c>
      <c r="N3179" s="2">
        <v>0.30247000000000002</v>
      </c>
      <c r="O3179" t="s">
        <v>21</v>
      </c>
      <c r="P3179" t="s">
        <v>22</v>
      </c>
      <c r="Q3179" t="s">
        <v>23</v>
      </c>
      <c r="R3179" s="3">
        <v>555.33000000000004</v>
      </c>
      <c r="S3179" t="s">
        <v>24</v>
      </c>
      <c r="T3179" t="s">
        <v>23</v>
      </c>
      <c r="U3179" s="3">
        <v>555.33000000000004</v>
      </c>
    </row>
    <row r="3180" spans="1:21" hidden="1" x14ac:dyDescent="0.2">
      <c r="A3180" t="s">
        <v>2381</v>
      </c>
      <c r="B3180" t="s">
        <v>26</v>
      </c>
      <c r="C3180" t="s">
        <v>14</v>
      </c>
      <c r="D3180" t="str">
        <f t="shared" si="49"/>
        <v>GL328-</v>
      </c>
      <c r="E3180" t="s">
        <v>33</v>
      </c>
      <c r="F3180" t="s">
        <v>28</v>
      </c>
      <c r="G3180" t="s">
        <v>28</v>
      </c>
      <c r="I3180" t="s">
        <v>19</v>
      </c>
      <c r="J3180" s="1">
        <v>44882</v>
      </c>
      <c r="K3180" s="2">
        <v>-467</v>
      </c>
      <c r="L3180" t="s">
        <v>20</v>
      </c>
      <c r="M3180" s="3">
        <v>1</v>
      </c>
      <c r="N3180" s="2">
        <v>0.33997999999999995</v>
      </c>
      <c r="O3180" t="s">
        <v>21</v>
      </c>
      <c r="P3180" t="s">
        <v>24</v>
      </c>
      <c r="Q3180" t="s">
        <v>23</v>
      </c>
      <c r="R3180" s="3">
        <v>158.77000000000001</v>
      </c>
      <c r="S3180" t="s">
        <v>22</v>
      </c>
      <c r="T3180" t="s">
        <v>23</v>
      </c>
      <c r="U3180" s="3">
        <v>158.77000000000001</v>
      </c>
    </row>
    <row r="3181" spans="1:21" hidden="1" x14ac:dyDescent="0.2">
      <c r="A3181" t="s">
        <v>2382</v>
      </c>
      <c r="B3181" t="s">
        <v>26</v>
      </c>
      <c r="C3181" t="s">
        <v>14</v>
      </c>
      <c r="D3181" t="str">
        <f t="shared" si="49"/>
        <v>GL349-</v>
      </c>
      <c r="E3181" t="s">
        <v>814</v>
      </c>
      <c r="F3181" t="s">
        <v>28</v>
      </c>
      <c r="G3181" t="s">
        <v>28</v>
      </c>
      <c r="I3181" t="s">
        <v>19</v>
      </c>
      <c r="J3181" s="1">
        <v>44882</v>
      </c>
      <c r="K3181" s="2">
        <v>4332.88</v>
      </c>
      <c r="L3181" t="s">
        <v>20</v>
      </c>
      <c r="M3181" s="3">
        <v>1</v>
      </c>
      <c r="N3181" s="2">
        <v>0.27162999999999998</v>
      </c>
      <c r="O3181" t="s">
        <v>21</v>
      </c>
      <c r="P3181" t="s">
        <v>22</v>
      </c>
      <c r="Q3181" t="s">
        <v>23</v>
      </c>
      <c r="R3181" s="3">
        <v>1176.94</v>
      </c>
      <c r="S3181" t="s">
        <v>24</v>
      </c>
      <c r="T3181" t="s">
        <v>23</v>
      </c>
      <c r="U3181" s="3">
        <v>1176.94</v>
      </c>
    </row>
    <row r="3182" spans="1:21" hidden="1" x14ac:dyDescent="0.2">
      <c r="A3182" t="s">
        <v>2383</v>
      </c>
      <c r="B3182" t="s">
        <v>26</v>
      </c>
      <c r="C3182" t="s">
        <v>14</v>
      </c>
      <c r="D3182" t="str">
        <f t="shared" si="49"/>
        <v>GL351-</v>
      </c>
      <c r="E3182" t="s">
        <v>1220</v>
      </c>
      <c r="F3182" t="s">
        <v>28</v>
      </c>
      <c r="G3182" t="s">
        <v>28</v>
      </c>
      <c r="I3182" t="s">
        <v>19</v>
      </c>
      <c r="J3182" s="1">
        <v>44882</v>
      </c>
      <c r="K3182" s="2">
        <v>-894</v>
      </c>
      <c r="L3182" t="s">
        <v>20</v>
      </c>
      <c r="M3182" s="3">
        <v>1</v>
      </c>
      <c r="N3182" s="2">
        <v>0.30653000000000002</v>
      </c>
      <c r="O3182" t="s">
        <v>21</v>
      </c>
      <c r="P3182" t="s">
        <v>24</v>
      </c>
      <c r="Q3182" t="s">
        <v>23</v>
      </c>
      <c r="R3182" s="3">
        <v>274.04000000000002</v>
      </c>
      <c r="S3182" t="s">
        <v>22</v>
      </c>
      <c r="T3182" t="s">
        <v>23</v>
      </c>
      <c r="U3182" s="3">
        <v>274.04000000000002</v>
      </c>
    </row>
    <row r="3183" spans="1:21" hidden="1" x14ac:dyDescent="0.2">
      <c r="A3183" t="s">
        <v>2384</v>
      </c>
      <c r="B3183" t="s">
        <v>26</v>
      </c>
      <c r="C3183" t="s">
        <v>14</v>
      </c>
      <c r="D3183" t="str">
        <f t="shared" si="49"/>
        <v>GL422-</v>
      </c>
      <c r="E3183" t="s">
        <v>1536</v>
      </c>
      <c r="F3183" t="s">
        <v>18</v>
      </c>
      <c r="G3183" t="s">
        <v>18</v>
      </c>
      <c r="I3183" t="s">
        <v>19</v>
      </c>
      <c r="J3183" s="1">
        <v>44882</v>
      </c>
      <c r="K3183" s="2">
        <v>-614.4</v>
      </c>
      <c r="L3183" t="s">
        <v>20</v>
      </c>
      <c r="M3183" s="3">
        <v>1</v>
      </c>
      <c r="N3183" s="2">
        <v>0.28353</v>
      </c>
      <c r="O3183" t="s">
        <v>21</v>
      </c>
      <c r="P3183" t="s">
        <v>24</v>
      </c>
      <c r="Q3183" t="s">
        <v>23</v>
      </c>
      <c r="R3183" s="3">
        <v>174.2</v>
      </c>
      <c r="S3183" t="s">
        <v>22</v>
      </c>
      <c r="T3183" t="s">
        <v>23</v>
      </c>
      <c r="U3183" s="3">
        <v>174.2</v>
      </c>
    </row>
    <row r="3184" spans="1:21" hidden="1" x14ac:dyDescent="0.2">
      <c r="A3184" t="s">
        <v>2385</v>
      </c>
      <c r="B3184" t="s">
        <v>26</v>
      </c>
      <c r="C3184" t="s">
        <v>14</v>
      </c>
      <c r="D3184" t="str">
        <f t="shared" si="49"/>
        <v>GL423-</v>
      </c>
      <c r="E3184" t="s">
        <v>1555</v>
      </c>
      <c r="F3184" t="s">
        <v>28</v>
      </c>
      <c r="G3184" t="s">
        <v>28</v>
      </c>
      <c r="I3184" t="s">
        <v>19</v>
      </c>
      <c r="J3184" s="1">
        <v>44882</v>
      </c>
      <c r="K3184" s="2">
        <v>-3000</v>
      </c>
      <c r="L3184" t="s">
        <v>20</v>
      </c>
      <c r="M3184" s="3">
        <v>1</v>
      </c>
      <c r="N3184" s="2">
        <v>0.25914999999999999</v>
      </c>
      <c r="O3184" t="s">
        <v>21</v>
      </c>
      <c r="P3184" t="s">
        <v>24</v>
      </c>
      <c r="Q3184" t="s">
        <v>23</v>
      </c>
      <c r="R3184" s="3">
        <v>777.45</v>
      </c>
      <c r="S3184" t="s">
        <v>22</v>
      </c>
      <c r="T3184" t="s">
        <v>23</v>
      </c>
      <c r="U3184" s="3">
        <v>777.45</v>
      </c>
    </row>
    <row r="3185" spans="1:21" hidden="1" x14ac:dyDescent="0.2">
      <c r="A3185" t="s">
        <v>2386</v>
      </c>
      <c r="B3185" t="s">
        <v>26</v>
      </c>
      <c r="C3185" t="s">
        <v>14</v>
      </c>
      <c r="D3185" t="str">
        <f t="shared" si="49"/>
        <v>GL427-</v>
      </c>
      <c r="E3185" t="s">
        <v>2387</v>
      </c>
      <c r="F3185" t="s">
        <v>28</v>
      </c>
      <c r="G3185" t="s">
        <v>28</v>
      </c>
      <c r="I3185" t="s">
        <v>19</v>
      </c>
      <c r="J3185" s="1">
        <v>44882</v>
      </c>
      <c r="K3185" s="2">
        <v>1872</v>
      </c>
      <c r="L3185" t="s">
        <v>20</v>
      </c>
      <c r="M3185" s="3">
        <v>1</v>
      </c>
      <c r="N3185" s="2">
        <v>0.28817999999999999</v>
      </c>
      <c r="O3185" t="s">
        <v>21</v>
      </c>
      <c r="P3185" t="s">
        <v>22</v>
      </c>
      <c r="Q3185" t="s">
        <v>23</v>
      </c>
      <c r="R3185" s="3">
        <v>539.47</v>
      </c>
      <c r="S3185" t="s">
        <v>24</v>
      </c>
      <c r="T3185" t="s">
        <v>23</v>
      </c>
      <c r="U3185" s="3">
        <v>539.47</v>
      </c>
    </row>
    <row r="3186" spans="1:21" hidden="1" x14ac:dyDescent="0.2">
      <c r="A3186" t="s">
        <v>2388</v>
      </c>
      <c r="B3186" t="s">
        <v>26</v>
      </c>
      <c r="C3186" t="s">
        <v>14</v>
      </c>
      <c r="D3186" t="str">
        <f t="shared" si="49"/>
        <v>GL429-</v>
      </c>
      <c r="E3186" t="s">
        <v>1304</v>
      </c>
      <c r="F3186" t="s">
        <v>28</v>
      </c>
      <c r="G3186" t="s">
        <v>28</v>
      </c>
      <c r="I3186" t="s">
        <v>19</v>
      </c>
      <c r="J3186" s="1">
        <v>44882</v>
      </c>
      <c r="K3186" s="2">
        <v>-1173</v>
      </c>
      <c r="L3186" t="s">
        <v>20</v>
      </c>
      <c r="M3186" s="3">
        <v>1</v>
      </c>
      <c r="N3186" s="2">
        <v>0.33302999999999999</v>
      </c>
      <c r="O3186" t="s">
        <v>21</v>
      </c>
      <c r="P3186" t="s">
        <v>24</v>
      </c>
      <c r="Q3186" t="s">
        <v>23</v>
      </c>
      <c r="R3186" s="3">
        <v>390.64</v>
      </c>
      <c r="S3186" t="s">
        <v>22</v>
      </c>
      <c r="T3186" t="s">
        <v>23</v>
      </c>
      <c r="U3186" s="3">
        <v>390.64</v>
      </c>
    </row>
    <row r="3187" spans="1:21" hidden="1" x14ac:dyDescent="0.2">
      <c r="A3187" t="s">
        <v>2389</v>
      </c>
      <c r="B3187" t="s">
        <v>26</v>
      </c>
      <c r="C3187" t="s">
        <v>14</v>
      </c>
      <c r="D3187" t="str">
        <f t="shared" si="49"/>
        <v>GL435-</v>
      </c>
      <c r="E3187" t="s">
        <v>1221</v>
      </c>
      <c r="F3187" t="s">
        <v>28</v>
      </c>
      <c r="G3187" t="s">
        <v>28</v>
      </c>
      <c r="I3187" t="s">
        <v>19</v>
      </c>
      <c r="J3187" s="1">
        <v>44882</v>
      </c>
      <c r="K3187" s="2">
        <v>-660</v>
      </c>
      <c r="L3187" t="s">
        <v>20</v>
      </c>
      <c r="M3187" s="3">
        <v>1</v>
      </c>
      <c r="N3187" s="2">
        <v>0.31113000000000002</v>
      </c>
      <c r="O3187" t="s">
        <v>21</v>
      </c>
      <c r="P3187" t="s">
        <v>24</v>
      </c>
      <c r="Q3187" t="s">
        <v>23</v>
      </c>
      <c r="R3187" s="3">
        <v>205.35</v>
      </c>
      <c r="S3187" t="s">
        <v>22</v>
      </c>
      <c r="T3187" t="s">
        <v>23</v>
      </c>
      <c r="U3187" s="3">
        <v>205.35</v>
      </c>
    </row>
    <row r="3188" spans="1:21" hidden="1" x14ac:dyDescent="0.2">
      <c r="A3188" t="s">
        <v>2390</v>
      </c>
      <c r="B3188" t="s">
        <v>26</v>
      </c>
      <c r="C3188" t="s">
        <v>14</v>
      </c>
      <c r="D3188" t="str">
        <f t="shared" si="49"/>
        <v>GL450-</v>
      </c>
      <c r="E3188" t="s">
        <v>1873</v>
      </c>
      <c r="F3188" t="s">
        <v>28</v>
      </c>
      <c r="G3188" t="s">
        <v>28</v>
      </c>
      <c r="I3188" t="s">
        <v>19</v>
      </c>
      <c r="J3188" s="1">
        <v>44882</v>
      </c>
      <c r="K3188" s="2">
        <v>1320</v>
      </c>
      <c r="L3188" t="s">
        <v>20</v>
      </c>
      <c r="M3188" s="3">
        <v>1</v>
      </c>
      <c r="N3188" s="2">
        <v>0.30834</v>
      </c>
      <c r="O3188" t="s">
        <v>21</v>
      </c>
      <c r="P3188" t="s">
        <v>22</v>
      </c>
      <c r="Q3188" t="s">
        <v>23</v>
      </c>
      <c r="R3188" s="3">
        <v>407.01</v>
      </c>
      <c r="S3188" t="s">
        <v>24</v>
      </c>
      <c r="T3188" t="s">
        <v>23</v>
      </c>
      <c r="U3188" s="3">
        <v>407.01</v>
      </c>
    </row>
    <row r="3189" spans="1:21" hidden="1" x14ac:dyDescent="0.2">
      <c r="A3189" t="s">
        <v>2391</v>
      </c>
      <c r="B3189" t="s">
        <v>26</v>
      </c>
      <c r="C3189" t="s">
        <v>14</v>
      </c>
      <c r="D3189" t="str">
        <f t="shared" si="49"/>
        <v>GL457-</v>
      </c>
      <c r="E3189" t="s">
        <v>1018</v>
      </c>
      <c r="F3189" t="s">
        <v>28</v>
      </c>
      <c r="G3189" t="s">
        <v>28</v>
      </c>
      <c r="I3189" t="s">
        <v>19</v>
      </c>
      <c r="J3189" s="1">
        <v>44882</v>
      </c>
      <c r="K3189" s="2">
        <v>2159.46</v>
      </c>
      <c r="L3189" t="s">
        <v>20</v>
      </c>
      <c r="M3189" s="3">
        <v>1</v>
      </c>
      <c r="N3189" s="2">
        <v>0.50419000000000003</v>
      </c>
      <c r="O3189" t="s">
        <v>21</v>
      </c>
      <c r="P3189" t="s">
        <v>22</v>
      </c>
      <c r="Q3189" t="s">
        <v>23</v>
      </c>
      <c r="R3189" s="3">
        <v>1088.78</v>
      </c>
      <c r="S3189" t="s">
        <v>24</v>
      </c>
      <c r="T3189" t="s">
        <v>23</v>
      </c>
      <c r="U3189" s="3">
        <v>1088.78</v>
      </c>
    </row>
    <row r="3190" spans="1:21" hidden="1" x14ac:dyDescent="0.2">
      <c r="A3190" t="s">
        <v>2392</v>
      </c>
      <c r="B3190" t="s">
        <v>26</v>
      </c>
      <c r="C3190" t="s">
        <v>14</v>
      </c>
      <c r="D3190" t="str">
        <f t="shared" si="49"/>
        <v>GL479-</v>
      </c>
      <c r="E3190" t="s">
        <v>2143</v>
      </c>
      <c r="F3190" t="s">
        <v>28</v>
      </c>
      <c r="G3190" t="s">
        <v>28</v>
      </c>
      <c r="I3190" t="s">
        <v>19</v>
      </c>
      <c r="J3190" s="1">
        <v>44882</v>
      </c>
      <c r="K3190" s="2">
        <v>-1.0000000000000001E-5</v>
      </c>
      <c r="L3190" t="s">
        <v>20</v>
      </c>
      <c r="M3190" s="3">
        <v>1</v>
      </c>
      <c r="N3190" s="2">
        <v>0.26650000000000001</v>
      </c>
      <c r="O3190" t="s">
        <v>21</v>
      </c>
      <c r="P3190" t="s">
        <v>24</v>
      </c>
      <c r="Q3190" t="s">
        <v>23</v>
      </c>
      <c r="R3190" s="3">
        <v>0</v>
      </c>
      <c r="S3190" t="s">
        <v>22</v>
      </c>
      <c r="T3190" t="s">
        <v>23</v>
      </c>
      <c r="U3190" s="3">
        <v>0</v>
      </c>
    </row>
    <row r="3191" spans="1:21" hidden="1" x14ac:dyDescent="0.2">
      <c r="A3191" t="s">
        <v>2393</v>
      </c>
      <c r="B3191" t="s">
        <v>26</v>
      </c>
      <c r="C3191" t="s">
        <v>14</v>
      </c>
      <c r="D3191" t="str">
        <f t="shared" si="49"/>
        <v>GL482-</v>
      </c>
      <c r="E3191" t="s">
        <v>247</v>
      </c>
      <c r="F3191" t="s">
        <v>28</v>
      </c>
      <c r="G3191" t="s">
        <v>28</v>
      </c>
      <c r="I3191" t="s">
        <v>19</v>
      </c>
      <c r="J3191" s="1">
        <v>44882</v>
      </c>
      <c r="K3191" s="2">
        <v>-330</v>
      </c>
      <c r="L3191" t="s">
        <v>20</v>
      </c>
      <c r="M3191" s="3">
        <v>1</v>
      </c>
      <c r="N3191" s="2">
        <v>0.52051000000000003</v>
      </c>
      <c r="O3191" t="s">
        <v>21</v>
      </c>
      <c r="P3191" t="s">
        <v>24</v>
      </c>
      <c r="Q3191" t="s">
        <v>23</v>
      </c>
      <c r="R3191" s="3">
        <v>171.77</v>
      </c>
      <c r="S3191" t="s">
        <v>22</v>
      </c>
      <c r="T3191" t="s">
        <v>23</v>
      </c>
      <c r="U3191" s="3">
        <v>171.77</v>
      </c>
    </row>
    <row r="3192" spans="1:21" hidden="1" x14ac:dyDescent="0.2">
      <c r="A3192" t="s">
        <v>2394</v>
      </c>
      <c r="B3192" t="s">
        <v>26</v>
      </c>
      <c r="C3192" t="s">
        <v>14</v>
      </c>
      <c r="D3192" t="str">
        <f t="shared" si="49"/>
        <v>GL486-</v>
      </c>
      <c r="E3192" t="s">
        <v>2395</v>
      </c>
      <c r="F3192" t="s">
        <v>28</v>
      </c>
      <c r="G3192" t="s">
        <v>28</v>
      </c>
      <c r="I3192" t="s">
        <v>19</v>
      </c>
      <c r="J3192" s="1">
        <v>44882</v>
      </c>
      <c r="K3192" s="2">
        <v>891</v>
      </c>
      <c r="L3192" t="s">
        <v>20</v>
      </c>
      <c r="M3192" s="3">
        <v>1</v>
      </c>
      <c r="N3192" s="2">
        <v>0.60819000000000001</v>
      </c>
      <c r="O3192" t="s">
        <v>21</v>
      </c>
      <c r="P3192" t="s">
        <v>22</v>
      </c>
      <c r="Q3192" t="s">
        <v>23</v>
      </c>
      <c r="R3192" s="3">
        <v>541.9</v>
      </c>
      <c r="S3192" t="s">
        <v>24</v>
      </c>
      <c r="T3192" t="s">
        <v>23</v>
      </c>
      <c r="U3192" s="3">
        <v>541.9</v>
      </c>
    </row>
    <row r="3193" spans="1:21" hidden="1" x14ac:dyDescent="0.2">
      <c r="A3193" t="s">
        <v>2396</v>
      </c>
      <c r="B3193" t="s">
        <v>104</v>
      </c>
      <c r="C3193" t="s">
        <v>14</v>
      </c>
      <c r="D3193" t="str">
        <f t="shared" si="49"/>
        <v>LAAI03</v>
      </c>
      <c r="E3193" t="s">
        <v>571</v>
      </c>
      <c r="F3193" t="s">
        <v>18</v>
      </c>
      <c r="G3193" t="s">
        <v>18</v>
      </c>
      <c r="J3193" s="1">
        <v>44883</v>
      </c>
      <c r="K3193" s="2">
        <v>180000</v>
      </c>
      <c r="L3193" t="s">
        <v>20</v>
      </c>
      <c r="M3193" s="3">
        <v>1</v>
      </c>
      <c r="N3193" s="2">
        <v>1.1730000000000001E-2</v>
      </c>
      <c r="O3193" t="s">
        <v>21</v>
      </c>
      <c r="P3193" t="s">
        <v>22</v>
      </c>
      <c r="Q3193" t="s">
        <v>23</v>
      </c>
      <c r="R3193" s="3">
        <v>2111.4</v>
      </c>
      <c r="S3193" t="s">
        <v>24</v>
      </c>
      <c r="T3193" t="s">
        <v>23</v>
      </c>
      <c r="U3193" s="3">
        <v>2111.4</v>
      </c>
    </row>
    <row r="3194" spans="1:21" hidden="1" x14ac:dyDescent="0.2">
      <c r="A3194" t="s">
        <v>2397</v>
      </c>
      <c r="B3194" t="s">
        <v>104</v>
      </c>
      <c r="C3194" t="s">
        <v>14</v>
      </c>
      <c r="D3194" t="str">
        <f t="shared" si="49"/>
        <v>DV2061</v>
      </c>
      <c r="E3194" t="s">
        <v>947</v>
      </c>
      <c r="F3194" t="s">
        <v>18</v>
      </c>
      <c r="G3194" t="s">
        <v>18</v>
      </c>
      <c r="J3194" s="1">
        <v>44883</v>
      </c>
      <c r="K3194" s="2">
        <v>33015</v>
      </c>
      <c r="L3194" t="s">
        <v>46</v>
      </c>
      <c r="M3194" s="3">
        <v>1</v>
      </c>
      <c r="N3194" s="2">
        <v>1.1000000000000001</v>
      </c>
      <c r="O3194" t="s">
        <v>21</v>
      </c>
      <c r="P3194" t="s">
        <v>22</v>
      </c>
      <c r="Q3194" t="s">
        <v>23</v>
      </c>
      <c r="R3194" s="3">
        <v>36316.5</v>
      </c>
      <c r="S3194" t="s">
        <v>24</v>
      </c>
      <c r="T3194" t="s">
        <v>23</v>
      </c>
      <c r="U3194" s="3">
        <v>36316.5</v>
      </c>
    </row>
    <row r="3195" spans="1:21" hidden="1" x14ac:dyDescent="0.2">
      <c r="A3195" t="s">
        <v>2397</v>
      </c>
      <c r="B3195" t="s">
        <v>104</v>
      </c>
      <c r="C3195" t="s">
        <v>14</v>
      </c>
      <c r="D3195" t="str">
        <f t="shared" si="49"/>
        <v>DV1964</v>
      </c>
      <c r="E3195" t="s">
        <v>1855</v>
      </c>
      <c r="F3195" t="s">
        <v>18</v>
      </c>
      <c r="G3195" t="s">
        <v>18</v>
      </c>
      <c r="J3195" s="1">
        <v>44883</v>
      </c>
      <c r="K3195" s="2">
        <v>-22102</v>
      </c>
      <c r="L3195" t="s">
        <v>46</v>
      </c>
      <c r="M3195" s="3">
        <v>1</v>
      </c>
      <c r="N3195" s="2">
        <v>0.72</v>
      </c>
      <c r="O3195" t="s">
        <v>21</v>
      </c>
      <c r="P3195" t="s">
        <v>24</v>
      </c>
      <c r="Q3195" t="s">
        <v>23</v>
      </c>
      <c r="R3195" s="3">
        <v>15913.44</v>
      </c>
      <c r="S3195" t="s">
        <v>22</v>
      </c>
      <c r="T3195" t="s">
        <v>23</v>
      </c>
      <c r="U3195" s="3">
        <v>15913.44</v>
      </c>
    </row>
    <row r="3196" spans="1:21" hidden="1" x14ac:dyDescent="0.2">
      <c r="A3196" t="s">
        <v>2398</v>
      </c>
      <c r="B3196" t="s">
        <v>843</v>
      </c>
      <c r="C3196" t="s">
        <v>14</v>
      </c>
      <c r="D3196" t="str">
        <f t="shared" si="49"/>
        <v>OR4149</v>
      </c>
      <c r="E3196" t="s">
        <v>2399</v>
      </c>
      <c r="F3196" t="s">
        <v>262</v>
      </c>
      <c r="G3196" t="s">
        <v>262</v>
      </c>
      <c r="I3196" t="s">
        <v>845</v>
      </c>
      <c r="J3196" s="1">
        <v>44883</v>
      </c>
      <c r="K3196" s="2">
        <v>-1</v>
      </c>
      <c r="L3196" t="s">
        <v>197</v>
      </c>
      <c r="M3196" s="3">
        <v>1</v>
      </c>
      <c r="N3196" s="2">
        <v>15.432790000000001</v>
      </c>
      <c r="O3196" t="s">
        <v>21</v>
      </c>
      <c r="P3196" t="s">
        <v>445</v>
      </c>
      <c r="Q3196" t="s">
        <v>846</v>
      </c>
      <c r="R3196" s="3">
        <v>15.43</v>
      </c>
      <c r="S3196" t="s">
        <v>198</v>
      </c>
      <c r="T3196" t="s">
        <v>23</v>
      </c>
      <c r="U3196" s="3">
        <v>15.43</v>
      </c>
    </row>
    <row r="3197" spans="1:21" hidden="1" x14ac:dyDescent="0.2">
      <c r="A3197" t="s">
        <v>2398</v>
      </c>
      <c r="B3197" t="s">
        <v>843</v>
      </c>
      <c r="C3197" t="s">
        <v>14</v>
      </c>
      <c r="D3197" t="str">
        <f t="shared" si="49"/>
        <v>OO5119</v>
      </c>
      <c r="E3197" t="s">
        <v>2400</v>
      </c>
      <c r="F3197" t="s">
        <v>262</v>
      </c>
      <c r="G3197" t="s">
        <v>262</v>
      </c>
      <c r="I3197" t="s">
        <v>845</v>
      </c>
      <c r="J3197" s="1">
        <v>44883</v>
      </c>
      <c r="K3197" s="2">
        <v>-1</v>
      </c>
      <c r="L3197" t="s">
        <v>197</v>
      </c>
      <c r="M3197" s="3">
        <v>1</v>
      </c>
      <c r="N3197" s="2">
        <v>10.6852</v>
      </c>
      <c r="O3197" t="s">
        <v>21</v>
      </c>
      <c r="P3197" t="s">
        <v>445</v>
      </c>
      <c r="Q3197" t="s">
        <v>846</v>
      </c>
      <c r="R3197" s="3">
        <v>10.69</v>
      </c>
      <c r="S3197" t="s">
        <v>198</v>
      </c>
      <c r="T3197" t="s">
        <v>23</v>
      </c>
      <c r="U3197" s="3">
        <v>10.69</v>
      </c>
    </row>
    <row r="3198" spans="1:21" hidden="1" x14ac:dyDescent="0.2">
      <c r="A3198" t="s">
        <v>2398</v>
      </c>
      <c r="B3198" t="s">
        <v>843</v>
      </c>
      <c r="C3198" t="s">
        <v>14</v>
      </c>
      <c r="D3198" t="str">
        <f t="shared" si="49"/>
        <v>ON8819</v>
      </c>
      <c r="E3198" t="s">
        <v>491</v>
      </c>
      <c r="F3198" t="s">
        <v>262</v>
      </c>
      <c r="G3198" t="s">
        <v>262</v>
      </c>
      <c r="I3198" t="s">
        <v>845</v>
      </c>
      <c r="J3198" s="1">
        <v>44883</v>
      </c>
      <c r="K3198" s="2">
        <v>-2</v>
      </c>
      <c r="L3198" t="s">
        <v>197</v>
      </c>
      <c r="M3198" s="3">
        <v>1</v>
      </c>
      <c r="N3198" s="2">
        <v>9.2434999999999992</v>
      </c>
      <c r="O3198" t="s">
        <v>21</v>
      </c>
      <c r="P3198" t="s">
        <v>445</v>
      </c>
      <c r="Q3198" t="s">
        <v>846</v>
      </c>
      <c r="R3198" s="3">
        <v>18.489999999999998</v>
      </c>
      <c r="S3198" t="s">
        <v>198</v>
      </c>
      <c r="T3198" t="s">
        <v>23</v>
      </c>
      <c r="U3198" s="3">
        <v>18.489999999999998</v>
      </c>
    </row>
    <row r="3199" spans="1:21" hidden="1" x14ac:dyDescent="0.2">
      <c r="A3199" t="s">
        <v>2401</v>
      </c>
      <c r="B3199" t="s">
        <v>1790</v>
      </c>
      <c r="C3199" t="s">
        <v>14</v>
      </c>
      <c r="D3199" t="str">
        <f t="shared" si="49"/>
        <v>BK1676</v>
      </c>
      <c r="E3199" t="s">
        <v>312</v>
      </c>
      <c r="F3199" t="s">
        <v>18</v>
      </c>
      <c r="G3199" t="s">
        <v>18</v>
      </c>
      <c r="J3199" s="1">
        <v>44882</v>
      </c>
      <c r="K3199" s="2">
        <v>6634</v>
      </c>
      <c r="L3199" t="s">
        <v>46</v>
      </c>
      <c r="M3199" s="3">
        <v>1</v>
      </c>
      <c r="N3199" s="2">
        <v>0.46747</v>
      </c>
      <c r="O3199" t="s">
        <v>21</v>
      </c>
      <c r="P3199" t="s">
        <v>22</v>
      </c>
      <c r="Q3199" t="s">
        <v>23</v>
      </c>
      <c r="R3199" s="3">
        <v>3101.2</v>
      </c>
      <c r="S3199" t="s">
        <v>24</v>
      </c>
      <c r="T3199" t="s">
        <v>23</v>
      </c>
      <c r="U3199" s="3">
        <v>3101.2</v>
      </c>
    </row>
    <row r="3200" spans="1:21" hidden="1" x14ac:dyDescent="0.2">
      <c r="A3200" t="s">
        <v>2402</v>
      </c>
      <c r="B3200" t="s">
        <v>116</v>
      </c>
      <c r="C3200" t="s">
        <v>14</v>
      </c>
      <c r="D3200" t="str">
        <f t="shared" si="49"/>
        <v>GL2428</v>
      </c>
      <c r="E3200" t="s">
        <v>17</v>
      </c>
      <c r="F3200" t="s">
        <v>18</v>
      </c>
      <c r="G3200" t="s">
        <v>18</v>
      </c>
      <c r="J3200" s="1">
        <v>44882</v>
      </c>
      <c r="K3200" s="2">
        <v>5350</v>
      </c>
      <c r="L3200" t="s">
        <v>20</v>
      </c>
      <c r="M3200" s="3">
        <v>1</v>
      </c>
      <c r="N3200" s="2">
        <v>0.20538000000000001</v>
      </c>
      <c r="O3200" t="s">
        <v>21</v>
      </c>
      <c r="P3200" t="s">
        <v>22</v>
      </c>
      <c r="Q3200" t="s">
        <v>23</v>
      </c>
      <c r="R3200" s="3">
        <v>1098.78</v>
      </c>
      <c r="S3200" t="s">
        <v>24</v>
      </c>
      <c r="T3200" t="s">
        <v>23</v>
      </c>
      <c r="U3200" s="3">
        <v>1098.78</v>
      </c>
    </row>
    <row r="3201" spans="1:21" hidden="1" x14ac:dyDescent="0.2">
      <c r="A3201" t="s">
        <v>2402</v>
      </c>
      <c r="B3201" t="s">
        <v>116</v>
      </c>
      <c r="C3201" t="s">
        <v>14</v>
      </c>
      <c r="D3201" t="str">
        <f t="shared" si="49"/>
        <v>GL2054</v>
      </c>
      <c r="E3201" t="s">
        <v>1537</v>
      </c>
      <c r="F3201" t="s">
        <v>18</v>
      </c>
      <c r="G3201" t="s">
        <v>18</v>
      </c>
      <c r="J3201" s="1">
        <v>44882</v>
      </c>
      <c r="K3201" s="2">
        <v>-177</v>
      </c>
      <c r="L3201" t="s">
        <v>20</v>
      </c>
      <c r="M3201" s="3">
        <v>1</v>
      </c>
      <c r="N3201" s="2">
        <v>4.95</v>
      </c>
      <c r="O3201" t="s">
        <v>21</v>
      </c>
      <c r="P3201" t="s">
        <v>24</v>
      </c>
      <c r="Q3201" t="s">
        <v>23</v>
      </c>
      <c r="R3201" s="3">
        <v>876.15</v>
      </c>
      <c r="S3201" t="s">
        <v>22</v>
      </c>
      <c r="T3201" t="s">
        <v>23</v>
      </c>
      <c r="U3201" s="3">
        <v>876.15</v>
      </c>
    </row>
    <row r="3202" spans="1:21" hidden="1" x14ac:dyDescent="0.2">
      <c r="A3202" t="s">
        <v>2402</v>
      </c>
      <c r="B3202" t="s">
        <v>116</v>
      </c>
      <c r="C3202" t="s">
        <v>14</v>
      </c>
      <c r="D3202" t="str">
        <f t="shared" si="49"/>
        <v>GL2458</v>
      </c>
      <c r="E3202" t="s">
        <v>576</v>
      </c>
      <c r="F3202" t="s">
        <v>18</v>
      </c>
      <c r="G3202" t="s">
        <v>18</v>
      </c>
      <c r="J3202" s="1">
        <v>44882</v>
      </c>
      <c r="K3202" s="2">
        <v>-3106</v>
      </c>
      <c r="L3202" t="s">
        <v>20</v>
      </c>
      <c r="M3202" s="3">
        <v>1</v>
      </c>
      <c r="N3202" s="2">
        <v>0.31878000000000001</v>
      </c>
      <c r="O3202" t="s">
        <v>21</v>
      </c>
      <c r="P3202" t="s">
        <v>24</v>
      </c>
      <c r="Q3202" t="s">
        <v>23</v>
      </c>
      <c r="R3202" s="3">
        <v>990.13</v>
      </c>
      <c r="S3202" t="s">
        <v>22</v>
      </c>
      <c r="T3202" t="s">
        <v>23</v>
      </c>
      <c r="U3202" s="3">
        <v>990.13</v>
      </c>
    </row>
    <row r="3203" spans="1:21" hidden="1" x14ac:dyDescent="0.2">
      <c r="A3203" t="s">
        <v>2402</v>
      </c>
      <c r="B3203" t="s">
        <v>116</v>
      </c>
      <c r="C3203" t="s">
        <v>14</v>
      </c>
      <c r="D3203" t="str">
        <f t="shared" si="49"/>
        <v>GL9074</v>
      </c>
      <c r="E3203" t="s">
        <v>174</v>
      </c>
      <c r="F3203" t="s">
        <v>18</v>
      </c>
      <c r="G3203" t="s">
        <v>18</v>
      </c>
      <c r="J3203" s="1">
        <v>44882</v>
      </c>
      <c r="K3203" s="2">
        <v>-9131</v>
      </c>
      <c r="L3203" t="s">
        <v>20</v>
      </c>
      <c r="M3203" s="3">
        <v>1</v>
      </c>
      <c r="N3203" s="2">
        <v>0.25872000000000001</v>
      </c>
      <c r="O3203" t="s">
        <v>21</v>
      </c>
      <c r="P3203" t="s">
        <v>24</v>
      </c>
      <c r="Q3203" t="s">
        <v>23</v>
      </c>
      <c r="R3203" s="3">
        <v>2362.37</v>
      </c>
      <c r="S3203" t="s">
        <v>22</v>
      </c>
      <c r="T3203" t="s">
        <v>23</v>
      </c>
      <c r="U3203" s="3">
        <v>2362.37</v>
      </c>
    </row>
    <row r="3204" spans="1:21" hidden="1" x14ac:dyDescent="0.2">
      <c r="A3204" t="s">
        <v>2402</v>
      </c>
      <c r="B3204" t="s">
        <v>116</v>
      </c>
      <c r="C3204" t="s">
        <v>14</v>
      </c>
      <c r="D3204" t="str">
        <f t="shared" si="49"/>
        <v>GL471-</v>
      </c>
      <c r="E3204" t="s">
        <v>914</v>
      </c>
      <c r="F3204" t="s">
        <v>18</v>
      </c>
      <c r="G3204" t="s">
        <v>18</v>
      </c>
      <c r="J3204" s="1">
        <v>44882</v>
      </c>
      <c r="K3204" s="2">
        <v>-2869</v>
      </c>
      <c r="L3204" t="s">
        <v>20</v>
      </c>
      <c r="M3204" s="3">
        <v>1</v>
      </c>
      <c r="N3204" s="2">
        <v>0.31204999999999999</v>
      </c>
      <c r="O3204" t="s">
        <v>21</v>
      </c>
      <c r="P3204" t="s">
        <v>24</v>
      </c>
      <c r="Q3204" t="s">
        <v>23</v>
      </c>
      <c r="R3204" s="3">
        <v>895.27</v>
      </c>
      <c r="S3204" t="s">
        <v>22</v>
      </c>
      <c r="T3204" t="s">
        <v>23</v>
      </c>
      <c r="U3204" s="3">
        <v>895.27</v>
      </c>
    </row>
    <row r="3205" spans="1:21" hidden="1" x14ac:dyDescent="0.2">
      <c r="A3205" t="s">
        <v>2403</v>
      </c>
      <c r="B3205" t="s">
        <v>650</v>
      </c>
      <c r="C3205" t="s">
        <v>14</v>
      </c>
      <c r="D3205" t="str">
        <f t="shared" ref="D3205:D3268" si="50">LEFT(E3205, 6)</f>
        <v>LAWM02</v>
      </c>
      <c r="E3205" t="s">
        <v>1760</v>
      </c>
      <c r="F3205" t="s">
        <v>18</v>
      </c>
      <c r="G3205" t="s">
        <v>18</v>
      </c>
      <c r="I3205" t="s">
        <v>19</v>
      </c>
      <c r="J3205" s="1">
        <v>44886</v>
      </c>
      <c r="K3205" s="2">
        <v>-53123.25</v>
      </c>
      <c r="L3205" t="s">
        <v>20</v>
      </c>
      <c r="M3205" s="3">
        <v>1</v>
      </c>
      <c r="N3205" s="2">
        <v>2.9700000000000001E-2</v>
      </c>
      <c r="O3205" t="s">
        <v>21</v>
      </c>
      <c r="P3205" t="s">
        <v>24</v>
      </c>
      <c r="Q3205" t="s">
        <v>23</v>
      </c>
      <c r="R3205" s="3">
        <v>1577.76</v>
      </c>
      <c r="S3205" t="s">
        <v>22</v>
      </c>
      <c r="T3205" t="s">
        <v>23</v>
      </c>
      <c r="U3205" s="3">
        <v>1577.76</v>
      </c>
    </row>
    <row r="3206" spans="1:21" hidden="1" x14ac:dyDescent="0.2">
      <c r="A3206" t="s">
        <v>2403</v>
      </c>
      <c r="B3206" t="s">
        <v>656</v>
      </c>
      <c r="C3206" t="s">
        <v>14</v>
      </c>
      <c r="D3206" t="str">
        <f t="shared" si="50"/>
        <v>OG1405</v>
      </c>
      <c r="E3206" t="s">
        <v>102</v>
      </c>
      <c r="F3206" t="s">
        <v>18</v>
      </c>
      <c r="G3206" t="s">
        <v>18</v>
      </c>
      <c r="I3206" t="s">
        <v>19</v>
      </c>
      <c r="J3206" s="1">
        <v>44886</v>
      </c>
      <c r="K3206" s="2">
        <v>-65.64</v>
      </c>
      <c r="L3206" t="s">
        <v>46</v>
      </c>
      <c r="M3206" s="3">
        <v>1</v>
      </c>
      <c r="N3206" s="2">
        <v>2.5204200000000001</v>
      </c>
      <c r="O3206" t="s">
        <v>21</v>
      </c>
      <c r="P3206" t="s">
        <v>24</v>
      </c>
      <c r="Q3206" t="s">
        <v>23</v>
      </c>
      <c r="R3206" s="3">
        <v>165.44</v>
      </c>
      <c r="S3206" t="s">
        <v>22</v>
      </c>
      <c r="T3206" t="s">
        <v>23</v>
      </c>
      <c r="U3206" s="3">
        <v>165.44</v>
      </c>
    </row>
    <row r="3207" spans="1:21" hidden="1" x14ac:dyDescent="0.2">
      <c r="A3207" t="s">
        <v>2403</v>
      </c>
      <c r="B3207" t="s">
        <v>926</v>
      </c>
      <c r="C3207" t="s">
        <v>14</v>
      </c>
      <c r="D3207" t="str">
        <f t="shared" si="50"/>
        <v>OG1056</v>
      </c>
      <c r="E3207" t="s">
        <v>292</v>
      </c>
      <c r="F3207" t="s">
        <v>18</v>
      </c>
      <c r="G3207" t="s">
        <v>18</v>
      </c>
      <c r="I3207" t="s">
        <v>19</v>
      </c>
      <c r="J3207" s="1">
        <v>44886</v>
      </c>
      <c r="K3207" s="2">
        <v>10.85327</v>
      </c>
      <c r="L3207" t="s">
        <v>46</v>
      </c>
      <c r="M3207" s="3">
        <v>1</v>
      </c>
      <c r="N3207" s="2">
        <v>11.10444</v>
      </c>
      <c r="O3207" t="s">
        <v>21</v>
      </c>
      <c r="P3207" t="s">
        <v>22</v>
      </c>
      <c r="Q3207" t="s">
        <v>23</v>
      </c>
      <c r="R3207" s="3">
        <v>120.52</v>
      </c>
      <c r="S3207" t="s">
        <v>24</v>
      </c>
      <c r="T3207" t="s">
        <v>23</v>
      </c>
      <c r="U3207" s="3">
        <v>120.52</v>
      </c>
    </row>
    <row r="3208" spans="1:21" hidden="1" x14ac:dyDescent="0.2">
      <c r="A3208" t="s">
        <v>2403</v>
      </c>
      <c r="B3208" t="s">
        <v>926</v>
      </c>
      <c r="C3208" t="s">
        <v>14</v>
      </c>
      <c r="D3208" t="str">
        <f t="shared" si="50"/>
        <v>CE3246</v>
      </c>
      <c r="E3208" t="s">
        <v>1497</v>
      </c>
      <c r="F3208" t="s">
        <v>18</v>
      </c>
      <c r="G3208" t="s">
        <v>18</v>
      </c>
      <c r="I3208" t="s">
        <v>19</v>
      </c>
      <c r="J3208" s="1">
        <v>44886</v>
      </c>
      <c r="K3208" s="2">
        <v>-2668</v>
      </c>
      <c r="L3208" t="s">
        <v>20</v>
      </c>
      <c r="M3208" s="3">
        <v>1</v>
      </c>
      <c r="N3208" s="2">
        <v>1.329E-2</v>
      </c>
      <c r="O3208" t="s">
        <v>21</v>
      </c>
      <c r="P3208" t="s">
        <v>24</v>
      </c>
      <c r="Q3208" t="s">
        <v>23</v>
      </c>
      <c r="R3208" s="3">
        <v>35.46</v>
      </c>
      <c r="S3208" t="s">
        <v>22</v>
      </c>
      <c r="T3208" t="s">
        <v>23</v>
      </c>
      <c r="U3208" s="3">
        <v>35.46</v>
      </c>
    </row>
    <row r="3209" spans="1:21" hidden="1" x14ac:dyDescent="0.2">
      <c r="A3209" t="s">
        <v>2403</v>
      </c>
      <c r="B3209" t="s">
        <v>926</v>
      </c>
      <c r="C3209" t="s">
        <v>14</v>
      </c>
      <c r="D3209" t="str">
        <f t="shared" si="50"/>
        <v>729000</v>
      </c>
      <c r="E3209" t="s">
        <v>2106</v>
      </c>
      <c r="F3209" t="s">
        <v>18</v>
      </c>
      <c r="G3209" t="s">
        <v>18</v>
      </c>
      <c r="I3209" t="s">
        <v>19</v>
      </c>
      <c r="J3209" s="1">
        <v>44886</v>
      </c>
      <c r="K3209" s="2">
        <v>35.329659999999997</v>
      </c>
      <c r="L3209" t="s">
        <v>46</v>
      </c>
      <c r="M3209" s="3">
        <v>1</v>
      </c>
      <c r="N3209" s="2">
        <v>9.1654300000000006</v>
      </c>
      <c r="O3209" t="s">
        <v>21</v>
      </c>
      <c r="P3209" t="s">
        <v>22</v>
      </c>
      <c r="Q3209" t="s">
        <v>23</v>
      </c>
      <c r="R3209" s="3">
        <v>323.81</v>
      </c>
      <c r="S3209" t="s">
        <v>24</v>
      </c>
      <c r="T3209" t="s">
        <v>23</v>
      </c>
      <c r="U3209" s="3">
        <v>323.81</v>
      </c>
    </row>
    <row r="3210" spans="1:21" hidden="1" x14ac:dyDescent="0.2">
      <c r="A3210" t="s">
        <v>2403</v>
      </c>
      <c r="B3210" t="s">
        <v>926</v>
      </c>
      <c r="C3210" t="s">
        <v>14</v>
      </c>
      <c r="D3210" t="str">
        <f t="shared" si="50"/>
        <v>DV1906</v>
      </c>
      <c r="E3210" t="s">
        <v>219</v>
      </c>
      <c r="F3210" t="s">
        <v>18</v>
      </c>
      <c r="G3210" t="s">
        <v>18</v>
      </c>
      <c r="I3210" t="s">
        <v>19</v>
      </c>
      <c r="J3210" s="1">
        <v>44886</v>
      </c>
      <c r="K3210" s="2">
        <v>488.60466999999989</v>
      </c>
      <c r="L3210" t="s">
        <v>46</v>
      </c>
      <c r="M3210" s="3">
        <v>1</v>
      </c>
      <c r="N3210" s="2">
        <v>1.1399900000000001</v>
      </c>
      <c r="O3210" t="s">
        <v>21</v>
      </c>
      <c r="P3210" t="s">
        <v>22</v>
      </c>
      <c r="Q3210" t="s">
        <v>23</v>
      </c>
      <c r="R3210" s="3">
        <v>557</v>
      </c>
      <c r="S3210" t="s">
        <v>24</v>
      </c>
      <c r="T3210" t="s">
        <v>23</v>
      </c>
      <c r="U3210" s="3">
        <v>557</v>
      </c>
    </row>
    <row r="3211" spans="1:21" hidden="1" x14ac:dyDescent="0.2">
      <c r="A3211" t="s">
        <v>2403</v>
      </c>
      <c r="B3211" t="s">
        <v>926</v>
      </c>
      <c r="C3211" t="s">
        <v>14</v>
      </c>
      <c r="D3211" t="str">
        <f t="shared" si="50"/>
        <v>DV1906</v>
      </c>
      <c r="E3211" t="s">
        <v>219</v>
      </c>
      <c r="F3211" t="s">
        <v>18</v>
      </c>
      <c r="G3211" t="s">
        <v>18</v>
      </c>
      <c r="I3211" t="s">
        <v>19</v>
      </c>
      <c r="J3211" s="1">
        <v>44886</v>
      </c>
      <c r="K3211" s="2">
        <v>488.60466999999989</v>
      </c>
      <c r="L3211" t="s">
        <v>46</v>
      </c>
      <c r="M3211" s="3">
        <v>1</v>
      </c>
      <c r="N3211" s="2">
        <v>1.1399900000000001</v>
      </c>
      <c r="O3211" t="s">
        <v>21</v>
      </c>
      <c r="P3211" t="s">
        <v>22</v>
      </c>
      <c r="Q3211" t="s">
        <v>23</v>
      </c>
      <c r="R3211" s="3">
        <v>557</v>
      </c>
      <c r="S3211" t="s">
        <v>24</v>
      </c>
      <c r="T3211" t="s">
        <v>23</v>
      </c>
      <c r="U3211" s="3">
        <v>557</v>
      </c>
    </row>
    <row r="3212" spans="1:21" hidden="1" x14ac:dyDescent="0.2">
      <c r="A3212" t="s">
        <v>2403</v>
      </c>
      <c r="B3212" t="s">
        <v>926</v>
      </c>
      <c r="C3212" t="s">
        <v>14</v>
      </c>
      <c r="D3212" t="str">
        <f t="shared" si="50"/>
        <v>DV2037</v>
      </c>
      <c r="E3212" t="s">
        <v>660</v>
      </c>
      <c r="F3212" t="s">
        <v>18</v>
      </c>
      <c r="G3212" t="s">
        <v>18</v>
      </c>
      <c r="I3212" t="s">
        <v>19</v>
      </c>
      <c r="J3212" s="1">
        <v>44886</v>
      </c>
      <c r="K3212" s="2">
        <v>630.41621999999995</v>
      </c>
      <c r="L3212" t="s">
        <v>46</v>
      </c>
      <c r="M3212" s="3">
        <v>1</v>
      </c>
      <c r="N3212" s="2">
        <v>1.17</v>
      </c>
      <c r="O3212" t="s">
        <v>21</v>
      </c>
      <c r="P3212" t="s">
        <v>22</v>
      </c>
      <c r="Q3212" t="s">
        <v>23</v>
      </c>
      <c r="R3212" s="3">
        <v>737.59</v>
      </c>
      <c r="S3212" t="s">
        <v>24</v>
      </c>
      <c r="T3212" t="s">
        <v>23</v>
      </c>
      <c r="U3212" s="3">
        <v>737.59</v>
      </c>
    </row>
    <row r="3213" spans="1:21" hidden="1" x14ac:dyDescent="0.2">
      <c r="A3213" t="s">
        <v>2403</v>
      </c>
      <c r="B3213" t="s">
        <v>926</v>
      </c>
      <c r="C3213" t="s">
        <v>14</v>
      </c>
      <c r="D3213" t="str">
        <f t="shared" si="50"/>
        <v>DV2037</v>
      </c>
      <c r="E3213" t="s">
        <v>660</v>
      </c>
      <c r="F3213" t="s">
        <v>18</v>
      </c>
      <c r="G3213" t="s">
        <v>18</v>
      </c>
      <c r="I3213" t="s">
        <v>19</v>
      </c>
      <c r="J3213" s="1">
        <v>44886</v>
      </c>
      <c r="K3213" s="2">
        <v>630.41621999999995</v>
      </c>
      <c r="L3213" t="s">
        <v>46</v>
      </c>
      <c r="M3213" s="3">
        <v>1</v>
      </c>
      <c r="N3213" s="2">
        <v>1.17</v>
      </c>
      <c r="O3213" t="s">
        <v>21</v>
      </c>
      <c r="P3213" t="s">
        <v>22</v>
      </c>
      <c r="Q3213" t="s">
        <v>23</v>
      </c>
      <c r="R3213" s="3">
        <v>737.59</v>
      </c>
      <c r="S3213" t="s">
        <v>24</v>
      </c>
      <c r="T3213" t="s">
        <v>23</v>
      </c>
      <c r="U3213" s="3">
        <v>737.59</v>
      </c>
    </row>
    <row r="3214" spans="1:21" hidden="1" x14ac:dyDescent="0.2">
      <c r="A3214" t="s">
        <v>2403</v>
      </c>
      <c r="B3214" t="s">
        <v>657</v>
      </c>
      <c r="C3214" t="s">
        <v>14</v>
      </c>
      <c r="D3214" t="str">
        <f t="shared" si="50"/>
        <v>OG1399</v>
      </c>
      <c r="E3214" t="s">
        <v>1367</v>
      </c>
      <c r="F3214" t="s">
        <v>18</v>
      </c>
      <c r="G3214" t="s">
        <v>18</v>
      </c>
      <c r="I3214" t="s">
        <v>19</v>
      </c>
      <c r="J3214" s="1">
        <v>44886</v>
      </c>
      <c r="K3214" s="2">
        <v>-175.09760999999997</v>
      </c>
      <c r="L3214" t="s">
        <v>46</v>
      </c>
      <c r="M3214" s="3">
        <v>1</v>
      </c>
      <c r="N3214" s="2">
        <v>3.8314499999999998</v>
      </c>
      <c r="O3214" t="s">
        <v>21</v>
      </c>
      <c r="P3214" t="s">
        <v>24</v>
      </c>
      <c r="Q3214" t="s">
        <v>23</v>
      </c>
      <c r="R3214" s="3">
        <v>670.88</v>
      </c>
      <c r="S3214" t="s">
        <v>22</v>
      </c>
      <c r="T3214" t="s">
        <v>23</v>
      </c>
      <c r="U3214" s="3">
        <v>670.88</v>
      </c>
    </row>
    <row r="3215" spans="1:21" hidden="1" x14ac:dyDescent="0.2">
      <c r="A3215" t="s">
        <v>2403</v>
      </c>
      <c r="B3215" t="s">
        <v>657</v>
      </c>
      <c r="C3215" t="s">
        <v>14</v>
      </c>
      <c r="D3215" t="str">
        <f t="shared" si="50"/>
        <v>OG1060</v>
      </c>
      <c r="E3215" t="s">
        <v>291</v>
      </c>
      <c r="F3215" t="s">
        <v>18</v>
      </c>
      <c r="G3215" t="s">
        <v>18</v>
      </c>
      <c r="I3215" t="s">
        <v>19</v>
      </c>
      <c r="J3215" s="1">
        <v>44886</v>
      </c>
      <c r="K3215" s="2">
        <v>89.477670000000003</v>
      </c>
      <c r="L3215" t="s">
        <v>46</v>
      </c>
      <c r="M3215" s="3">
        <v>1</v>
      </c>
      <c r="N3215" s="2">
        <v>4.7505199999999999</v>
      </c>
      <c r="O3215" t="s">
        <v>21</v>
      </c>
      <c r="P3215" t="s">
        <v>22</v>
      </c>
      <c r="Q3215" t="s">
        <v>23</v>
      </c>
      <c r="R3215" s="3">
        <v>425.07</v>
      </c>
      <c r="S3215" t="s">
        <v>24</v>
      </c>
      <c r="T3215" t="s">
        <v>23</v>
      </c>
      <c r="U3215" s="3">
        <v>425.07</v>
      </c>
    </row>
    <row r="3216" spans="1:21" hidden="1" x14ac:dyDescent="0.2">
      <c r="A3216" t="s">
        <v>2403</v>
      </c>
      <c r="B3216" t="s">
        <v>657</v>
      </c>
      <c r="C3216" t="s">
        <v>14</v>
      </c>
      <c r="D3216" t="str">
        <f t="shared" si="50"/>
        <v>SP1972</v>
      </c>
      <c r="E3216" t="s">
        <v>229</v>
      </c>
      <c r="F3216" t="s">
        <v>18</v>
      </c>
      <c r="G3216" t="s">
        <v>18</v>
      </c>
      <c r="I3216" t="s">
        <v>19</v>
      </c>
      <c r="J3216" s="1">
        <v>44886</v>
      </c>
      <c r="K3216" s="2">
        <v>-17.552859999999999</v>
      </c>
      <c r="L3216" t="s">
        <v>46</v>
      </c>
      <c r="M3216" s="3">
        <v>1</v>
      </c>
      <c r="N3216" s="2">
        <v>13.931620000000001</v>
      </c>
      <c r="O3216" t="s">
        <v>21</v>
      </c>
      <c r="P3216" t="s">
        <v>24</v>
      </c>
      <c r="Q3216" t="s">
        <v>23</v>
      </c>
      <c r="R3216" s="3">
        <v>244.54</v>
      </c>
      <c r="S3216" t="s">
        <v>22</v>
      </c>
      <c r="T3216" t="s">
        <v>23</v>
      </c>
      <c r="U3216" s="3">
        <v>244.54</v>
      </c>
    </row>
    <row r="3217" spans="1:21" hidden="1" x14ac:dyDescent="0.2">
      <c r="A3217" t="s">
        <v>2404</v>
      </c>
      <c r="B3217" t="s">
        <v>285</v>
      </c>
      <c r="C3217" t="s">
        <v>14</v>
      </c>
      <c r="D3217" t="str">
        <f t="shared" si="50"/>
        <v>BK4099</v>
      </c>
      <c r="E3217" t="s">
        <v>203</v>
      </c>
      <c r="F3217" t="s">
        <v>18</v>
      </c>
      <c r="G3217" t="s">
        <v>18</v>
      </c>
      <c r="I3217" t="s">
        <v>19</v>
      </c>
      <c r="J3217" s="1">
        <v>44886</v>
      </c>
      <c r="K3217" s="2">
        <v>-1847</v>
      </c>
      <c r="L3217" t="s">
        <v>20</v>
      </c>
      <c r="M3217" s="3">
        <v>1</v>
      </c>
      <c r="N3217" s="2">
        <v>0.37101000000000001</v>
      </c>
      <c r="O3217" t="s">
        <v>21</v>
      </c>
      <c r="P3217" t="s">
        <v>24</v>
      </c>
      <c r="Q3217" t="s">
        <v>23</v>
      </c>
      <c r="R3217" s="3">
        <v>685.26</v>
      </c>
      <c r="S3217" t="s">
        <v>22</v>
      </c>
      <c r="T3217" t="s">
        <v>23</v>
      </c>
      <c r="U3217" s="3">
        <v>685.26</v>
      </c>
    </row>
    <row r="3218" spans="1:21" hidden="1" x14ac:dyDescent="0.2">
      <c r="A3218" t="s">
        <v>2404</v>
      </c>
      <c r="B3218" t="s">
        <v>57</v>
      </c>
      <c r="C3218" t="s">
        <v>14</v>
      </c>
      <c r="D3218" t="str">
        <f t="shared" si="50"/>
        <v>LASS01</v>
      </c>
      <c r="E3218" t="s">
        <v>280</v>
      </c>
      <c r="F3218" t="s">
        <v>18</v>
      </c>
      <c r="G3218" t="s">
        <v>18</v>
      </c>
      <c r="I3218" t="s">
        <v>19</v>
      </c>
      <c r="J3218" s="1">
        <v>44886</v>
      </c>
      <c r="K3218" s="2">
        <v>2400</v>
      </c>
      <c r="L3218" t="s">
        <v>20</v>
      </c>
      <c r="M3218" s="3">
        <v>1</v>
      </c>
      <c r="N3218" s="2">
        <v>1.448E-2</v>
      </c>
      <c r="O3218" t="s">
        <v>21</v>
      </c>
      <c r="P3218" t="s">
        <v>22</v>
      </c>
      <c r="Q3218" t="s">
        <v>23</v>
      </c>
      <c r="R3218" s="3">
        <v>34.75</v>
      </c>
      <c r="S3218" t="s">
        <v>24</v>
      </c>
      <c r="T3218" t="s">
        <v>23</v>
      </c>
      <c r="U3218" s="3">
        <v>34.75</v>
      </c>
    </row>
    <row r="3219" spans="1:21" hidden="1" x14ac:dyDescent="0.2">
      <c r="A3219" t="s">
        <v>2405</v>
      </c>
      <c r="B3219" t="s">
        <v>2406</v>
      </c>
      <c r="C3219" t="s">
        <v>14</v>
      </c>
      <c r="D3219" t="str">
        <f t="shared" si="50"/>
        <v>GL429-</v>
      </c>
      <c r="E3219" t="s">
        <v>191</v>
      </c>
      <c r="F3219" t="s">
        <v>18</v>
      </c>
      <c r="G3219" t="s">
        <v>18</v>
      </c>
      <c r="I3219" t="s">
        <v>113</v>
      </c>
      <c r="J3219" s="1">
        <v>44886</v>
      </c>
      <c r="K3219" s="2">
        <v>860.52</v>
      </c>
      <c r="L3219" t="s">
        <v>20</v>
      </c>
      <c r="M3219" s="3">
        <v>1</v>
      </c>
      <c r="N3219" s="2">
        <v>0.29597000000000001</v>
      </c>
      <c r="O3219" t="s">
        <v>21</v>
      </c>
      <c r="P3219" t="s">
        <v>22</v>
      </c>
      <c r="Q3219" t="s">
        <v>23</v>
      </c>
      <c r="R3219" s="3">
        <v>254.69</v>
      </c>
      <c r="S3219" t="s">
        <v>24</v>
      </c>
      <c r="T3219" t="s">
        <v>23</v>
      </c>
      <c r="U3219" s="3">
        <v>254.69</v>
      </c>
    </row>
    <row r="3220" spans="1:21" hidden="1" x14ac:dyDescent="0.2">
      <c r="A3220" t="s">
        <v>2407</v>
      </c>
      <c r="B3220" t="s">
        <v>2408</v>
      </c>
      <c r="C3220" t="s">
        <v>14</v>
      </c>
      <c r="D3220" t="str">
        <f t="shared" si="50"/>
        <v>CP2299</v>
      </c>
      <c r="E3220" t="s">
        <v>796</v>
      </c>
      <c r="F3220" t="s">
        <v>18</v>
      </c>
      <c r="G3220" t="s">
        <v>18</v>
      </c>
      <c r="I3220" t="s">
        <v>113</v>
      </c>
      <c r="J3220" s="1">
        <v>44886</v>
      </c>
      <c r="K3220" s="2">
        <v>860.52</v>
      </c>
      <c r="L3220" t="s">
        <v>20</v>
      </c>
      <c r="M3220" s="3">
        <v>1</v>
      </c>
      <c r="N3220" s="2">
        <v>9.4259999999999997E-2</v>
      </c>
      <c r="O3220" t="s">
        <v>21</v>
      </c>
      <c r="P3220" t="s">
        <v>22</v>
      </c>
      <c r="Q3220" t="s">
        <v>23</v>
      </c>
      <c r="R3220" s="3">
        <v>81.11</v>
      </c>
      <c r="S3220" t="s">
        <v>24</v>
      </c>
      <c r="T3220" t="s">
        <v>23</v>
      </c>
      <c r="U3220" s="3">
        <v>81.11</v>
      </c>
    </row>
    <row r="3221" spans="1:21" hidden="1" x14ac:dyDescent="0.2">
      <c r="A3221" t="s">
        <v>2407</v>
      </c>
      <c r="B3221" t="s">
        <v>2408</v>
      </c>
      <c r="C3221" t="s">
        <v>14</v>
      </c>
      <c r="D3221" t="str">
        <f t="shared" si="50"/>
        <v>GL429-</v>
      </c>
      <c r="E3221" t="s">
        <v>191</v>
      </c>
      <c r="F3221" t="s">
        <v>18</v>
      </c>
      <c r="G3221" t="s">
        <v>18</v>
      </c>
      <c r="I3221" t="s">
        <v>113</v>
      </c>
      <c r="J3221" s="1">
        <v>44886</v>
      </c>
      <c r="K3221" s="2">
        <v>860.52</v>
      </c>
      <c r="L3221" t="s">
        <v>20</v>
      </c>
      <c r="M3221" s="3">
        <v>1</v>
      </c>
      <c r="N3221" s="2">
        <v>0.29597000000000001</v>
      </c>
      <c r="O3221" t="s">
        <v>21</v>
      </c>
      <c r="P3221" t="s">
        <v>22</v>
      </c>
      <c r="Q3221" t="s">
        <v>23</v>
      </c>
      <c r="R3221" s="3">
        <v>254.69</v>
      </c>
      <c r="S3221" t="s">
        <v>24</v>
      </c>
      <c r="T3221" t="s">
        <v>23</v>
      </c>
      <c r="U3221" s="3">
        <v>254.69</v>
      </c>
    </row>
    <row r="3222" spans="1:21" hidden="1" x14ac:dyDescent="0.2">
      <c r="A3222" t="s">
        <v>2407</v>
      </c>
      <c r="B3222" t="s">
        <v>2408</v>
      </c>
      <c r="C3222" t="s">
        <v>14</v>
      </c>
      <c r="D3222" t="str">
        <f t="shared" si="50"/>
        <v>OR4158</v>
      </c>
      <c r="E3222" t="s">
        <v>2409</v>
      </c>
      <c r="F3222" t="s">
        <v>18</v>
      </c>
      <c r="G3222" t="s">
        <v>18</v>
      </c>
      <c r="I3222" t="s">
        <v>113</v>
      </c>
      <c r="J3222" s="1">
        <v>44886</v>
      </c>
      <c r="K3222" s="2">
        <v>-71</v>
      </c>
      <c r="L3222" t="s">
        <v>197</v>
      </c>
      <c r="M3222" s="3">
        <v>1</v>
      </c>
      <c r="N3222" s="2">
        <v>11.498200000000002</v>
      </c>
      <c r="O3222" t="s">
        <v>21</v>
      </c>
      <c r="P3222" t="s">
        <v>24</v>
      </c>
      <c r="Q3222" t="s">
        <v>23</v>
      </c>
      <c r="R3222" s="3">
        <v>816.37</v>
      </c>
      <c r="S3222" t="s">
        <v>198</v>
      </c>
      <c r="T3222" t="s">
        <v>23</v>
      </c>
      <c r="U3222" s="3">
        <v>816.37</v>
      </c>
    </row>
    <row r="3223" spans="1:21" hidden="1" x14ac:dyDescent="0.2">
      <c r="A3223" t="s">
        <v>2407</v>
      </c>
      <c r="B3223" t="s">
        <v>2408</v>
      </c>
      <c r="C3223" t="s">
        <v>14</v>
      </c>
      <c r="D3223" t="str">
        <f t="shared" si="50"/>
        <v>FREIGH</v>
      </c>
      <c r="E3223" t="s">
        <v>199</v>
      </c>
      <c r="F3223" t="s">
        <v>18</v>
      </c>
      <c r="G3223" t="s">
        <v>18</v>
      </c>
      <c r="I3223" t="s">
        <v>113</v>
      </c>
      <c r="J3223" s="1">
        <v>44886</v>
      </c>
      <c r="K3223" s="2">
        <v>142</v>
      </c>
      <c r="L3223" t="s">
        <v>20</v>
      </c>
      <c r="M3223" s="3">
        <v>1</v>
      </c>
      <c r="N3223" s="2">
        <v>0.45</v>
      </c>
      <c r="O3223" t="s">
        <v>21</v>
      </c>
      <c r="P3223" t="s">
        <v>200</v>
      </c>
      <c r="Q3223" t="s">
        <v>23</v>
      </c>
      <c r="R3223" s="3">
        <v>63.9</v>
      </c>
      <c r="S3223" t="s">
        <v>24</v>
      </c>
      <c r="T3223" t="s">
        <v>23</v>
      </c>
      <c r="U3223" s="3">
        <v>63.9</v>
      </c>
    </row>
    <row r="3224" spans="1:21" hidden="1" x14ac:dyDescent="0.2">
      <c r="A3224" t="s">
        <v>2407</v>
      </c>
      <c r="B3224" t="s">
        <v>2408</v>
      </c>
      <c r="C3224" t="s">
        <v>14</v>
      </c>
      <c r="D3224" t="str">
        <f t="shared" si="50"/>
        <v>LABORI</v>
      </c>
      <c r="E3224" t="s">
        <v>201</v>
      </c>
      <c r="F3224" t="s">
        <v>18</v>
      </c>
      <c r="G3224" t="s">
        <v>18</v>
      </c>
      <c r="I3224" t="s">
        <v>113</v>
      </c>
      <c r="J3224" s="1">
        <v>44886</v>
      </c>
      <c r="K3224" s="2">
        <v>135.55000000000001</v>
      </c>
      <c r="L3224" t="s">
        <v>20</v>
      </c>
      <c r="M3224" s="3">
        <v>1</v>
      </c>
      <c r="N3224" s="2">
        <v>1.05</v>
      </c>
      <c r="O3224" t="s">
        <v>21</v>
      </c>
      <c r="P3224" t="s">
        <v>200</v>
      </c>
      <c r="Q3224" t="s">
        <v>23</v>
      </c>
      <c r="R3224" s="3">
        <v>142.33000000000001</v>
      </c>
      <c r="S3224" t="s">
        <v>24</v>
      </c>
      <c r="T3224" t="s">
        <v>23</v>
      </c>
      <c r="U3224" s="3">
        <v>142.33000000000001</v>
      </c>
    </row>
    <row r="3225" spans="1:21" hidden="1" x14ac:dyDescent="0.2">
      <c r="A3225" t="s">
        <v>2407</v>
      </c>
      <c r="B3225" t="s">
        <v>2408</v>
      </c>
      <c r="C3225" t="s">
        <v>14</v>
      </c>
      <c r="D3225" t="str">
        <f t="shared" si="50"/>
        <v>LAKR04</v>
      </c>
      <c r="E3225" t="s">
        <v>1056</v>
      </c>
      <c r="F3225" t="s">
        <v>18</v>
      </c>
      <c r="G3225" t="s">
        <v>18</v>
      </c>
      <c r="I3225" t="s">
        <v>113</v>
      </c>
      <c r="J3225" s="1">
        <v>44886</v>
      </c>
      <c r="K3225" s="2">
        <v>889.72</v>
      </c>
      <c r="L3225" t="s">
        <v>20</v>
      </c>
      <c r="M3225" s="3">
        <v>1</v>
      </c>
      <c r="N3225" s="2">
        <v>1.1780000000000002E-2</v>
      </c>
      <c r="O3225" t="s">
        <v>21</v>
      </c>
      <c r="P3225" t="s">
        <v>22</v>
      </c>
      <c r="Q3225" t="s">
        <v>23</v>
      </c>
      <c r="R3225" s="3">
        <v>10.48</v>
      </c>
      <c r="S3225" t="s">
        <v>24</v>
      </c>
      <c r="T3225" t="s">
        <v>23</v>
      </c>
      <c r="U3225" s="3">
        <v>10.48</v>
      </c>
    </row>
    <row r="3226" spans="1:21" hidden="1" x14ac:dyDescent="0.2">
      <c r="A3226" t="s">
        <v>2407</v>
      </c>
      <c r="B3226" t="s">
        <v>2408</v>
      </c>
      <c r="C3226" t="s">
        <v>14</v>
      </c>
      <c r="D3226" t="str">
        <f t="shared" si="50"/>
        <v>MACHIN</v>
      </c>
      <c r="E3226" t="s">
        <v>204</v>
      </c>
      <c r="F3226" t="s">
        <v>18</v>
      </c>
      <c r="G3226" t="s">
        <v>18</v>
      </c>
      <c r="I3226" t="s">
        <v>113</v>
      </c>
      <c r="J3226" s="1">
        <v>44886</v>
      </c>
      <c r="K3226" s="2">
        <v>71</v>
      </c>
      <c r="L3226" t="s">
        <v>20</v>
      </c>
      <c r="M3226" s="3">
        <v>1</v>
      </c>
      <c r="N3226" s="2">
        <v>2.5499999999999998</v>
      </c>
      <c r="O3226" t="s">
        <v>21</v>
      </c>
      <c r="P3226" t="s">
        <v>200</v>
      </c>
      <c r="Q3226" t="s">
        <v>23</v>
      </c>
      <c r="R3226" s="3">
        <v>181.05</v>
      </c>
      <c r="S3226" t="s">
        <v>24</v>
      </c>
      <c r="T3226" t="s">
        <v>23</v>
      </c>
      <c r="U3226" s="3">
        <v>181.05</v>
      </c>
    </row>
    <row r="3227" spans="1:21" hidden="1" x14ac:dyDescent="0.2">
      <c r="A3227" t="s">
        <v>2410</v>
      </c>
      <c r="B3227" t="s">
        <v>26</v>
      </c>
      <c r="C3227" t="s">
        <v>14</v>
      </c>
      <c r="D3227" t="str">
        <f t="shared" si="50"/>
        <v>OG1030</v>
      </c>
      <c r="E3227" t="s">
        <v>356</v>
      </c>
      <c r="F3227" t="s">
        <v>18</v>
      </c>
      <c r="G3227" t="s">
        <v>18</v>
      </c>
      <c r="I3227" t="s">
        <v>19</v>
      </c>
      <c r="J3227" s="1">
        <v>44886</v>
      </c>
      <c r="K3227" s="2">
        <v>20</v>
      </c>
      <c r="L3227" t="s">
        <v>46</v>
      </c>
      <c r="M3227" s="3">
        <v>1</v>
      </c>
      <c r="N3227" s="2">
        <v>5.7613400000000006</v>
      </c>
      <c r="O3227" t="s">
        <v>21</v>
      </c>
      <c r="P3227" t="s">
        <v>22</v>
      </c>
      <c r="Q3227" t="s">
        <v>23</v>
      </c>
      <c r="R3227" s="3">
        <v>115.23</v>
      </c>
      <c r="S3227" t="s">
        <v>24</v>
      </c>
      <c r="T3227" t="s">
        <v>23</v>
      </c>
      <c r="U3227" s="3">
        <v>115.23</v>
      </c>
    </row>
    <row r="3228" spans="1:21" hidden="1" x14ac:dyDescent="0.2">
      <c r="A3228" t="s">
        <v>2411</v>
      </c>
      <c r="B3228" t="s">
        <v>2412</v>
      </c>
      <c r="C3228" t="s">
        <v>14</v>
      </c>
      <c r="D3228" t="str">
        <f t="shared" si="50"/>
        <v>OG1037</v>
      </c>
      <c r="E3228" t="s">
        <v>1532</v>
      </c>
      <c r="F3228" t="s">
        <v>18</v>
      </c>
      <c r="G3228" t="s">
        <v>18</v>
      </c>
      <c r="I3228" t="s">
        <v>113</v>
      </c>
      <c r="J3228" s="1">
        <v>44886</v>
      </c>
      <c r="K3228" s="2">
        <v>0.16</v>
      </c>
      <c r="L3228" t="s">
        <v>46</v>
      </c>
      <c r="M3228" s="3">
        <v>1</v>
      </c>
      <c r="N3228" s="2">
        <v>0.98602000000000001</v>
      </c>
      <c r="O3228" t="s">
        <v>21</v>
      </c>
      <c r="P3228" t="s">
        <v>22</v>
      </c>
      <c r="Q3228" t="s">
        <v>23</v>
      </c>
      <c r="R3228" s="3">
        <v>0.16</v>
      </c>
      <c r="S3228" t="s">
        <v>24</v>
      </c>
      <c r="T3228" t="s">
        <v>23</v>
      </c>
      <c r="U3228" s="3">
        <v>0.16</v>
      </c>
    </row>
    <row r="3229" spans="1:21" hidden="1" x14ac:dyDescent="0.2">
      <c r="A3229" t="s">
        <v>2413</v>
      </c>
      <c r="B3229" t="s">
        <v>98</v>
      </c>
      <c r="C3229" t="s">
        <v>14</v>
      </c>
      <c r="D3229" t="str">
        <f t="shared" si="50"/>
        <v>OG1366</v>
      </c>
      <c r="E3229" t="s">
        <v>55</v>
      </c>
      <c r="F3229" t="s">
        <v>18</v>
      </c>
      <c r="G3229" t="s">
        <v>18</v>
      </c>
      <c r="J3229" s="1">
        <v>44886</v>
      </c>
      <c r="K3229" s="2">
        <v>-357.36</v>
      </c>
      <c r="L3229" t="s">
        <v>46</v>
      </c>
      <c r="M3229" s="3">
        <v>1</v>
      </c>
      <c r="N3229" s="2">
        <v>2.6745999999999999</v>
      </c>
      <c r="O3229" t="s">
        <v>21</v>
      </c>
      <c r="P3229" t="s">
        <v>24</v>
      </c>
      <c r="Q3229" t="s">
        <v>23</v>
      </c>
      <c r="R3229" s="3">
        <v>955.8</v>
      </c>
      <c r="S3229" t="s">
        <v>22</v>
      </c>
      <c r="T3229" t="s">
        <v>23</v>
      </c>
      <c r="U3229" s="3">
        <v>955.8</v>
      </c>
    </row>
    <row r="3230" spans="1:21" hidden="1" x14ac:dyDescent="0.2">
      <c r="A3230" t="s">
        <v>2414</v>
      </c>
      <c r="B3230" t="s">
        <v>150</v>
      </c>
      <c r="C3230" t="s">
        <v>14</v>
      </c>
      <c r="D3230" t="str">
        <f t="shared" si="50"/>
        <v>LAAI08</v>
      </c>
      <c r="E3230" t="s">
        <v>2415</v>
      </c>
      <c r="F3230" t="s">
        <v>18</v>
      </c>
      <c r="G3230" t="s">
        <v>18</v>
      </c>
      <c r="I3230" t="s">
        <v>19</v>
      </c>
      <c r="J3230" s="1">
        <v>44886</v>
      </c>
      <c r="K3230" s="2">
        <v>0</v>
      </c>
      <c r="L3230" t="s">
        <v>20</v>
      </c>
      <c r="M3230" s="3">
        <v>1</v>
      </c>
      <c r="N3230" s="2">
        <v>1.2E-2</v>
      </c>
      <c r="O3230" t="s">
        <v>21</v>
      </c>
      <c r="P3230" t="s">
        <v>22</v>
      </c>
      <c r="Q3230" t="s">
        <v>23</v>
      </c>
      <c r="R3230" s="3">
        <v>0</v>
      </c>
      <c r="S3230" t="s">
        <v>24</v>
      </c>
      <c r="T3230" t="s">
        <v>23</v>
      </c>
      <c r="U3230" s="3">
        <v>0</v>
      </c>
    </row>
    <row r="3231" spans="1:21" hidden="1" x14ac:dyDescent="0.2">
      <c r="A3231" t="s">
        <v>2414</v>
      </c>
      <c r="B3231" t="s">
        <v>150</v>
      </c>
      <c r="C3231" t="s">
        <v>14</v>
      </c>
      <c r="D3231" t="str">
        <f t="shared" si="50"/>
        <v>LAAI08</v>
      </c>
      <c r="E3231" t="s">
        <v>2416</v>
      </c>
      <c r="F3231" t="s">
        <v>18</v>
      </c>
      <c r="G3231" t="s">
        <v>18</v>
      </c>
      <c r="I3231" t="s">
        <v>19</v>
      </c>
      <c r="J3231" s="1">
        <v>44886</v>
      </c>
      <c r="K3231" s="2">
        <v>0</v>
      </c>
      <c r="L3231" t="s">
        <v>20</v>
      </c>
      <c r="M3231" s="3">
        <v>1</v>
      </c>
      <c r="N3231" s="2">
        <v>1.2E-2</v>
      </c>
      <c r="O3231" t="s">
        <v>21</v>
      </c>
      <c r="P3231" t="s">
        <v>22</v>
      </c>
      <c r="Q3231" t="s">
        <v>23</v>
      </c>
      <c r="R3231" s="3">
        <v>0</v>
      </c>
      <c r="S3231" t="s">
        <v>24</v>
      </c>
      <c r="T3231" t="s">
        <v>23</v>
      </c>
      <c r="U3231" s="3">
        <v>0</v>
      </c>
    </row>
    <row r="3232" spans="1:21" hidden="1" x14ac:dyDescent="0.2">
      <c r="A3232" t="s">
        <v>2414</v>
      </c>
      <c r="B3232" t="s">
        <v>158</v>
      </c>
      <c r="C3232" t="s">
        <v>14</v>
      </c>
      <c r="D3232" t="str">
        <f t="shared" si="50"/>
        <v>LAWM02</v>
      </c>
      <c r="E3232" t="s">
        <v>708</v>
      </c>
      <c r="F3232" t="s">
        <v>18</v>
      </c>
      <c r="G3232" t="s">
        <v>18</v>
      </c>
      <c r="I3232" t="s">
        <v>19</v>
      </c>
      <c r="J3232" s="1">
        <v>44886</v>
      </c>
      <c r="K3232" s="2">
        <v>0</v>
      </c>
      <c r="L3232" t="s">
        <v>20</v>
      </c>
      <c r="M3232" s="3">
        <v>1</v>
      </c>
      <c r="N3232" s="2">
        <v>1.3040000000000001E-2</v>
      </c>
      <c r="O3232" t="s">
        <v>21</v>
      </c>
      <c r="P3232" t="s">
        <v>22</v>
      </c>
      <c r="Q3232" t="s">
        <v>23</v>
      </c>
      <c r="R3232" s="3">
        <v>0</v>
      </c>
      <c r="S3232" t="s">
        <v>24</v>
      </c>
      <c r="T3232" t="s">
        <v>23</v>
      </c>
      <c r="U3232" s="3">
        <v>0</v>
      </c>
    </row>
    <row r="3233" spans="1:21" hidden="1" x14ac:dyDescent="0.2">
      <c r="A3233" t="s">
        <v>2414</v>
      </c>
      <c r="B3233" t="s">
        <v>158</v>
      </c>
      <c r="C3233" t="s">
        <v>14</v>
      </c>
      <c r="D3233" t="str">
        <f t="shared" si="50"/>
        <v>CP2217</v>
      </c>
      <c r="E3233" t="s">
        <v>162</v>
      </c>
      <c r="F3233" t="s">
        <v>18</v>
      </c>
      <c r="G3233" t="s">
        <v>18</v>
      </c>
      <c r="I3233" t="s">
        <v>19</v>
      </c>
      <c r="J3233" s="1">
        <v>44886</v>
      </c>
      <c r="K3233" s="2">
        <v>25453.24</v>
      </c>
      <c r="L3233" t="s">
        <v>20</v>
      </c>
      <c r="M3233" s="3">
        <v>1</v>
      </c>
      <c r="N3233" s="2">
        <v>8.0479999999999996E-2</v>
      </c>
      <c r="O3233" t="s">
        <v>21</v>
      </c>
      <c r="P3233" t="s">
        <v>22</v>
      </c>
      <c r="Q3233" t="s">
        <v>23</v>
      </c>
      <c r="R3233" s="3">
        <v>2048.48</v>
      </c>
      <c r="S3233" t="s">
        <v>24</v>
      </c>
      <c r="T3233" t="s">
        <v>23</v>
      </c>
      <c r="U3233" s="3">
        <v>2048.48</v>
      </c>
    </row>
    <row r="3234" spans="1:21" hidden="1" x14ac:dyDescent="0.2">
      <c r="A3234" t="s">
        <v>2414</v>
      </c>
      <c r="B3234" t="s">
        <v>158</v>
      </c>
      <c r="C3234" t="s">
        <v>14</v>
      </c>
      <c r="D3234" t="str">
        <f t="shared" si="50"/>
        <v>LAWM00</v>
      </c>
      <c r="E3234" t="s">
        <v>1028</v>
      </c>
      <c r="F3234" t="s">
        <v>18</v>
      </c>
      <c r="G3234" t="s">
        <v>18</v>
      </c>
      <c r="I3234" t="s">
        <v>19</v>
      </c>
      <c r="J3234" s="1">
        <v>44886</v>
      </c>
      <c r="K3234" s="2">
        <v>807.95</v>
      </c>
      <c r="L3234" t="s">
        <v>20</v>
      </c>
      <c r="M3234" s="3">
        <v>1</v>
      </c>
      <c r="N3234" s="2">
        <v>5.2299999999999992E-2</v>
      </c>
      <c r="O3234" t="s">
        <v>21</v>
      </c>
      <c r="P3234" t="s">
        <v>22</v>
      </c>
      <c r="Q3234" t="s">
        <v>23</v>
      </c>
      <c r="R3234" s="3">
        <v>42.26</v>
      </c>
      <c r="S3234" t="s">
        <v>24</v>
      </c>
      <c r="T3234" t="s">
        <v>23</v>
      </c>
      <c r="U3234" s="3">
        <v>42.26</v>
      </c>
    </row>
    <row r="3235" spans="1:21" hidden="1" x14ac:dyDescent="0.2">
      <c r="A3235" t="s">
        <v>2414</v>
      </c>
      <c r="B3235" t="s">
        <v>158</v>
      </c>
      <c r="C3235" t="s">
        <v>14</v>
      </c>
      <c r="D3235" t="str">
        <f t="shared" si="50"/>
        <v>LATJ00</v>
      </c>
      <c r="E3235" t="s">
        <v>1524</v>
      </c>
      <c r="F3235" t="s">
        <v>18</v>
      </c>
      <c r="G3235" t="s">
        <v>18</v>
      </c>
      <c r="I3235" t="s">
        <v>19</v>
      </c>
      <c r="J3235" s="1">
        <v>44886</v>
      </c>
      <c r="K3235" s="2">
        <v>2791.05</v>
      </c>
      <c r="L3235" t="s">
        <v>20</v>
      </c>
      <c r="M3235" s="3">
        <v>1</v>
      </c>
      <c r="N3235" s="2">
        <v>2.0930000000000001E-2</v>
      </c>
      <c r="O3235" t="s">
        <v>21</v>
      </c>
      <c r="P3235" t="s">
        <v>22</v>
      </c>
      <c r="Q3235" t="s">
        <v>23</v>
      </c>
      <c r="R3235" s="3">
        <v>58.42</v>
      </c>
      <c r="S3235" t="s">
        <v>24</v>
      </c>
      <c r="T3235" t="s">
        <v>23</v>
      </c>
      <c r="U3235" s="3">
        <v>58.42</v>
      </c>
    </row>
    <row r="3236" spans="1:21" hidden="1" x14ac:dyDescent="0.2">
      <c r="A3236" t="s">
        <v>2414</v>
      </c>
      <c r="B3236" t="s">
        <v>101</v>
      </c>
      <c r="C3236" t="s">
        <v>14</v>
      </c>
      <c r="D3236" t="str">
        <f t="shared" si="50"/>
        <v>DV2029</v>
      </c>
      <c r="E3236" t="s">
        <v>695</v>
      </c>
      <c r="F3236" t="s">
        <v>18</v>
      </c>
      <c r="G3236" t="s">
        <v>18</v>
      </c>
      <c r="I3236" t="s">
        <v>19</v>
      </c>
      <c r="J3236" s="1">
        <v>44886</v>
      </c>
      <c r="K3236" s="2">
        <v>-400</v>
      </c>
      <c r="L3236" t="s">
        <v>46</v>
      </c>
      <c r="M3236" s="3">
        <v>1</v>
      </c>
      <c r="N3236" s="2">
        <v>1.1494500000000001</v>
      </c>
      <c r="O3236" t="s">
        <v>21</v>
      </c>
      <c r="P3236" t="s">
        <v>24</v>
      </c>
      <c r="Q3236" t="s">
        <v>23</v>
      </c>
      <c r="R3236" s="3">
        <v>459.78</v>
      </c>
      <c r="S3236" t="s">
        <v>22</v>
      </c>
      <c r="T3236" t="s">
        <v>23</v>
      </c>
      <c r="U3236" s="3">
        <v>459.78</v>
      </c>
    </row>
    <row r="3237" spans="1:21" hidden="1" x14ac:dyDescent="0.2">
      <c r="A3237" t="s">
        <v>2414</v>
      </c>
      <c r="B3237" t="s">
        <v>101</v>
      </c>
      <c r="C3237" t="s">
        <v>14</v>
      </c>
      <c r="D3237" t="str">
        <f t="shared" si="50"/>
        <v>CL1210</v>
      </c>
      <c r="E3237" t="s">
        <v>2099</v>
      </c>
      <c r="F3237" t="s">
        <v>18</v>
      </c>
      <c r="G3237" t="s">
        <v>18</v>
      </c>
      <c r="I3237" t="s">
        <v>19</v>
      </c>
      <c r="J3237" s="1">
        <v>44886</v>
      </c>
      <c r="K3237" s="2">
        <v>-1.303E-2</v>
      </c>
      <c r="L3237" t="s">
        <v>46</v>
      </c>
      <c r="M3237" s="3">
        <v>1</v>
      </c>
      <c r="N3237" s="2">
        <v>0.76746999999999999</v>
      </c>
      <c r="O3237" t="s">
        <v>21</v>
      </c>
      <c r="P3237" t="s">
        <v>24</v>
      </c>
      <c r="Q3237" t="s">
        <v>23</v>
      </c>
      <c r="R3237" s="3">
        <v>0.01</v>
      </c>
      <c r="S3237" t="s">
        <v>22</v>
      </c>
      <c r="T3237" t="s">
        <v>23</v>
      </c>
      <c r="U3237" s="3">
        <v>0.01</v>
      </c>
    </row>
    <row r="3238" spans="1:21" hidden="1" x14ac:dyDescent="0.2">
      <c r="A3238" t="s">
        <v>2414</v>
      </c>
      <c r="B3238" t="s">
        <v>101</v>
      </c>
      <c r="C3238" t="s">
        <v>14</v>
      </c>
      <c r="D3238" t="str">
        <f t="shared" si="50"/>
        <v>SP1878</v>
      </c>
      <c r="E3238" t="s">
        <v>2257</v>
      </c>
      <c r="F3238" t="s">
        <v>18</v>
      </c>
      <c r="G3238" t="s">
        <v>18</v>
      </c>
      <c r="I3238" t="s">
        <v>19</v>
      </c>
      <c r="J3238" s="1">
        <v>44886</v>
      </c>
      <c r="K3238" s="2">
        <v>0</v>
      </c>
      <c r="L3238" t="s">
        <v>46</v>
      </c>
      <c r="M3238" s="3">
        <v>1</v>
      </c>
      <c r="N3238" s="2">
        <v>2.4700000000000002</v>
      </c>
      <c r="O3238" t="s">
        <v>21</v>
      </c>
      <c r="P3238" t="s">
        <v>22</v>
      </c>
      <c r="Q3238" t="s">
        <v>23</v>
      </c>
      <c r="R3238" s="3">
        <v>0</v>
      </c>
      <c r="S3238" t="s">
        <v>24</v>
      </c>
      <c r="T3238" t="s">
        <v>23</v>
      </c>
      <c r="U3238" s="3">
        <v>0</v>
      </c>
    </row>
    <row r="3239" spans="1:21" hidden="1" x14ac:dyDescent="0.2">
      <c r="A3239" t="s">
        <v>2414</v>
      </c>
      <c r="B3239" t="s">
        <v>101</v>
      </c>
      <c r="C3239" t="s">
        <v>14</v>
      </c>
      <c r="D3239" t="str">
        <f t="shared" si="50"/>
        <v>722000</v>
      </c>
      <c r="E3239" t="s">
        <v>810</v>
      </c>
      <c r="F3239" t="s">
        <v>18</v>
      </c>
      <c r="G3239" t="s">
        <v>18</v>
      </c>
      <c r="I3239" t="s">
        <v>19</v>
      </c>
      <c r="J3239" s="1">
        <v>44886</v>
      </c>
      <c r="K3239" s="2">
        <v>-42.475490000000001</v>
      </c>
      <c r="L3239" t="s">
        <v>46</v>
      </c>
      <c r="M3239" s="3">
        <v>1</v>
      </c>
      <c r="N3239" s="2">
        <v>1.9744200000000001</v>
      </c>
      <c r="O3239" t="s">
        <v>21</v>
      </c>
      <c r="P3239" t="s">
        <v>24</v>
      </c>
      <c r="Q3239" t="s">
        <v>23</v>
      </c>
      <c r="R3239" s="3">
        <v>83.86</v>
      </c>
      <c r="S3239" t="s">
        <v>22</v>
      </c>
      <c r="T3239" t="s">
        <v>23</v>
      </c>
      <c r="U3239" s="3">
        <v>83.86</v>
      </c>
    </row>
    <row r="3240" spans="1:21" hidden="1" x14ac:dyDescent="0.2">
      <c r="A3240" t="s">
        <v>2414</v>
      </c>
      <c r="B3240" t="s">
        <v>101</v>
      </c>
      <c r="C3240" t="s">
        <v>14</v>
      </c>
      <c r="D3240" t="str">
        <f t="shared" si="50"/>
        <v>CE3285</v>
      </c>
      <c r="E3240" t="s">
        <v>1310</v>
      </c>
      <c r="F3240" t="s">
        <v>18</v>
      </c>
      <c r="G3240" t="s">
        <v>18</v>
      </c>
      <c r="I3240" t="s">
        <v>19</v>
      </c>
      <c r="J3240" s="1">
        <v>44886</v>
      </c>
      <c r="K3240" s="2">
        <v>0</v>
      </c>
      <c r="L3240" t="s">
        <v>20</v>
      </c>
      <c r="M3240" s="3">
        <v>1</v>
      </c>
      <c r="N3240" s="2">
        <v>2.2689999999999998E-2</v>
      </c>
      <c r="O3240" t="s">
        <v>21</v>
      </c>
      <c r="P3240" t="s">
        <v>22</v>
      </c>
      <c r="Q3240" t="s">
        <v>23</v>
      </c>
      <c r="R3240" s="3">
        <v>0</v>
      </c>
      <c r="S3240" t="s">
        <v>24</v>
      </c>
      <c r="T3240" t="s">
        <v>23</v>
      </c>
      <c r="U3240" s="3">
        <v>0</v>
      </c>
    </row>
    <row r="3241" spans="1:21" hidden="1" x14ac:dyDescent="0.2">
      <c r="A3241" t="s">
        <v>2414</v>
      </c>
      <c r="B3241" t="s">
        <v>156</v>
      </c>
      <c r="C3241" t="s">
        <v>14</v>
      </c>
      <c r="D3241" t="str">
        <f t="shared" si="50"/>
        <v>LAWM05</v>
      </c>
      <c r="E3241" t="s">
        <v>2008</v>
      </c>
      <c r="F3241" t="s">
        <v>18</v>
      </c>
      <c r="G3241" t="s">
        <v>18</v>
      </c>
      <c r="I3241" t="s">
        <v>19</v>
      </c>
      <c r="J3241" s="1">
        <v>44886</v>
      </c>
      <c r="K3241" s="2">
        <v>0</v>
      </c>
      <c r="L3241" t="s">
        <v>20</v>
      </c>
      <c r="M3241" s="3">
        <v>1</v>
      </c>
      <c r="N3241" s="2">
        <v>6.1609999999999998E-2</v>
      </c>
      <c r="O3241" t="s">
        <v>21</v>
      </c>
      <c r="P3241" t="s">
        <v>22</v>
      </c>
      <c r="Q3241" t="s">
        <v>23</v>
      </c>
      <c r="R3241" s="3">
        <v>0</v>
      </c>
      <c r="S3241" t="s">
        <v>24</v>
      </c>
      <c r="T3241" t="s">
        <v>23</v>
      </c>
      <c r="U3241" s="3">
        <v>0</v>
      </c>
    </row>
    <row r="3242" spans="1:21" hidden="1" x14ac:dyDescent="0.2">
      <c r="A3242" t="s">
        <v>2414</v>
      </c>
      <c r="B3242" t="s">
        <v>156</v>
      </c>
      <c r="C3242" t="s">
        <v>14</v>
      </c>
      <c r="D3242" t="str">
        <f t="shared" si="50"/>
        <v>LAAI08</v>
      </c>
      <c r="E3242" t="s">
        <v>2417</v>
      </c>
      <c r="F3242" t="s">
        <v>18</v>
      </c>
      <c r="G3242" t="s">
        <v>18</v>
      </c>
      <c r="I3242" t="s">
        <v>19</v>
      </c>
      <c r="J3242" s="1">
        <v>44886</v>
      </c>
      <c r="K3242" s="2">
        <v>0</v>
      </c>
      <c r="L3242" t="s">
        <v>20</v>
      </c>
      <c r="M3242" s="3">
        <v>1</v>
      </c>
      <c r="N3242" s="2">
        <v>1.2E-2</v>
      </c>
      <c r="O3242" t="s">
        <v>21</v>
      </c>
      <c r="P3242" t="s">
        <v>22</v>
      </c>
      <c r="Q3242" t="s">
        <v>23</v>
      </c>
      <c r="R3242" s="3">
        <v>0</v>
      </c>
      <c r="S3242" t="s">
        <v>24</v>
      </c>
      <c r="T3242" t="s">
        <v>23</v>
      </c>
      <c r="U3242" s="3">
        <v>0</v>
      </c>
    </row>
    <row r="3243" spans="1:21" hidden="1" x14ac:dyDescent="0.2">
      <c r="A3243" t="s">
        <v>2414</v>
      </c>
      <c r="B3243" t="s">
        <v>156</v>
      </c>
      <c r="C3243" t="s">
        <v>14</v>
      </c>
      <c r="D3243" t="str">
        <f t="shared" si="50"/>
        <v>LASS00</v>
      </c>
      <c r="E3243" t="s">
        <v>1173</v>
      </c>
      <c r="F3243" t="s">
        <v>18</v>
      </c>
      <c r="G3243" t="s">
        <v>18</v>
      </c>
      <c r="I3243" t="s">
        <v>19</v>
      </c>
      <c r="J3243" s="1">
        <v>44886</v>
      </c>
      <c r="K3243" s="2">
        <v>0</v>
      </c>
      <c r="L3243" t="s">
        <v>20</v>
      </c>
      <c r="M3243" s="3">
        <v>1</v>
      </c>
      <c r="N3243" s="2">
        <v>0.23316999999999999</v>
      </c>
      <c r="O3243" t="s">
        <v>21</v>
      </c>
      <c r="P3243" t="s">
        <v>22</v>
      </c>
      <c r="Q3243" t="s">
        <v>23</v>
      </c>
      <c r="R3243" s="3">
        <v>0</v>
      </c>
      <c r="S3243" t="s">
        <v>24</v>
      </c>
      <c r="T3243" t="s">
        <v>23</v>
      </c>
      <c r="U3243" s="3">
        <v>0</v>
      </c>
    </row>
    <row r="3244" spans="1:21" hidden="1" x14ac:dyDescent="0.2">
      <c r="A3244" t="s">
        <v>2414</v>
      </c>
      <c r="B3244" t="s">
        <v>156</v>
      </c>
      <c r="C3244" t="s">
        <v>14</v>
      </c>
      <c r="D3244" t="str">
        <f t="shared" si="50"/>
        <v>OF1722</v>
      </c>
      <c r="E3244" t="s">
        <v>2418</v>
      </c>
      <c r="F3244" t="s">
        <v>18</v>
      </c>
      <c r="G3244" t="s">
        <v>18</v>
      </c>
      <c r="I3244" t="s">
        <v>19</v>
      </c>
      <c r="J3244" s="1">
        <v>44886</v>
      </c>
      <c r="K3244" s="2">
        <v>-150.03799999999998</v>
      </c>
      <c r="L3244" t="s">
        <v>46</v>
      </c>
      <c r="M3244" s="3">
        <v>1</v>
      </c>
      <c r="N3244" s="2">
        <v>4.2699999999999996</v>
      </c>
      <c r="O3244" t="s">
        <v>21</v>
      </c>
      <c r="P3244" t="s">
        <v>24</v>
      </c>
      <c r="Q3244" t="s">
        <v>23</v>
      </c>
      <c r="R3244" s="3">
        <v>640.66</v>
      </c>
      <c r="S3244" t="s">
        <v>22</v>
      </c>
      <c r="T3244" t="s">
        <v>23</v>
      </c>
      <c r="U3244" s="3">
        <v>640.66</v>
      </c>
    </row>
    <row r="3245" spans="1:21" hidden="1" x14ac:dyDescent="0.2">
      <c r="A3245" t="s">
        <v>2414</v>
      </c>
      <c r="B3245" t="s">
        <v>156</v>
      </c>
      <c r="C3245" t="s">
        <v>14</v>
      </c>
      <c r="D3245" t="str">
        <f t="shared" si="50"/>
        <v>LAAN01</v>
      </c>
      <c r="E3245" t="s">
        <v>1573</v>
      </c>
      <c r="F3245" t="s">
        <v>18</v>
      </c>
      <c r="G3245" t="s">
        <v>18</v>
      </c>
      <c r="I3245" t="s">
        <v>19</v>
      </c>
      <c r="J3245" s="1">
        <v>44886</v>
      </c>
      <c r="K3245" s="2">
        <v>-3968.97</v>
      </c>
      <c r="L3245" t="s">
        <v>20</v>
      </c>
      <c r="M3245" s="3">
        <v>1</v>
      </c>
      <c r="N3245" s="2">
        <v>0.01</v>
      </c>
      <c r="O3245" t="s">
        <v>21</v>
      </c>
      <c r="P3245" t="s">
        <v>24</v>
      </c>
      <c r="Q3245" t="s">
        <v>23</v>
      </c>
      <c r="R3245" s="3">
        <v>39.69</v>
      </c>
      <c r="S3245" t="s">
        <v>22</v>
      </c>
      <c r="T3245" t="s">
        <v>23</v>
      </c>
      <c r="U3245" s="3">
        <v>39.69</v>
      </c>
    </row>
    <row r="3246" spans="1:21" hidden="1" x14ac:dyDescent="0.2">
      <c r="A3246" t="s">
        <v>2414</v>
      </c>
      <c r="B3246" t="s">
        <v>156</v>
      </c>
      <c r="C3246" t="s">
        <v>14</v>
      </c>
      <c r="D3246" t="str">
        <f t="shared" si="50"/>
        <v>LAAI02</v>
      </c>
      <c r="E3246" t="s">
        <v>1155</v>
      </c>
      <c r="F3246" t="s">
        <v>18</v>
      </c>
      <c r="G3246" t="s">
        <v>18</v>
      </c>
      <c r="I3246" t="s">
        <v>19</v>
      </c>
      <c r="J3246" s="1">
        <v>44886</v>
      </c>
      <c r="K3246" s="2">
        <v>-13000</v>
      </c>
      <c r="L3246" t="s">
        <v>20</v>
      </c>
      <c r="M3246" s="3">
        <v>1</v>
      </c>
      <c r="N3246" s="2">
        <v>1.2E-2</v>
      </c>
      <c r="O3246" t="s">
        <v>21</v>
      </c>
      <c r="P3246" t="s">
        <v>24</v>
      </c>
      <c r="Q3246" t="s">
        <v>23</v>
      </c>
      <c r="R3246" s="3">
        <v>156</v>
      </c>
      <c r="S3246" t="s">
        <v>22</v>
      </c>
      <c r="T3246" t="s">
        <v>23</v>
      </c>
      <c r="U3246" s="3">
        <v>156</v>
      </c>
    </row>
    <row r="3247" spans="1:21" hidden="1" x14ac:dyDescent="0.2">
      <c r="A3247" t="s">
        <v>2414</v>
      </c>
      <c r="B3247" t="s">
        <v>2419</v>
      </c>
      <c r="C3247" t="s">
        <v>14</v>
      </c>
      <c r="D3247" t="str">
        <f t="shared" si="50"/>
        <v>GS1060</v>
      </c>
      <c r="E3247" t="s">
        <v>2371</v>
      </c>
      <c r="F3247" t="s">
        <v>18</v>
      </c>
      <c r="G3247" t="s">
        <v>18</v>
      </c>
      <c r="I3247" t="s">
        <v>19</v>
      </c>
      <c r="J3247" s="1">
        <v>44886</v>
      </c>
      <c r="K3247" s="2">
        <v>12</v>
      </c>
      <c r="L3247" t="s">
        <v>46</v>
      </c>
      <c r="M3247" s="3">
        <v>1</v>
      </c>
      <c r="N3247" s="2">
        <v>8.9408899999999996</v>
      </c>
      <c r="O3247" t="s">
        <v>21</v>
      </c>
      <c r="P3247" t="s">
        <v>22</v>
      </c>
      <c r="Q3247" t="s">
        <v>23</v>
      </c>
      <c r="R3247" s="3">
        <v>107.29</v>
      </c>
      <c r="S3247" t="s">
        <v>24</v>
      </c>
      <c r="T3247" t="s">
        <v>23</v>
      </c>
      <c r="U3247" s="3">
        <v>107.29</v>
      </c>
    </row>
    <row r="3248" spans="1:21" hidden="1" x14ac:dyDescent="0.2">
      <c r="A3248" t="s">
        <v>2420</v>
      </c>
      <c r="B3248" t="s">
        <v>98</v>
      </c>
      <c r="C3248" t="s">
        <v>14</v>
      </c>
      <c r="D3248" t="str">
        <f t="shared" si="50"/>
        <v>OG1403</v>
      </c>
      <c r="E3248" t="s">
        <v>2155</v>
      </c>
      <c r="F3248" t="s">
        <v>18</v>
      </c>
      <c r="G3248" t="s">
        <v>18</v>
      </c>
      <c r="J3248" s="1">
        <v>44886</v>
      </c>
      <c r="K3248" s="2">
        <v>-65.400000000000006</v>
      </c>
      <c r="L3248" t="s">
        <v>46</v>
      </c>
      <c r="M3248" s="3">
        <v>1</v>
      </c>
      <c r="N3248" s="2">
        <v>7.2608699999999997</v>
      </c>
      <c r="O3248" t="s">
        <v>21</v>
      </c>
      <c r="P3248" t="s">
        <v>24</v>
      </c>
      <c r="Q3248" t="s">
        <v>23</v>
      </c>
      <c r="R3248" s="3">
        <v>474.86</v>
      </c>
      <c r="S3248" t="s">
        <v>22</v>
      </c>
      <c r="T3248" t="s">
        <v>23</v>
      </c>
      <c r="U3248" s="3">
        <v>474.86</v>
      </c>
    </row>
    <row r="3249" spans="1:21" hidden="1" x14ac:dyDescent="0.2">
      <c r="A3249" t="s">
        <v>2421</v>
      </c>
      <c r="B3249" t="s">
        <v>98</v>
      </c>
      <c r="C3249" t="s">
        <v>14</v>
      </c>
      <c r="D3249" t="str">
        <f t="shared" si="50"/>
        <v>OG1067</v>
      </c>
      <c r="E3249" t="s">
        <v>2043</v>
      </c>
      <c r="F3249" t="s">
        <v>18</v>
      </c>
      <c r="G3249" t="s">
        <v>18</v>
      </c>
      <c r="J3249" s="1">
        <v>44886</v>
      </c>
      <c r="K3249" s="2">
        <v>-10</v>
      </c>
      <c r="L3249" t="s">
        <v>46</v>
      </c>
      <c r="M3249" s="3">
        <v>1</v>
      </c>
      <c r="N3249" s="2">
        <v>4.94998</v>
      </c>
      <c r="O3249" t="s">
        <v>21</v>
      </c>
      <c r="P3249" t="s">
        <v>24</v>
      </c>
      <c r="Q3249" t="s">
        <v>23</v>
      </c>
      <c r="R3249" s="3">
        <v>49.5</v>
      </c>
      <c r="S3249" t="s">
        <v>22</v>
      </c>
      <c r="T3249" t="s">
        <v>23</v>
      </c>
      <c r="U3249" s="3">
        <v>49.5</v>
      </c>
    </row>
    <row r="3250" spans="1:21" hidden="1" x14ac:dyDescent="0.2">
      <c r="A3250" t="s">
        <v>2422</v>
      </c>
      <c r="B3250" t="s">
        <v>98</v>
      </c>
      <c r="C3250" t="s">
        <v>14</v>
      </c>
      <c r="D3250" t="str">
        <f t="shared" si="50"/>
        <v>OG1019</v>
      </c>
      <c r="E3250" t="s">
        <v>2423</v>
      </c>
      <c r="F3250" t="s">
        <v>18</v>
      </c>
      <c r="G3250" t="s">
        <v>18</v>
      </c>
      <c r="J3250" s="1">
        <v>44886</v>
      </c>
      <c r="K3250" s="2">
        <v>-6582</v>
      </c>
      <c r="L3250" t="s">
        <v>46</v>
      </c>
      <c r="M3250" s="3">
        <v>1</v>
      </c>
      <c r="N3250" s="2">
        <v>2.8399599999999996</v>
      </c>
      <c r="O3250" t="s">
        <v>21</v>
      </c>
      <c r="P3250" t="s">
        <v>24</v>
      </c>
      <c r="Q3250" t="s">
        <v>23</v>
      </c>
      <c r="R3250" s="3">
        <v>18692.62</v>
      </c>
      <c r="S3250" t="s">
        <v>22</v>
      </c>
      <c r="T3250" t="s">
        <v>23</v>
      </c>
      <c r="U3250" s="3">
        <v>18692.62</v>
      </c>
    </row>
    <row r="3251" spans="1:21" hidden="1" x14ac:dyDescent="0.2">
      <c r="A3251" t="s">
        <v>2424</v>
      </c>
      <c r="B3251" t="s">
        <v>26</v>
      </c>
      <c r="C3251" t="s">
        <v>14</v>
      </c>
      <c r="D3251" t="str">
        <f t="shared" si="50"/>
        <v>BK1875</v>
      </c>
      <c r="E3251" t="s">
        <v>2425</v>
      </c>
      <c r="F3251" t="s">
        <v>262</v>
      </c>
      <c r="G3251" t="s">
        <v>262</v>
      </c>
      <c r="I3251" t="s">
        <v>19</v>
      </c>
      <c r="J3251" s="1">
        <v>44886</v>
      </c>
      <c r="K3251" s="2">
        <v>754</v>
      </c>
      <c r="L3251" t="s">
        <v>20</v>
      </c>
      <c r="M3251" s="3">
        <v>1</v>
      </c>
      <c r="N3251" s="2">
        <v>0.48144999999999993</v>
      </c>
      <c r="O3251" t="s">
        <v>21</v>
      </c>
      <c r="P3251" t="s">
        <v>22</v>
      </c>
      <c r="Q3251" t="s">
        <v>23</v>
      </c>
      <c r="R3251" s="3">
        <v>363.01</v>
      </c>
      <c r="S3251" t="s">
        <v>24</v>
      </c>
      <c r="T3251" t="s">
        <v>23</v>
      </c>
      <c r="U3251" s="3">
        <v>363.01</v>
      </c>
    </row>
    <row r="3252" spans="1:21" hidden="1" x14ac:dyDescent="0.2">
      <c r="A3252" t="s">
        <v>2426</v>
      </c>
      <c r="B3252" t="s">
        <v>116</v>
      </c>
      <c r="C3252" t="s">
        <v>14</v>
      </c>
      <c r="D3252" t="str">
        <f t="shared" si="50"/>
        <v>GL0282</v>
      </c>
      <c r="E3252" t="s">
        <v>1266</v>
      </c>
      <c r="F3252" t="s">
        <v>18</v>
      </c>
      <c r="G3252" t="s">
        <v>18</v>
      </c>
      <c r="J3252" s="1">
        <v>44887</v>
      </c>
      <c r="K3252" s="2">
        <v>-668</v>
      </c>
      <c r="L3252" t="s">
        <v>20</v>
      </c>
      <c r="M3252" s="3">
        <v>1</v>
      </c>
      <c r="N3252" s="2">
        <v>0.4824</v>
      </c>
      <c r="O3252" t="s">
        <v>21</v>
      </c>
      <c r="P3252" t="s">
        <v>24</v>
      </c>
      <c r="Q3252" t="s">
        <v>23</v>
      </c>
      <c r="R3252" s="3">
        <v>322.24</v>
      </c>
      <c r="S3252" t="s">
        <v>22</v>
      </c>
      <c r="T3252" t="s">
        <v>23</v>
      </c>
      <c r="U3252" s="3">
        <v>322.24</v>
      </c>
    </row>
    <row r="3253" spans="1:21" x14ac:dyDescent="0.2">
      <c r="A3253" t="s">
        <v>2426</v>
      </c>
      <c r="B3253" t="s">
        <v>116</v>
      </c>
      <c r="C3253" t="s">
        <v>14</v>
      </c>
      <c r="D3253" t="str">
        <f t="shared" si="50"/>
        <v>GL9074</v>
      </c>
      <c r="E3253" t="s">
        <v>575</v>
      </c>
      <c r="F3253" t="s">
        <v>18</v>
      </c>
      <c r="G3253" t="s">
        <v>18</v>
      </c>
      <c r="J3253" s="1">
        <v>44887</v>
      </c>
      <c r="K3253" s="2">
        <v>-2737</v>
      </c>
      <c r="L3253" t="s">
        <v>20</v>
      </c>
      <c r="M3253" s="3">
        <v>1</v>
      </c>
      <c r="N3253" s="2">
        <v>0.26479999999999998</v>
      </c>
      <c r="O3253" t="s">
        <v>21</v>
      </c>
      <c r="P3253" t="s">
        <v>24</v>
      </c>
      <c r="Q3253" t="s">
        <v>23</v>
      </c>
      <c r="R3253" s="3">
        <v>724.76</v>
      </c>
      <c r="S3253" t="s">
        <v>22</v>
      </c>
      <c r="T3253" t="s">
        <v>23</v>
      </c>
      <c r="U3253" s="3">
        <v>724.76</v>
      </c>
    </row>
    <row r="3254" spans="1:21" hidden="1" x14ac:dyDescent="0.2">
      <c r="A3254" t="s">
        <v>2426</v>
      </c>
      <c r="B3254" t="s">
        <v>116</v>
      </c>
      <c r="C3254" t="s">
        <v>14</v>
      </c>
      <c r="D3254" t="str">
        <f t="shared" si="50"/>
        <v>GL2446</v>
      </c>
      <c r="E3254" t="s">
        <v>243</v>
      </c>
      <c r="F3254" t="s">
        <v>18</v>
      </c>
      <c r="G3254" t="s">
        <v>18</v>
      </c>
      <c r="J3254" s="1">
        <v>44887</v>
      </c>
      <c r="K3254" s="2">
        <v>-5558</v>
      </c>
      <c r="L3254" t="s">
        <v>20</v>
      </c>
      <c r="M3254" s="3">
        <v>1</v>
      </c>
      <c r="N3254" s="2">
        <v>0.29361999999999999</v>
      </c>
      <c r="O3254" t="s">
        <v>21</v>
      </c>
      <c r="P3254" t="s">
        <v>24</v>
      </c>
      <c r="Q3254" t="s">
        <v>23</v>
      </c>
      <c r="R3254" s="3">
        <v>1631.94</v>
      </c>
      <c r="S3254" t="s">
        <v>22</v>
      </c>
      <c r="T3254" t="s">
        <v>23</v>
      </c>
      <c r="U3254" s="3">
        <v>1631.94</v>
      </c>
    </row>
    <row r="3255" spans="1:21" hidden="1" x14ac:dyDescent="0.2">
      <c r="A3255" t="s">
        <v>2427</v>
      </c>
      <c r="B3255" t="s">
        <v>2428</v>
      </c>
      <c r="C3255" t="s">
        <v>14</v>
      </c>
      <c r="D3255" t="str">
        <f t="shared" si="50"/>
        <v>LAMT01</v>
      </c>
      <c r="E3255" t="s">
        <v>1124</v>
      </c>
      <c r="F3255" t="s">
        <v>18</v>
      </c>
      <c r="G3255" t="s">
        <v>18</v>
      </c>
      <c r="I3255" t="s">
        <v>113</v>
      </c>
      <c r="J3255" s="1">
        <v>44887</v>
      </c>
      <c r="K3255" s="2">
        <v>225.56</v>
      </c>
      <c r="L3255" t="s">
        <v>20</v>
      </c>
      <c r="M3255" s="3">
        <v>1</v>
      </c>
      <c r="N3255" s="2">
        <v>3.193E-2</v>
      </c>
      <c r="O3255" t="s">
        <v>21</v>
      </c>
      <c r="P3255" t="s">
        <v>22</v>
      </c>
      <c r="Q3255" t="s">
        <v>23</v>
      </c>
      <c r="R3255" s="3">
        <v>7.2</v>
      </c>
      <c r="S3255" t="s">
        <v>24</v>
      </c>
      <c r="T3255" t="s">
        <v>23</v>
      </c>
      <c r="U3255" s="3">
        <v>7.2</v>
      </c>
    </row>
    <row r="3256" spans="1:21" hidden="1" x14ac:dyDescent="0.2">
      <c r="A3256" t="s">
        <v>2427</v>
      </c>
      <c r="B3256" t="s">
        <v>2428</v>
      </c>
      <c r="C3256" t="s">
        <v>14</v>
      </c>
      <c r="D3256" t="str">
        <f t="shared" si="50"/>
        <v>CP2211</v>
      </c>
      <c r="E3256" t="s">
        <v>2222</v>
      </c>
      <c r="F3256" t="s">
        <v>18</v>
      </c>
      <c r="G3256" t="s">
        <v>18</v>
      </c>
      <c r="I3256" t="s">
        <v>113</v>
      </c>
      <c r="J3256" s="1">
        <v>44887</v>
      </c>
      <c r="K3256" s="2">
        <v>218.16</v>
      </c>
      <c r="L3256" t="s">
        <v>20</v>
      </c>
      <c r="M3256" s="3">
        <v>1</v>
      </c>
      <c r="N3256" s="2">
        <v>5.3429999999999998E-2</v>
      </c>
      <c r="O3256" t="s">
        <v>21</v>
      </c>
      <c r="P3256" t="s">
        <v>22</v>
      </c>
      <c r="Q3256" t="s">
        <v>23</v>
      </c>
      <c r="R3256" s="3">
        <v>11.66</v>
      </c>
      <c r="S3256" t="s">
        <v>24</v>
      </c>
      <c r="T3256" t="s">
        <v>23</v>
      </c>
      <c r="U3256" s="3">
        <v>11.66</v>
      </c>
    </row>
    <row r="3257" spans="1:21" hidden="1" x14ac:dyDescent="0.2">
      <c r="A3257" t="s">
        <v>2427</v>
      </c>
      <c r="B3257" t="s">
        <v>2428</v>
      </c>
      <c r="C3257" t="s">
        <v>14</v>
      </c>
      <c r="D3257" t="str">
        <f t="shared" si="50"/>
        <v>FREIGH</v>
      </c>
      <c r="E3257" t="s">
        <v>199</v>
      </c>
      <c r="F3257" t="s">
        <v>18</v>
      </c>
      <c r="G3257" t="s">
        <v>18</v>
      </c>
      <c r="I3257" t="s">
        <v>113</v>
      </c>
      <c r="J3257" s="1">
        <v>44887</v>
      </c>
      <c r="K3257" s="2">
        <v>28.51</v>
      </c>
      <c r="L3257" t="s">
        <v>20</v>
      </c>
      <c r="M3257" s="3">
        <v>1</v>
      </c>
      <c r="N3257" s="2">
        <v>0.45</v>
      </c>
      <c r="O3257" t="s">
        <v>21</v>
      </c>
      <c r="P3257" t="s">
        <v>200</v>
      </c>
      <c r="Q3257" t="s">
        <v>23</v>
      </c>
      <c r="R3257" s="3">
        <v>12.83</v>
      </c>
      <c r="S3257" t="s">
        <v>24</v>
      </c>
      <c r="T3257" t="s">
        <v>23</v>
      </c>
      <c r="U3257" s="3">
        <v>12.83</v>
      </c>
    </row>
    <row r="3258" spans="1:21" hidden="1" x14ac:dyDescent="0.2">
      <c r="A3258" t="s">
        <v>2427</v>
      </c>
      <c r="B3258" t="s">
        <v>2428</v>
      </c>
      <c r="C3258" t="s">
        <v>14</v>
      </c>
      <c r="D3258" t="str">
        <f t="shared" si="50"/>
        <v>BK6033</v>
      </c>
      <c r="E3258" t="s">
        <v>1291</v>
      </c>
      <c r="F3258" t="s">
        <v>18</v>
      </c>
      <c r="G3258" t="s">
        <v>18</v>
      </c>
      <c r="I3258" t="s">
        <v>113</v>
      </c>
      <c r="J3258" s="1">
        <v>44887</v>
      </c>
      <c r="K3258" s="2">
        <v>36</v>
      </c>
      <c r="L3258" t="s">
        <v>20</v>
      </c>
      <c r="M3258" s="3">
        <v>1</v>
      </c>
      <c r="N3258" s="2">
        <v>0.30401</v>
      </c>
      <c r="O3258" t="s">
        <v>21</v>
      </c>
      <c r="P3258" t="s">
        <v>22</v>
      </c>
      <c r="Q3258" t="s">
        <v>23</v>
      </c>
      <c r="R3258" s="3">
        <v>10.94</v>
      </c>
      <c r="S3258" t="s">
        <v>24</v>
      </c>
      <c r="T3258" t="s">
        <v>23</v>
      </c>
      <c r="U3258" s="3">
        <v>10.94</v>
      </c>
    </row>
    <row r="3259" spans="1:21" hidden="1" x14ac:dyDescent="0.2">
      <c r="A3259" t="s">
        <v>2427</v>
      </c>
      <c r="B3259" t="s">
        <v>2428</v>
      </c>
      <c r="C3259" t="s">
        <v>14</v>
      </c>
      <c r="D3259" t="str">
        <f t="shared" si="50"/>
        <v>CS3462</v>
      </c>
      <c r="E3259" t="s">
        <v>2429</v>
      </c>
      <c r="F3259" t="s">
        <v>18</v>
      </c>
      <c r="G3259" t="s">
        <v>18</v>
      </c>
      <c r="I3259" t="s">
        <v>113</v>
      </c>
      <c r="J3259" s="1">
        <v>44887</v>
      </c>
      <c r="K3259" s="2">
        <v>-36</v>
      </c>
      <c r="L3259" t="s">
        <v>197</v>
      </c>
      <c r="M3259" s="3">
        <v>1</v>
      </c>
      <c r="N3259" s="2">
        <v>7.2604800000000003</v>
      </c>
      <c r="O3259" t="s">
        <v>21</v>
      </c>
      <c r="P3259" t="s">
        <v>24</v>
      </c>
      <c r="Q3259" t="s">
        <v>23</v>
      </c>
      <c r="R3259" s="3">
        <v>261.38</v>
      </c>
      <c r="S3259" t="s">
        <v>198</v>
      </c>
      <c r="T3259" t="s">
        <v>23</v>
      </c>
      <c r="U3259" s="3">
        <v>261.38</v>
      </c>
    </row>
    <row r="3260" spans="1:21" hidden="1" x14ac:dyDescent="0.2">
      <c r="A3260" t="s">
        <v>2430</v>
      </c>
      <c r="B3260" t="s">
        <v>104</v>
      </c>
      <c r="C3260" t="s">
        <v>14</v>
      </c>
      <c r="D3260" t="str">
        <f t="shared" si="50"/>
        <v>GS1069</v>
      </c>
      <c r="E3260" t="s">
        <v>948</v>
      </c>
      <c r="F3260" t="s">
        <v>18</v>
      </c>
      <c r="G3260" t="s">
        <v>18</v>
      </c>
      <c r="J3260" s="1">
        <v>44887</v>
      </c>
      <c r="K3260" s="2">
        <v>3943</v>
      </c>
      <c r="L3260" t="s">
        <v>46</v>
      </c>
      <c r="M3260" s="3">
        <v>1</v>
      </c>
      <c r="N3260" s="2">
        <v>1.6078800000000002</v>
      </c>
      <c r="O3260" t="s">
        <v>21</v>
      </c>
      <c r="P3260" t="s">
        <v>22</v>
      </c>
      <c r="Q3260" t="s">
        <v>23</v>
      </c>
      <c r="R3260" s="3">
        <v>6339.87</v>
      </c>
      <c r="S3260" t="s">
        <v>24</v>
      </c>
      <c r="T3260" t="s">
        <v>23</v>
      </c>
      <c r="U3260" s="3">
        <v>6339.87</v>
      </c>
    </row>
    <row r="3261" spans="1:21" hidden="1" x14ac:dyDescent="0.2">
      <c r="A3261" t="s">
        <v>2431</v>
      </c>
      <c r="B3261" t="s">
        <v>104</v>
      </c>
      <c r="C3261" t="s">
        <v>14</v>
      </c>
      <c r="D3261" t="str">
        <f t="shared" si="50"/>
        <v>GS1060</v>
      </c>
      <c r="E3261" t="s">
        <v>2371</v>
      </c>
      <c r="F3261" t="s">
        <v>18</v>
      </c>
      <c r="G3261" t="s">
        <v>18</v>
      </c>
      <c r="J3261" s="1">
        <v>44887</v>
      </c>
      <c r="K3261" s="2">
        <v>-12</v>
      </c>
      <c r="L3261" t="s">
        <v>46</v>
      </c>
      <c r="M3261" s="3">
        <v>1</v>
      </c>
      <c r="N3261" s="2">
        <v>8.9408899999999996</v>
      </c>
      <c r="O3261" t="s">
        <v>21</v>
      </c>
      <c r="P3261" t="s">
        <v>24</v>
      </c>
      <c r="Q3261" t="s">
        <v>23</v>
      </c>
      <c r="R3261" s="3">
        <v>107.29</v>
      </c>
      <c r="S3261" t="s">
        <v>22</v>
      </c>
      <c r="T3261" t="s">
        <v>23</v>
      </c>
      <c r="U3261" s="3">
        <v>107.29</v>
      </c>
    </row>
    <row r="3262" spans="1:21" hidden="1" x14ac:dyDescent="0.2">
      <c r="A3262" t="s">
        <v>2432</v>
      </c>
      <c r="B3262" t="s">
        <v>2433</v>
      </c>
      <c r="C3262" t="s">
        <v>14</v>
      </c>
      <c r="D3262" t="str">
        <f t="shared" si="50"/>
        <v>DV1964</v>
      </c>
      <c r="E3262" t="s">
        <v>1855</v>
      </c>
      <c r="F3262" t="s">
        <v>18</v>
      </c>
      <c r="G3262" t="s">
        <v>18</v>
      </c>
      <c r="J3262" s="1">
        <v>44887</v>
      </c>
      <c r="K3262" s="2">
        <v>18676.806</v>
      </c>
      <c r="L3262" t="s">
        <v>46</v>
      </c>
      <c r="M3262" s="3">
        <v>1</v>
      </c>
      <c r="N3262" s="2">
        <v>0.72001000000000004</v>
      </c>
      <c r="O3262" t="s">
        <v>21</v>
      </c>
      <c r="P3262" t="s">
        <v>22</v>
      </c>
      <c r="Q3262" t="s">
        <v>23</v>
      </c>
      <c r="R3262" s="3">
        <v>13447.49</v>
      </c>
      <c r="S3262" t="s">
        <v>24</v>
      </c>
      <c r="T3262" t="s">
        <v>23</v>
      </c>
      <c r="U3262" s="3">
        <v>13447.49</v>
      </c>
    </row>
    <row r="3263" spans="1:21" hidden="1" x14ac:dyDescent="0.2">
      <c r="A3263" t="s">
        <v>2434</v>
      </c>
      <c r="B3263" t="s">
        <v>104</v>
      </c>
      <c r="C3263" t="s">
        <v>14</v>
      </c>
      <c r="D3263" t="str">
        <f t="shared" si="50"/>
        <v>OF1722</v>
      </c>
      <c r="E3263" t="s">
        <v>2418</v>
      </c>
      <c r="F3263" t="s">
        <v>18</v>
      </c>
      <c r="G3263" t="s">
        <v>18</v>
      </c>
      <c r="J3263" s="1">
        <v>44887</v>
      </c>
      <c r="K3263" s="2">
        <v>150</v>
      </c>
      <c r="L3263" t="s">
        <v>46</v>
      </c>
      <c r="M3263" s="3">
        <v>1</v>
      </c>
      <c r="N3263" s="2">
        <v>4.2699999999999996</v>
      </c>
      <c r="O3263" t="s">
        <v>21</v>
      </c>
      <c r="P3263" t="s">
        <v>22</v>
      </c>
      <c r="Q3263" t="s">
        <v>23</v>
      </c>
      <c r="R3263" s="3">
        <v>640.5</v>
      </c>
      <c r="S3263" t="s">
        <v>24</v>
      </c>
      <c r="T3263" t="s">
        <v>23</v>
      </c>
      <c r="U3263" s="3">
        <v>640.5</v>
      </c>
    </row>
    <row r="3264" spans="1:21" hidden="1" x14ac:dyDescent="0.2">
      <c r="A3264" t="s">
        <v>2435</v>
      </c>
      <c r="B3264" t="s">
        <v>98</v>
      </c>
      <c r="C3264" t="s">
        <v>14</v>
      </c>
      <c r="D3264" t="str">
        <f t="shared" si="50"/>
        <v>722002</v>
      </c>
      <c r="E3264" t="s">
        <v>182</v>
      </c>
      <c r="F3264" t="s">
        <v>18</v>
      </c>
      <c r="G3264" t="s">
        <v>18</v>
      </c>
      <c r="J3264" s="1">
        <v>44887</v>
      </c>
      <c r="K3264" s="2">
        <v>-757</v>
      </c>
      <c r="L3264" t="s">
        <v>46</v>
      </c>
      <c r="M3264" s="3">
        <v>1</v>
      </c>
      <c r="N3264" s="2">
        <v>2.0699900000000002</v>
      </c>
      <c r="O3264" t="s">
        <v>21</v>
      </c>
      <c r="P3264" t="s">
        <v>24</v>
      </c>
      <c r="Q3264" t="s">
        <v>23</v>
      </c>
      <c r="R3264" s="3">
        <v>1566.98</v>
      </c>
      <c r="S3264" t="s">
        <v>22</v>
      </c>
      <c r="T3264" t="s">
        <v>23</v>
      </c>
      <c r="U3264" s="3">
        <v>1566.98</v>
      </c>
    </row>
    <row r="3265" spans="1:21" hidden="1" x14ac:dyDescent="0.2">
      <c r="A3265" t="s">
        <v>2436</v>
      </c>
      <c r="B3265" t="s">
        <v>98</v>
      </c>
      <c r="C3265" t="s">
        <v>14</v>
      </c>
      <c r="D3265" t="str">
        <f t="shared" si="50"/>
        <v>OG1335</v>
      </c>
      <c r="E3265" t="s">
        <v>728</v>
      </c>
      <c r="F3265" t="s">
        <v>18</v>
      </c>
      <c r="G3265" t="s">
        <v>18</v>
      </c>
      <c r="J3265" s="1">
        <v>44887</v>
      </c>
      <c r="K3265" s="2">
        <v>-461</v>
      </c>
      <c r="L3265" t="s">
        <v>46</v>
      </c>
      <c r="M3265" s="3">
        <v>1</v>
      </c>
      <c r="N3265" s="2">
        <v>3.9114100000000001</v>
      </c>
      <c r="O3265" t="s">
        <v>21</v>
      </c>
      <c r="P3265" t="s">
        <v>24</v>
      </c>
      <c r="Q3265" t="s">
        <v>23</v>
      </c>
      <c r="R3265" s="3">
        <v>1803.16</v>
      </c>
      <c r="S3265" t="s">
        <v>22</v>
      </c>
      <c r="T3265" t="s">
        <v>23</v>
      </c>
      <c r="U3265" s="3">
        <v>1803.16</v>
      </c>
    </row>
    <row r="3266" spans="1:21" hidden="1" x14ac:dyDescent="0.2">
      <c r="A3266" t="s">
        <v>2437</v>
      </c>
      <c r="B3266" t="s">
        <v>1391</v>
      </c>
      <c r="C3266" t="s">
        <v>14</v>
      </c>
      <c r="D3266" t="str">
        <f t="shared" si="50"/>
        <v>LAWM03</v>
      </c>
      <c r="E3266" t="s">
        <v>2197</v>
      </c>
      <c r="F3266" t="s">
        <v>18</v>
      </c>
      <c r="G3266" t="s">
        <v>18</v>
      </c>
      <c r="I3266" t="s">
        <v>19</v>
      </c>
      <c r="J3266" s="1">
        <v>44887</v>
      </c>
      <c r="K3266" s="2">
        <v>12360.66202</v>
      </c>
      <c r="L3266" t="s">
        <v>20</v>
      </c>
      <c r="M3266" s="3">
        <v>1</v>
      </c>
      <c r="N3266" s="2">
        <v>1.401E-2</v>
      </c>
      <c r="O3266" t="s">
        <v>21</v>
      </c>
      <c r="P3266" t="s">
        <v>22</v>
      </c>
      <c r="Q3266" t="s">
        <v>23</v>
      </c>
      <c r="R3266" s="3">
        <v>173.17</v>
      </c>
      <c r="S3266" t="s">
        <v>24</v>
      </c>
      <c r="T3266" t="s">
        <v>23</v>
      </c>
      <c r="U3266" s="3">
        <v>173.17</v>
      </c>
    </row>
    <row r="3267" spans="1:21" hidden="1" x14ac:dyDescent="0.2">
      <c r="A3267" t="s">
        <v>2437</v>
      </c>
      <c r="B3267" t="s">
        <v>1391</v>
      </c>
      <c r="C3267" t="s">
        <v>14</v>
      </c>
      <c r="D3267" t="str">
        <f t="shared" si="50"/>
        <v>LAWM04</v>
      </c>
      <c r="E3267" t="s">
        <v>661</v>
      </c>
      <c r="F3267" t="s">
        <v>18</v>
      </c>
      <c r="G3267" t="s">
        <v>18</v>
      </c>
      <c r="I3267" t="s">
        <v>19</v>
      </c>
      <c r="J3267" s="1">
        <v>44887</v>
      </c>
      <c r="K3267" s="2">
        <v>-129.12</v>
      </c>
      <c r="L3267" t="s">
        <v>20</v>
      </c>
      <c r="M3267" s="3">
        <v>1</v>
      </c>
      <c r="N3267" s="2">
        <v>4.811E-2</v>
      </c>
      <c r="O3267" t="s">
        <v>21</v>
      </c>
      <c r="P3267" t="s">
        <v>24</v>
      </c>
      <c r="Q3267" t="s">
        <v>23</v>
      </c>
      <c r="R3267" s="3">
        <v>6.21</v>
      </c>
      <c r="S3267" t="s">
        <v>22</v>
      </c>
      <c r="T3267" t="s">
        <v>23</v>
      </c>
      <c r="U3267" s="3">
        <v>6.21</v>
      </c>
    </row>
    <row r="3268" spans="1:21" hidden="1" x14ac:dyDescent="0.2">
      <c r="A3268" t="s">
        <v>2437</v>
      </c>
      <c r="B3268" t="s">
        <v>1391</v>
      </c>
      <c r="C3268" t="s">
        <v>14</v>
      </c>
      <c r="D3268" t="str">
        <f t="shared" si="50"/>
        <v>LAWM06</v>
      </c>
      <c r="E3268" t="s">
        <v>1027</v>
      </c>
      <c r="F3268" t="s">
        <v>18</v>
      </c>
      <c r="G3268" t="s">
        <v>18</v>
      </c>
      <c r="I3268" t="s">
        <v>19</v>
      </c>
      <c r="J3268" s="1">
        <v>44887</v>
      </c>
      <c r="K3268" s="2">
        <v>12425.75</v>
      </c>
      <c r="L3268" t="s">
        <v>20</v>
      </c>
      <c r="M3268" s="3">
        <v>1</v>
      </c>
      <c r="N3268" s="2">
        <v>4.1709999999999997E-2</v>
      </c>
      <c r="O3268" t="s">
        <v>21</v>
      </c>
      <c r="P3268" t="s">
        <v>22</v>
      </c>
      <c r="Q3268" t="s">
        <v>23</v>
      </c>
      <c r="R3268" s="3">
        <v>518.28</v>
      </c>
      <c r="S3268" t="s">
        <v>24</v>
      </c>
      <c r="T3268" t="s">
        <v>23</v>
      </c>
      <c r="U3268" s="3">
        <v>518.28</v>
      </c>
    </row>
    <row r="3269" spans="1:21" hidden="1" x14ac:dyDescent="0.2">
      <c r="A3269" t="s">
        <v>2437</v>
      </c>
      <c r="B3269" t="s">
        <v>1391</v>
      </c>
      <c r="C3269" t="s">
        <v>14</v>
      </c>
      <c r="D3269" t="str">
        <f t="shared" ref="D3269:D3332" si="51">LEFT(E3269, 6)</f>
        <v>LAWM06</v>
      </c>
      <c r="E3269" t="s">
        <v>1129</v>
      </c>
      <c r="F3269" t="s">
        <v>18</v>
      </c>
      <c r="G3269" t="s">
        <v>18</v>
      </c>
      <c r="I3269" t="s">
        <v>19</v>
      </c>
      <c r="J3269" s="1">
        <v>44887</v>
      </c>
      <c r="K3269" s="2">
        <v>1504.72</v>
      </c>
      <c r="L3269" t="s">
        <v>20</v>
      </c>
      <c r="M3269" s="3">
        <v>1</v>
      </c>
      <c r="N3269" s="2">
        <v>3.1009999999999999E-2</v>
      </c>
      <c r="O3269" t="s">
        <v>21</v>
      </c>
      <c r="P3269" t="s">
        <v>22</v>
      </c>
      <c r="Q3269" t="s">
        <v>23</v>
      </c>
      <c r="R3269" s="3">
        <v>46.66</v>
      </c>
      <c r="S3269" t="s">
        <v>24</v>
      </c>
      <c r="T3269" t="s">
        <v>23</v>
      </c>
      <c r="U3269" s="3">
        <v>46.66</v>
      </c>
    </row>
    <row r="3270" spans="1:21" hidden="1" x14ac:dyDescent="0.2">
      <c r="A3270" t="s">
        <v>2437</v>
      </c>
      <c r="B3270" t="s">
        <v>432</v>
      </c>
      <c r="C3270" t="s">
        <v>14</v>
      </c>
      <c r="D3270" t="str">
        <f t="shared" si="51"/>
        <v>LAWG00</v>
      </c>
      <c r="E3270" t="s">
        <v>1395</v>
      </c>
      <c r="F3270" t="s">
        <v>18</v>
      </c>
      <c r="G3270" t="s">
        <v>18</v>
      </c>
      <c r="I3270" t="s">
        <v>19</v>
      </c>
      <c r="J3270" s="1">
        <v>44887</v>
      </c>
      <c r="K3270" s="2">
        <v>834.53</v>
      </c>
      <c r="L3270" t="s">
        <v>20</v>
      </c>
      <c r="M3270" s="3">
        <v>1</v>
      </c>
      <c r="N3270" s="2">
        <v>1.5879999999999998E-2</v>
      </c>
      <c r="O3270" t="s">
        <v>21</v>
      </c>
      <c r="P3270" t="s">
        <v>22</v>
      </c>
      <c r="Q3270" t="s">
        <v>23</v>
      </c>
      <c r="R3270" s="3">
        <v>13.25</v>
      </c>
      <c r="S3270" t="s">
        <v>24</v>
      </c>
      <c r="T3270" t="s">
        <v>23</v>
      </c>
      <c r="U3270" s="3">
        <v>13.25</v>
      </c>
    </row>
    <row r="3271" spans="1:21" hidden="1" x14ac:dyDescent="0.2">
      <c r="A3271" t="s">
        <v>2437</v>
      </c>
      <c r="B3271" t="s">
        <v>432</v>
      </c>
      <c r="C3271" t="s">
        <v>14</v>
      </c>
      <c r="D3271" t="str">
        <f t="shared" si="51"/>
        <v>LASS02</v>
      </c>
      <c r="E3271" t="s">
        <v>140</v>
      </c>
      <c r="F3271" t="s">
        <v>18</v>
      </c>
      <c r="G3271" t="s">
        <v>18</v>
      </c>
      <c r="I3271" t="s">
        <v>19</v>
      </c>
      <c r="J3271" s="1">
        <v>44887</v>
      </c>
      <c r="K3271" s="2">
        <v>26284.282500000001</v>
      </c>
      <c r="L3271" t="s">
        <v>20</v>
      </c>
      <c r="M3271" s="3">
        <v>1</v>
      </c>
      <c r="N3271" s="2">
        <v>1.1259999999999999E-2</v>
      </c>
      <c r="O3271" t="s">
        <v>21</v>
      </c>
      <c r="P3271" t="s">
        <v>22</v>
      </c>
      <c r="Q3271" t="s">
        <v>23</v>
      </c>
      <c r="R3271" s="3">
        <v>295.95999999999998</v>
      </c>
      <c r="S3271" t="s">
        <v>24</v>
      </c>
      <c r="T3271" t="s">
        <v>23</v>
      </c>
      <c r="U3271" s="3">
        <v>295.95999999999998</v>
      </c>
    </row>
    <row r="3272" spans="1:21" hidden="1" x14ac:dyDescent="0.2">
      <c r="A3272" t="s">
        <v>2437</v>
      </c>
      <c r="B3272" t="s">
        <v>432</v>
      </c>
      <c r="C3272" t="s">
        <v>14</v>
      </c>
      <c r="D3272" t="str">
        <f t="shared" si="51"/>
        <v>LASO03</v>
      </c>
      <c r="E3272" t="s">
        <v>828</v>
      </c>
      <c r="F3272" t="s">
        <v>18</v>
      </c>
      <c r="G3272" t="s">
        <v>18</v>
      </c>
      <c r="I3272" t="s">
        <v>19</v>
      </c>
      <c r="J3272" s="1">
        <v>44887</v>
      </c>
      <c r="K3272" s="2">
        <v>2167.7199999999998</v>
      </c>
      <c r="L3272" t="s">
        <v>20</v>
      </c>
      <c r="M3272" s="3">
        <v>1</v>
      </c>
      <c r="N3272" s="2">
        <v>1.1639999999999999E-2</v>
      </c>
      <c r="O3272" t="s">
        <v>21</v>
      </c>
      <c r="P3272" t="s">
        <v>22</v>
      </c>
      <c r="Q3272" t="s">
        <v>23</v>
      </c>
      <c r="R3272" s="3">
        <v>25.23</v>
      </c>
      <c r="S3272" t="s">
        <v>24</v>
      </c>
      <c r="T3272" t="s">
        <v>23</v>
      </c>
      <c r="U3272" s="3">
        <v>25.23</v>
      </c>
    </row>
    <row r="3273" spans="1:21" hidden="1" x14ac:dyDescent="0.2">
      <c r="A3273" t="s">
        <v>2437</v>
      </c>
      <c r="B3273" t="s">
        <v>432</v>
      </c>
      <c r="C3273" t="s">
        <v>14</v>
      </c>
      <c r="D3273" t="str">
        <f t="shared" si="51"/>
        <v>LAWG00</v>
      </c>
      <c r="E3273" t="s">
        <v>1290</v>
      </c>
      <c r="F3273" t="s">
        <v>18</v>
      </c>
      <c r="G3273" t="s">
        <v>18</v>
      </c>
      <c r="I3273" t="s">
        <v>19</v>
      </c>
      <c r="J3273" s="1">
        <v>44887</v>
      </c>
      <c r="K3273" s="2">
        <v>158.97</v>
      </c>
      <c r="L3273" t="s">
        <v>20</v>
      </c>
      <c r="M3273" s="3">
        <v>1</v>
      </c>
      <c r="N3273" s="2">
        <v>1.1659999999999998E-2</v>
      </c>
      <c r="O3273" t="s">
        <v>21</v>
      </c>
      <c r="P3273" t="s">
        <v>22</v>
      </c>
      <c r="Q3273" t="s">
        <v>23</v>
      </c>
      <c r="R3273" s="3">
        <v>1.85</v>
      </c>
      <c r="S3273" t="s">
        <v>24</v>
      </c>
      <c r="T3273" t="s">
        <v>23</v>
      </c>
      <c r="U3273" s="3">
        <v>1.85</v>
      </c>
    </row>
    <row r="3274" spans="1:21" hidden="1" x14ac:dyDescent="0.2">
      <c r="A3274" t="s">
        <v>2437</v>
      </c>
      <c r="B3274" t="s">
        <v>432</v>
      </c>
      <c r="C3274" t="s">
        <v>14</v>
      </c>
      <c r="D3274" t="str">
        <f t="shared" si="51"/>
        <v>LAWG00</v>
      </c>
      <c r="E3274" t="s">
        <v>2219</v>
      </c>
      <c r="F3274" t="s">
        <v>18</v>
      </c>
      <c r="G3274" t="s">
        <v>18</v>
      </c>
      <c r="I3274" t="s">
        <v>19</v>
      </c>
      <c r="J3274" s="1">
        <v>44887</v>
      </c>
      <c r="K3274" s="2">
        <v>1000</v>
      </c>
      <c r="L3274" t="s">
        <v>20</v>
      </c>
      <c r="M3274" s="3">
        <v>1</v>
      </c>
      <c r="N3274" s="2">
        <v>1.328E-2</v>
      </c>
      <c r="O3274" t="s">
        <v>21</v>
      </c>
      <c r="P3274" t="s">
        <v>22</v>
      </c>
      <c r="Q3274" t="s">
        <v>23</v>
      </c>
      <c r="R3274" s="3">
        <v>13.28</v>
      </c>
      <c r="S3274" t="s">
        <v>24</v>
      </c>
      <c r="T3274" t="s">
        <v>23</v>
      </c>
      <c r="U3274" s="3">
        <v>13.28</v>
      </c>
    </row>
    <row r="3275" spans="1:21" hidden="1" x14ac:dyDescent="0.2">
      <c r="A3275" t="s">
        <v>2437</v>
      </c>
      <c r="B3275" t="s">
        <v>518</v>
      </c>
      <c r="C3275" t="s">
        <v>14</v>
      </c>
      <c r="D3275" t="str">
        <f t="shared" si="51"/>
        <v>BK1647</v>
      </c>
      <c r="E3275" t="s">
        <v>2438</v>
      </c>
      <c r="F3275" t="s">
        <v>18</v>
      </c>
      <c r="G3275" t="s">
        <v>18</v>
      </c>
      <c r="I3275" t="s">
        <v>19</v>
      </c>
      <c r="J3275" s="1">
        <v>44887</v>
      </c>
      <c r="K3275" s="2">
        <v>-0.17380999999999999</v>
      </c>
      <c r="L3275" t="s">
        <v>46</v>
      </c>
      <c r="M3275" s="3">
        <v>1</v>
      </c>
      <c r="N3275" s="2">
        <v>1.9835800000000001</v>
      </c>
      <c r="O3275" t="s">
        <v>21</v>
      </c>
      <c r="P3275" t="s">
        <v>24</v>
      </c>
      <c r="Q3275" t="s">
        <v>23</v>
      </c>
      <c r="R3275" s="3">
        <v>0.34</v>
      </c>
      <c r="S3275" t="s">
        <v>22</v>
      </c>
      <c r="T3275" t="s">
        <v>23</v>
      </c>
      <c r="U3275" s="3">
        <v>0.34</v>
      </c>
    </row>
    <row r="3276" spans="1:21" hidden="1" x14ac:dyDescent="0.2">
      <c r="A3276" t="s">
        <v>2437</v>
      </c>
      <c r="B3276" t="s">
        <v>518</v>
      </c>
      <c r="C3276" t="s">
        <v>14</v>
      </c>
      <c r="D3276" t="str">
        <f t="shared" si="51"/>
        <v>FJ1624</v>
      </c>
      <c r="E3276" t="s">
        <v>2439</v>
      </c>
      <c r="F3276" t="s">
        <v>18</v>
      </c>
      <c r="G3276" t="s">
        <v>18</v>
      </c>
      <c r="I3276" t="s">
        <v>19</v>
      </c>
      <c r="J3276" s="1">
        <v>44887</v>
      </c>
      <c r="K3276" s="2">
        <v>240.14</v>
      </c>
      <c r="L3276" t="s">
        <v>46</v>
      </c>
      <c r="M3276" s="3">
        <v>1</v>
      </c>
      <c r="N3276" s="2">
        <v>2.4774099999999999</v>
      </c>
      <c r="O3276" t="s">
        <v>21</v>
      </c>
      <c r="P3276" t="s">
        <v>22</v>
      </c>
      <c r="Q3276" t="s">
        <v>23</v>
      </c>
      <c r="R3276" s="3">
        <v>594.92999999999995</v>
      </c>
      <c r="S3276" t="s">
        <v>24</v>
      </c>
      <c r="T3276" t="s">
        <v>23</v>
      </c>
      <c r="U3276" s="3">
        <v>594.92999999999995</v>
      </c>
    </row>
    <row r="3277" spans="1:21" hidden="1" x14ac:dyDescent="0.2">
      <c r="A3277" t="s">
        <v>2437</v>
      </c>
      <c r="B3277" t="s">
        <v>518</v>
      </c>
      <c r="C3277" t="s">
        <v>14</v>
      </c>
      <c r="D3277" t="str">
        <f t="shared" si="51"/>
        <v>OF1898</v>
      </c>
      <c r="E3277" t="s">
        <v>761</v>
      </c>
      <c r="F3277" t="s">
        <v>18</v>
      </c>
      <c r="G3277" t="s">
        <v>18</v>
      </c>
      <c r="I3277" t="s">
        <v>19</v>
      </c>
      <c r="J3277" s="1">
        <v>44887</v>
      </c>
      <c r="K3277" s="2">
        <v>-8.17</v>
      </c>
      <c r="L3277" t="s">
        <v>46</v>
      </c>
      <c r="M3277" s="3">
        <v>1</v>
      </c>
      <c r="N3277" s="2">
        <v>4.9999599999999997</v>
      </c>
      <c r="O3277" t="s">
        <v>21</v>
      </c>
      <c r="P3277" t="s">
        <v>24</v>
      </c>
      <c r="Q3277" t="s">
        <v>23</v>
      </c>
      <c r="R3277" s="3">
        <v>40.85</v>
      </c>
      <c r="S3277" t="s">
        <v>22</v>
      </c>
      <c r="T3277" t="s">
        <v>23</v>
      </c>
      <c r="U3277" s="3">
        <v>40.85</v>
      </c>
    </row>
    <row r="3278" spans="1:21" hidden="1" x14ac:dyDescent="0.2">
      <c r="A3278" t="s">
        <v>2437</v>
      </c>
      <c r="B3278" t="s">
        <v>518</v>
      </c>
      <c r="C3278" t="s">
        <v>14</v>
      </c>
      <c r="D3278" t="str">
        <f t="shared" si="51"/>
        <v>OG1040</v>
      </c>
      <c r="E3278" t="s">
        <v>521</v>
      </c>
      <c r="F3278" t="s">
        <v>18</v>
      </c>
      <c r="G3278" t="s">
        <v>18</v>
      </c>
      <c r="I3278" t="s">
        <v>19</v>
      </c>
      <c r="J3278" s="1">
        <v>44887</v>
      </c>
      <c r="K3278" s="2">
        <v>26.5</v>
      </c>
      <c r="L3278" t="s">
        <v>46</v>
      </c>
      <c r="M3278" s="3">
        <v>1</v>
      </c>
      <c r="N3278" s="2">
        <v>30.456210000000002</v>
      </c>
      <c r="O3278" t="s">
        <v>21</v>
      </c>
      <c r="P3278" t="s">
        <v>22</v>
      </c>
      <c r="Q3278" t="s">
        <v>23</v>
      </c>
      <c r="R3278" s="3">
        <v>807.09</v>
      </c>
      <c r="S3278" t="s">
        <v>24</v>
      </c>
      <c r="T3278" t="s">
        <v>23</v>
      </c>
      <c r="U3278" s="3">
        <v>807.09</v>
      </c>
    </row>
    <row r="3279" spans="1:21" hidden="1" x14ac:dyDescent="0.2">
      <c r="A3279" t="s">
        <v>2437</v>
      </c>
      <c r="B3279" t="s">
        <v>518</v>
      </c>
      <c r="C3279" t="s">
        <v>14</v>
      </c>
      <c r="D3279" t="str">
        <f t="shared" si="51"/>
        <v>OG1354</v>
      </c>
      <c r="E3279" t="s">
        <v>775</v>
      </c>
      <c r="F3279" t="s">
        <v>18</v>
      </c>
      <c r="G3279" t="s">
        <v>18</v>
      </c>
      <c r="I3279" t="s">
        <v>19</v>
      </c>
      <c r="J3279" s="1">
        <v>44887</v>
      </c>
      <c r="K3279" s="2">
        <v>-0.01</v>
      </c>
      <c r="L3279" t="s">
        <v>46</v>
      </c>
      <c r="M3279" s="3">
        <v>1</v>
      </c>
      <c r="N3279" s="2">
        <v>57.594079999999991</v>
      </c>
      <c r="O3279" t="s">
        <v>21</v>
      </c>
      <c r="P3279" t="s">
        <v>24</v>
      </c>
      <c r="Q3279" t="s">
        <v>23</v>
      </c>
      <c r="R3279" s="3">
        <v>0.57999999999999996</v>
      </c>
      <c r="S3279" t="s">
        <v>22</v>
      </c>
      <c r="T3279" t="s">
        <v>23</v>
      </c>
      <c r="U3279" s="3">
        <v>0.57999999999999996</v>
      </c>
    </row>
    <row r="3280" spans="1:21" hidden="1" x14ac:dyDescent="0.2">
      <c r="A3280" t="s">
        <v>2437</v>
      </c>
      <c r="B3280" t="s">
        <v>150</v>
      </c>
      <c r="C3280" t="s">
        <v>14</v>
      </c>
      <c r="D3280" t="str">
        <f t="shared" si="51"/>
        <v>OG1151</v>
      </c>
      <c r="E3280" t="s">
        <v>2440</v>
      </c>
      <c r="F3280" t="s">
        <v>18</v>
      </c>
      <c r="G3280" t="s">
        <v>18</v>
      </c>
      <c r="I3280" t="s">
        <v>19</v>
      </c>
      <c r="J3280" s="1">
        <v>44887</v>
      </c>
      <c r="K3280" s="2">
        <v>147.72120000000001</v>
      </c>
      <c r="L3280" t="s">
        <v>46</v>
      </c>
      <c r="M3280" s="3">
        <v>1</v>
      </c>
      <c r="N3280" s="2">
        <v>2.4600300000000002</v>
      </c>
      <c r="O3280" t="s">
        <v>21</v>
      </c>
      <c r="P3280" t="s">
        <v>22</v>
      </c>
      <c r="Q3280" t="s">
        <v>23</v>
      </c>
      <c r="R3280" s="3">
        <v>363.4</v>
      </c>
      <c r="S3280" t="s">
        <v>24</v>
      </c>
      <c r="T3280" t="s">
        <v>23</v>
      </c>
      <c r="U3280" s="3">
        <v>363.4</v>
      </c>
    </row>
    <row r="3281" spans="1:21" hidden="1" x14ac:dyDescent="0.2">
      <c r="A3281" t="s">
        <v>2437</v>
      </c>
      <c r="B3281" t="s">
        <v>150</v>
      </c>
      <c r="C3281" t="s">
        <v>14</v>
      </c>
      <c r="D3281" t="str">
        <f t="shared" si="51"/>
        <v>SP1859</v>
      </c>
      <c r="E3281" t="s">
        <v>829</v>
      </c>
      <c r="F3281" t="s">
        <v>18</v>
      </c>
      <c r="G3281" t="s">
        <v>18</v>
      </c>
      <c r="I3281" t="s">
        <v>19</v>
      </c>
      <c r="J3281" s="1">
        <v>44887</v>
      </c>
      <c r="K3281" s="2">
        <v>250</v>
      </c>
      <c r="L3281" t="s">
        <v>46</v>
      </c>
      <c r="M3281" s="3">
        <v>1</v>
      </c>
      <c r="N3281" s="2">
        <v>2.5498799999999999</v>
      </c>
      <c r="O3281" t="s">
        <v>21</v>
      </c>
      <c r="P3281" t="s">
        <v>22</v>
      </c>
      <c r="Q3281" t="s">
        <v>23</v>
      </c>
      <c r="R3281" s="3">
        <v>637.47</v>
      </c>
      <c r="S3281" t="s">
        <v>24</v>
      </c>
      <c r="T3281" t="s">
        <v>23</v>
      </c>
      <c r="U3281" s="3">
        <v>637.47</v>
      </c>
    </row>
    <row r="3282" spans="1:21" hidden="1" x14ac:dyDescent="0.2">
      <c r="A3282" t="s">
        <v>2437</v>
      </c>
      <c r="B3282" t="s">
        <v>150</v>
      </c>
      <c r="C3282" t="s">
        <v>14</v>
      </c>
      <c r="D3282" t="str">
        <f t="shared" si="51"/>
        <v>LAKR02</v>
      </c>
      <c r="E3282" t="s">
        <v>2369</v>
      </c>
      <c r="F3282" t="s">
        <v>18</v>
      </c>
      <c r="G3282" t="s">
        <v>18</v>
      </c>
      <c r="I3282" t="s">
        <v>19</v>
      </c>
      <c r="J3282" s="1">
        <v>44887</v>
      </c>
      <c r="K3282" s="2">
        <v>0</v>
      </c>
      <c r="L3282" t="s">
        <v>20</v>
      </c>
      <c r="M3282" s="3">
        <v>1</v>
      </c>
      <c r="N3282" s="2">
        <v>0.06</v>
      </c>
      <c r="O3282" t="s">
        <v>21</v>
      </c>
      <c r="P3282" t="s">
        <v>22</v>
      </c>
      <c r="Q3282" t="s">
        <v>23</v>
      </c>
      <c r="R3282" s="3">
        <v>0</v>
      </c>
      <c r="S3282" t="s">
        <v>24</v>
      </c>
      <c r="T3282" t="s">
        <v>23</v>
      </c>
      <c r="U3282" s="3">
        <v>0</v>
      </c>
    </row>
    <row r="3283" spans="1:21" hidden="1" x14ac:dyDescent="0.2">
      <c r="A3283" t="s">
        <v>2437</v>
      </c>
      <c r="B3283" t="s">
        <v>150</v>
      </c>
      <c r="C3283" t="s">
        <v>14</v>
      </c>
      <c r="D3283" t="str">
        <f t="shared" si="51"/>
        <v>LAHT00</v>
      </c>
      <c r="E3283" t="s">
        <v>757</v>
      </c>
      <c r="F3283" t="s">
        <v>18</v>
      </c>
      <c r="G3283" t="s">
        <v>18</v>
      </c>
      <c r="I3283" t="s">
        <v>19</v>
      </c>
      <c r="J3283" s="1">
        <v>44887</v>
      </c>
      <c r="K3283" s="2">
        <v>2515.48</v>
      </c>
      <c r="L3283" t="s">
        <v>20</v>
      </c>
      <c r="M3283" s="3">
        <v>1</v>
      </c>
      <c r="N3283" s="2">
        <v>8.251E-2</v>
      </c>
      <c r="O3283" t="s">
        <v>21</v>
      </c>
      <c r="P3283" t="s">
        <v>22</v>
      </c>
      <c r="Q3283" t="s">
        <v>23</v>
      </c>
      <c r="R3283" s="3">
        <v>207.55</v>
      </c>
      <c r="S3283" t="s">
        <v>24</v>
      </c>
      <c r="T3283" t="s">
        <v>23</v>
      </c>
      <c r="U3283" s="3">
        <v>207.55</v>
      </c>
    </row>
    <row r="3284" spans="1:21" hidden="1" x14ac:dyDescent="0.2">
      <c r="A3284" t="s">
        <v>2437</v>
      </c>
      <c r="B3284" t="s">
        <v>150</v>
      </c>
      <c r="C3284" t="s">
        <v>14</v>
      </c>
      <c r="D3284" t="str">
        <f t="shared" si="51"/>
        <v>LAWM01</v>
      </c>
      <c r="E3284" t="s">
        <v>2292</v>
      </c>
      <c r="F3284" t="s">
        <v>18</v>
      </c>
      <c r="G3284" t="s">
        <v>18</v>
      </c>
      <c r="I3284" t="s">
        <v>19</v>
      </c>
      <c r="J3284" s="1">
        <v>44887</v>
      </c>
      <c r="K3284" s="2">
        <v>0</v>
      </c>
      <c r="L3284" t="s">
        <v>20</v>
      </c>
      <c r="M3284" s="3">
        <v>1</v>
      </c>
      <c r="N3284" s="2">
        <v>9.6100000000000005E-3</v>
      </c>
      <c r="O3284" t="s">
        <v>21</v>
      </c>
      <c r="P3284" t="s">
        <v>22</v>
      </c>
      <c r="Q3284" t="s">
        <v>23</v>
      </c>
      <c r="R3284" s="3">
        <v>0</v>
      </c>
      <c r="S3284" t="s">
        <v>24</v>
      </c>
      <c r="T3284" t="s">
        <v>23</v>
      </c>
      <c r="U3284" s="3">
        <v>0</v>
      </c>
    </row>
    <row r="3285" spans="1:21" hidden="1" x14ac:dyDescent="0.2">
      <c r="A3285" t="s">
        <v>2437</v>
      </c>
      <c r="B3285" t="s">
        <v>158</v>
      </c>
      <c r="C3285" t="s">
        <v>14</v>
      </c>
      <c r="D3285" t="str">
        <f t="shared" si="51"/>
        <v>718000</v>
      </c>
      <c r="E3285" t="s">
        <v>2341</v>
      </c>
      <c r="F3285" t="s">
        <v>18</v>
      </c>
      <c r="G3285" t="s">
        <v>18</v>
      </c>
      <c r="I3285" t="s">
        <v>19</v>
      </c>
      <c r="J3285" s="1">
        <v>44887</v>
      </c>
      <c r="K3285" s="2">
        <v>0</v>
      </c>
      <c r="L3285" t="s">
        <v>46</v>
      </c>
      <c r="M3285" s="3">
        <v>1</v>
      </c>
      <c r="N3285" s="2">
        <v>2.2658200000000002</v>
      </c>
      <c r="O3285" t="s">
        <v>21</v>
      </c>
      <c r="P3285" t="s">
        <v>22</v>
      </c>
      <c r="Q3285" t="s">
        <v>23</v>
      </c>
      <c r="R3285" s="3">
        <v>0</v>
      </c>
      <c r="S3285" t="s">
        <v>24</v>
      </c>
      <c r="T3285" t="s">
        <v>23</v>
      </c>
      <c r="U3285" s="3">
        <v>0</v>
      </c>
    </row>
    <row r="3286" spans="1:21" hidden="1" x14ac:dyDescent="0.2">
      <c r="A3286" t="s">
        <v>2437</v>
      </c>
      <c r="B3286" t="s">
        <v>158</v>
      </c>
      <c r="C3286" t="s">
        <v>14</v>
      </c>
      <c r="D3286" t="str">
        <f t="shared" si="51"/>
        <v>LAWM03</v>
      </c>
      <c r="E3286" t="s">
        <v>759</v>
      </c>
      <c r="F3286" t="s">
        <v>18</v>
      </c>
      <c r="G3286" t="s">
        <v>18</v>
      </c>
      <c r="I3286" t="s">
        <v>19</v>
      </c>
      <c r="J3286" s="1">
        <v>44887</v>
      </c>
      <c r="K3286" s="2">
        <v>3620.94</v>
      </c>
      <c r="L3286" t="s">
        <v>20</v>
      </c>
      <c r="M3286" s="3">
        <v>1</v>
      </c>
      <c r="N3286" s="2">
        <v>1.095E-2</v>
      </c>
      <c r="O3286" t="s">
        <v>21</v>
      </c>
      <c r="P3286" t="s">
        <v>22</v>
      </c>
      <c r="Q3286" t="s">
        <v>23</v>
      </c>
      <c r="R3286" s="3">
        <v>39.65</v>
      </c>
      <c r="S3286" t="s">
        <v>24</v>
      </c>
      <c r="T3286" t="s">
        <v>23</v>
      </c>
      <c r="U3286" s="3">
        <v>39.65</v>
      </c>
    </row>
    <row r="3287" spans="1:21" hidden="1" x14ac:dyDescent="0.2">
      <c r="A3287" t="s">
        <v>2437</v>
      </c>
      <c r="B3287" t="s">
        <v>158</v>
      </c>
      <c r="C3287" t="s">
        <v>14</v>
      </c>
      <c r="D3287" t="str">
        <f t="shared" si="51"/>
        <v>CP2216</v>
      </c>
      <c r="E3287" t="s">
        <v>163</v>
      </c>
      <c r="F3287" t="s">
        <v>18</v>
      </c>
      <c r="G3287" t="s">
        <v>18</v>
      </c>
      <c r="I3287" t="s">
        <v>19</v>
      </c>
      <c r="J3287" s="1">
        <v>44887</v>
      </c>
      <c r="K3287" s="2">
        <v>0</v>
      </c>
      <c r="L3287" t="s">
        <v>20</v>
      </c>
      <c r="M3287" s="3">
        <v>1</v>
      </c>
      <c r="N3287" s="2">
        <v>6.7659999999999998E-2</v>
      </c>
      <c r="O3287" t="s">
        <v>21</v>
      </c>
      <c r="P3287" t="s">
        <v>22</v>
      </c>
      <c r="Q3287" t="s">
        <v>23</v>
      </c>
      <c r="R3287" s="3">
        <v>0</v>
      </c>
      <c r="S3287" t="s">
        <v>24</v>
      </c>
      <c r="T3287" t="s">
        <v>23</v>
      </c>
      <c r="U3287" s="3">
        <v>0</v>
      </c>
    </row>
    <row r="3288" spans="1:21" hidden="1" x14ac:dyDescent="0.2">
      <c r="A3288" t="s">
        <v>2437</v>
      </c>
      <c r="B3288" t="s">
        <v>158</v>
      </c>
      <c r="C3288" t="s">
        <v>14</v>
      </c>
      <c r="D3288" t="str">
        <f t="shared" si="51"/>
        <v>LAWM01</v>
      </c>
      <c r="E3288" t="s">
        <v>2291</v>
      </c>
      <c r="F3288" t="s">
        <v>18</v>
      </c>
      <c r="G3288" t="s">
        <v>18</v>
      </c>
      <c r="I3288" t="s">
        <v>19</v>
      </c>
      <c r="J3288" s="1">
        <v>44887</v>
      </c>
      <c r="K3288" s="2">
        <v>0</v>
      </c>
      <c r="L3288" t="s">
        <v>20</v>
      </c>
      <c r="M3288" s="3">
        <v>1</v>
      </c>
      <c r="N3288" s="2">
        <v>9.7099999999999999E-3</v>
      </c>
      <c r="O3288" t="s">
        <v>21</v>
      </c>
      <c r="P3288" t="s">
        <v>22</v>
      </c>
      <c r="Q3288" t="s">
        <v>23</v>
      </c>
      <c r="R3288" s="3">
        <v>0</v>
      </c>
      <c r="S3288" t="s">
        <v>24</v>
      </c>
      <c r="T3288" t="s">
        <v>23</v>
      </c>
      <c r="U3288" s="3">
        <v>0</v>
      </c>
    </row>
    <row r="3289" spans="1:21" hidden="1" x14ac:dyDescent="0.2">
      <c r="A3289" t="s">
        <v>2437</v>
      </c>
      <c r="B3289" t="s">
        <v>158</v>
      </c>
      <c r="C3289" t="s">
        <v>14</v>
      </c>
      <c r="D3289" t="str">
        <f t="shared" si="51"/>
        <v>LAWM02</v>
      </c>
      <c r="E3289" t="s">
        <v>1575</v>
      </c>
      <c r="F3289" t="s">
        <v>18</v>
      </c>
      <c r="G3289" t="s">
        <v>18</v>
      </c>
      <c r="I3289" t="s">
        <v>19</v>
      </c>
      <c r="J3289" s="1">
        <v>44887</v>
      </c>
      <c r="K3289" s="2">
        <v>2986.05</v>
      </c>
      <c r="L3289" t="s">
        <v>20</v>
      </c>
      <c r="M3289" s="3">
        <v>1</v>
      </c>
      <c r="N3289" s="2">
        <v>1.2869999999999999E-2</v>
      </c>
      <c r="O3289" t="s">
        <v>21</v>
      </c>
      <c r="P3289" t="s">
        <v>22</v>
      </c>
      <c r="Q3289" t="s">
        <v>23</v>
      </c>
      <c r="R3289" s="3">
        <v>38.43</v>
      </c>
      <c r="S3289" t="s">
        <v>24</v>
      </c>
      <c r="T3289" t="s">
        <v>23</v>
      </c>
      <c r="U3289" s="3">
        <v>38.43</v>
      </c>
    </row>
    <row r="3290" spans="1:21" hidden="1" x14ac:dyDescent="0.2">
      <c r="A3290" t="s">
        <v>2437</v>
      </c>
      <c r="B3290" t="s">
        <v>156</v>
      </c>
      <c r="C3290" t="s">
        <v>14</v>
      </c>
      <c r="D3290" t="str">
        <f t="shared" si="51"/>
        <v>DV2037</v>
      </c>
      <c r="E3290" t="s">
        <v>660</v>
      </c>
      <c r="F3290" t="s">
        <v>18</v>
      </c>
      <c r="G3290" t="s">
        <v>18</v>
      </c>
      <c r="I3290" t="s">
        <v>19</v>
      </c>
      <c r="J3290" s="1">
        <v>44887</v>
      </c>
      <c r="K3290" s="2">
        <v>-630.41621999999995</v>
      </c>
      <c r="L3290" t="s">
        <v>46</v>
      </c>
      <c r="M3290" s="3">
        <v>1</v>
      </c>
      <c r="N3290" s="2">
        <v>1.17</v>
      </c>
      <c r="O3290" t="s">
        <v>21</v>
      </c>
      <c r="P3290" t="s">
        <v>24</v>
      </c>
      <c r="Q3290" t="s">
        <v>23</v>
      </c>
      <c r="R3290" s="3">
        <v>737.59</v>
      </c>
      <c r="S3290" t="s">
        <v>22</v>
      </c>
      <c r="T3290" t="s">
        <v>23</v>
      </c>
      <c r="U3290" s="3">
        <v>737.59</v>
      </c>
    </row>
    <row r="3291" spans="1:21" hidden="1" x14ac:dyDescent="0.2">
      <c r="A3291" t="s">
        <v>2437</v>
      </c>
      <c r="B3291" t="s">
        <v>1057</v>
      </c>
      <c r="C3291" t="s">
        <v>14</v>
      </c>
      <c r="D3291" t="str">
        <f t="shared" si="51"/>
        <v>DV2080</v>
      </c>
      <c r="E3291" t="s">
        <v>682</v>
      </c>
      <c r="F3291" t="s">
        <v>18</v>
      </c>
      <c r="G3291" t="s">
        <v>18</v>
      </c>
      <c r="I3291" t="s">
        <v>19</v>
      </c>
      <c r="J3291" s="1">
        <v>44887</v>
      </c>
      <c r="K3291" s="2">
        <v>52</v>
      </c>
      <c r="L3291" t="s">
        <v>46</v>
      </c>
      <c r="M3291" s="3">
        <v>1</v>
      </c>
      <c r="N3291" s="2">
        <v>2.0499999999999998</v>
      </c>
      <c r="O3291" t="s">
        <v>21</v>
      </c>
      <c r="P3291" t="s">
        <v>22</v>
      </c>
      <c r="Q3291" t="s">
        <v>23</v>
      </c>
      <c r="R3291" s="3">
        <v>106.6</v>
      </c>
      <c r="S3291" t="s">
        <v>24</v>
      </c>
      <c r="T3291" t="s">
        <v>23</v>
      </c>
      <c r="U3291" s="3">
        <v>106.6</v>
      </c>
    </row>
    <row r="3292" spans="1:21" hidden="1" x14ac:dyDescent="0.2">
      <c r="A3292" t="s">
        <v>2441</v>
      </c>
      <c r="B3292" t="s">
        <v>26</v>
      </c>
      <c r="C3292" t="s">
        <v>14</v>
      </c>
      <c r="D3292" t="str">
        <f t="shared" si="51"/>
        <v>LATJ00</v>
      </c>
      <c r="E3292" t="s">
        <v>1650</v>
      </c>
      <c r="F3292" t="s">
        <v>18</v>
      </c>
      <c r="G3292" t="s">
        <v>18</v>
      </c>
      <c r="I3292" t="s">
        <v>19</v>
      </c>
      <c r="J3292" s="1">
        <v>44887</v>
      </c>
      <c r="K3292" s="2">
        <v>-263000</v>
      </c>
      <c r="L3292" t="s">
        <v>20</v>
      </c>
      <c r="M3292" s="3">
        <v>1</v>
      </c>
      <c r="N3292" s="2">
        <v>1.149E-2</v>
      </c>
      <c r="O3292" t="s">
        <v>21</v>
      </c>
      <c r="P3292" t="s">
        <v>24</v>
      </c>
      <c r="Q3292" t="s">
        <v>23</v>
      </c>
      <c r="R3292" s="3">
        <v>3021.87</v>
      </c>
      <c r="S3292" t="s">
        <v>22</v>
      </c>
      <c r="T3292" t="s">
        <v>23</v>
      </c>
      <c r="U3292" s="3">
        <v>3021.87</v>
      </c>
    </row>
    <row r="3293" spans="1:21" hidden="1" x14ac:dyDescent="0.2">
      <c r="A3293" t="s">
        <v>2442</v>
      </c>
      <c r="B3293" t="s">
        <v>2443</v>
      </c>
      <c r="C3293" t="s">
        <v>14</v>
      </c>
      <c r="D3293" t="str">
        <f t="shared" si="51"/>
        <v>OG1450</v>
      </c>
      <c r="E3293" t="s">
        <v>2444</v>
      </c>
      <c r="F3293" t="s">
        <v>18</v>
      </c>
      <c r="G3293" t="s">
        <v>18</v>
      </c>
      <c r="I3293" t="s">
        <v>19</v>
      </c>
      <c r="J3293" s="1">
        <v>44887</v>
      </c>
      <c r="K3293" s="2">
        <v>90.2</v>
      </c>
      <c r="L3293" t="s">
        <v>46</v>
      </c>
      <c r="M3293" s="3">
        <v>1</v>
      </c>
      <c r="N3293" s="2">
        <v>12.637740000000001</v>
      </c>
      <c r="O3293" t="s">
        <v>21</v>
      </c>
      <c r="P3293" t="s">
        <v>22</v>
      </c>
      <c r="Q3293" t="s">
        <v>23</v>
      </c>
      <c r="R3293" s="3">
        <v>1139.92</v>
      </c>
      <c r="S3293" t="s">
        <v>24</v>
      </c>
      <c r="T3293" t="s">
        <v>23</v>
      </c>
      <c r="U3293" s="3">
        <v>1139.92</v>
      </c>
    </row>
    <row r="3294" spans="1:21" hidden="1" x14ac:dyDescent="0.2">
      <c r="A3294" t="s">
        <v>2442</v>
      </c>
      <c r="B3294" t="s">
        <v>164</v>
      </c>
      <c r="C3294" t="s">
        <v>14</v>
      </c>
      <c r="D3294" t="str">
        <f t="shared" si="51"/>
        <v>LAWM06</v>
      </c>
      <c r="E3294" t="s">
        <v>1734</v>
      </c>
      <c r="F3294" t="s">
        <v>18</v>
      </c>
      <c r="G3294" t="s">
        <v>18</v>
      </c>
      <c r="I3294" t="s">
        <v>19</v>
      </c>
      <c r="J3294" s="1">
        <v>44887</v>
      </c>
      <c r="K3294" s="2">
        <v>37504.720000000001</v>
      </c>
      <c r="L3294" t="s">
        <v>20</v>
      </c>
      <c r="M3294" s="3">
        <v>1</v>
      </c>
      <c r="N3294" s="2">
        <v>3.4810000000000001E-2</v>
      </c>
      <c r="O3294" t="s">
        <v>21</v>
      </c>
      <c r="P3294" t="s">
        <v>22</v>
      </c>
      <c r="Q3294" t="s">
        <v>23</v>
      </c>
      <c r="R3294" s="3">
        <v>1305.54</v>
      </c>
      <c r="S3294" t="s">
        <v>24</v>
      </c>
      <c r="T3294" t="s">
        <v>23</v>
      </c>
      <c r="U3294" s="3">
        <v>1305.54</v>
      </c>
    </row>
    <row r="3295" spans="1:21" hidden="1" x14ac:dyDescent="0.2">
      <c r="A3295" t="s">
        <v>2442</v>
      </c>
      <c r="B3295" t="s">
        <v>57</v>
      </c>
      <c r="C3295" t="s">
        <v>14</v>
      </c>
      <c r="D3295" t="str">
        <f t="shared" si="51"/>
        <v>BK1534</v>
      </c>
      <c r="E3295" t="s">
        <v>2256</v>
      </c>
      <c r="F3295" t="s">
        <v>18</v>
      </c>
      <c r="G3295" t="s">
        <v>18</v>
      </c>
      <c r="I3295" t="s">
        <v>19</v>
      </c>
      <c r="J3295" s="1">
        <v>44887</v>
      </c>
      <c r="K3295" s="2">
        <v>0</v>
      </c>
      <c r="L3295" t="s">
        <v>46</v>
      </c>
      <c r="M3295" s="3">
        <v>1</v>
      </c>
      <c r="N3295" s="2">
        <v>4.5027400000000002</v>
      </c>
      <c r="O3295" t="s">
        <v>21</v>
      </c>
      <c r="P3295" t="s">
        <v>22</v>
      </c>
      <c r="Q3295" t="s">
        <v>23</v>
      </c>
      <c r="R3295" s="3">
        <v>0</v>
      </c>
      <c r="S3295" t="s">
        <v>24</v>
      </c>
      <c r="T3295" t="s">
        <v>23</v>
      </c>
      <c r="U3295" s="3">
        <v>0</v>
      </c>
    </row>
    <row r="3296" spans="1:21" hidden="1" x14ac:dyDescent="0.2">
      <c r="A3296" t="s">
        <v>2442</v>
      </c>
      <c r="B3296" t="s">
        <v>139</v>
      </c>
      <c r="C3296" t="s">
        <v>14</v>
      </c>
      <c r="D3296" t="str">
        <f t="shared" si="51"/>
        <v>722000</v>
      </c>
      <c r="E3296" t="s">
        <v>1865</v>
      </c>
      <c r="F3296" t="s">
        <v>18</v>
      </c>
      <c r="G3296" t="s">
        <v>18</v>
      </c>
      <c r="I3296" t="s">
        <v>19</v>
      </c>
      <c r="J3296" s="1">
        <v>44887</v>
      </c>
      <c r="K3296" s="2">
        <v>29</v>
      </c>
      <c r="L3296" t="s">
        <v>46</v>
      </c>
      <c r="M3296" s="3">
        <v>1</v>
      </c>
      <c r="N3296" s="2">
        <v>15.753989999999998</v>
      </c>
      <c r="O3296" t="s">
        <v>21</v>
      </c>
      <c r="P3296" t="s">
        <v>22</v>
      </c>
      <c r="Q3296" t="s">
        <v>23</v>
      </c>
      <c r="R3296" s="3">
        <v>456.87</v>
      </c>
      <c r="S3296" t="s">
        <v>24</v>
      </c>
      <c r="T3296" t="s">
        <v>23</v>
      </c>
      <c r="U3296" s="3">
        <v>456.87</v>
      </c>
    </row>
    <row r="3297" spans="1:21" hidden="1" x14ac:dyDescent="0.2">
      <c r="A3297" t="s">
        <v>2442</v>
      </c>
      <c r="B3297" t="s">
        <v>139</v>
      </c>
      <c r="C3297" t="s">
        <v>14</v>
      </c>
      <c r="D3297" t="str">
        <f t="shared" si="51"/>
        <v>LAAI04</v>
      </c>
      <c r="E3297" t="s">
        <v>2445</v>
      </c>
      <c r="F3297" t="s">
        <v>18</v>
      </c>
      <c r="G3297" t="s">
        <v>18</v>
      </c>
      <c r="I3297" t="s">
        <v>19</v>
      </c>
      <c r="J3297" s="1">
        <v>44887</v>
      </c>
      <c r="K3297" s="2">
        <v>27301.94</v>
      </c>
      <c r="L3297" t="s">
        <v>20</v>
      </c>
      <c r="M3297" s="3">
        <v>1</v>
      </c>
      <c r="N3297" s="2">
        <v>1.255E-2</v>
      </c>
      <c r="O3297" t="s">
        <v>21</v>
      </c>
      <c r="P3297" t="s">
        <v>22</v>
      </c>
      <c r="Q3297" t="s">
        <v>23</v>
      </c>
      <c r="R3297" s="3">
        <v>342.64</v>
      </c>
      <c r="S3297" t="s">
        <v>24</v>
      </c>
      <c r="T3297" t="s">
        <v>23</v>
      </c>
      <c r="U3297" s="3">
        <v>342.64</v>
      </c>
    </row>
    <row r="3298" spans="1:21" hidden="1" x14ac:dyDescent="0.2">
      <c r="A3298" t="s">
        <v>2442</v>
      </c>
      <c r="B3298" t="s">
        <v>139</v>
      </c>
      <c r="C3298" t="s">
        <v>14</v>
      </c>
      <c r="D3298" t="str">
        <f t="shared" si="51"/>
        <v>OG1080</v>
      </c>
      <c r="E3298" t="s">
        <v>2085</v>
      </c>
      <c r="F3298" t="s">
        <v>18</v>
      </c>
      <c r="G3298" t="s">
        <v>18</v>
      </c>
      <c r="I3298" t="s">
        <v>19</v>
      </c>
      <c r="J3298" s="1">
        <v>44887</v>
      </c>
      <c r="K3298" s="2">
        <v>122.6</v>
      </c>
      <c r="L3298" t="s">
        <v>46</v>
      </c>
      <c r="M3298" s="3">
        <v>1</v>
      </c>
      <c r="N3298" s="2">
        <v>2.1400399999999999</v>
      </c>
      <c r="O3298" t="s">
        <v>21</v>
      </c>
      <c r="P3298" t="s">
        <v>22</v>
      </c>
      <c r="Q3298" t="s">
        <v>23</v>
      </c>
      <c r="R3298" s="3">
        <v>262.37</v>
      </c>
      <c r="S3298" t="s">
        <v>24</v>
      </c>
      <c r="T3298" t="s">
        <v>23</v>
      </c>
      <c r="U3298" s="3">
        <v>262.37</v>
      </c>
    </row>
    <row r="3299" spans="1:21" hidden="1" x14ac:dyDescent="0.2">
      <c r="A3299" t="s">
        <v>2442</v>
      </c>
      <c r="B3299" t="s">
        <v>139</v>
      </c>
      <c r="C3299" t="s">
        <v>14</v>
      </c>
      <c r="D3299" t="str">
        <f t="shared" si="51"/>
        <v>WN2074</v>
      </c>
      <c r="E3299" t="s">
        <v>739</v>
      </c>
      <c r="F3299" t="s">
        <v>18</v>
      </c>
      <c r="G3299" t="s">
        <v>18</v>
      </c>
      <c r="I3299" t="s">
        <v>19</v>
      </c>
      <c r="J3299" s="1">
        <v>44887</v>
      </c>
      <c r="K3299" s="2">
        <v>2307</v>
      </c>
      <c r="L3299" t="s">
        <v>46</v>
      </c>
      <c r="M3299" s="3">
        <v>1</v>
      </c>
      <c r="N3299" s="2">
        <v>0.98270999999999997</v>
      </c>
      <c r="O3299" t="s">
        <v>21</v>
      </c>
      <c r="P3299" t="s">
        <v>22</v>
      </c>
      <c r="Q3299" t="s">
        <v>23</v>
      </c>
      <c r="R3299" s="3">
        <v>2267.11</v>
      </c>
      <c r="S3299" t="s">
        <v>24</v>
      </c>
      <c r="T3299" t="s">
        <v>23</v>
      </c>
      <c r="U3299" s="3">
        <v>2267.11</v>
      </c>
    </row>
    <row r="3300" spans="1:21" hidden="1" x14ac:dyDescent="0.2">
      <c r="A3300" t="s">
        <v>2442</v>
      </c>
      <c r="B3300" t="s">
        <v>1579</v>
      </c>
      <c r="C3300" t="s">
        <v>14</v>
      </c>
      <c r="D3300" t="str">
        <f t="shared" si="51"/>
        <v>OF1793</v>
      </c>
      <c r="E3300" t="s">
        <v>2446</v>
      </c>
      <c r="F3300" t="s">
        <v>18</v>
      </c>
      <c r="G3300" t="s">
        <v>18</v>
      </c>
      <c r="I3300" t="s">
        <v>19</v>
      </c>
      <c r="J3300" s="1">
        <v>44887</v>
      </c>
      <c r="K3300" s="2">
        <v>-126</v>
      </c>
      <c r="L3300" t="s">
        <v>46</v>
      </c>
      <c r="M3300" s="3">
        <v>1</v>
      </c>
      <c r="N3300" s="2">
        <v>12.65809</v>
      </c>
      <c r="O3300" t="s">
        <v>21</v>
      </c>
      <c r="P3300" t="s">
        <v>24</v>
      </c>
      <c r="Q3300" t="s">
        <v>23</v>
      </c>
      <c r="R3300" s="3">
        <v>1594.92</v>
      </c>
      <c r="S3300" t="s">
        <v>22</v>
      </c>
      <c r="T3300" t="s">
        <v>23</v>
      </c>
      <c r="U3300" s="3">
        <v>1594.92</v>
      </c>
    </row>
    <row r="3301" spans="1:21" hidden="1" x14ac:dyDescent="0.2">
      <c r="A3301" t="s">
        <v>2447</v>
      </c>
      <c r="B3301" t="s">
        <v>1658</v>
      </c>
      <c r="C3301" t="s">
        <v>14</v>
      </c>
      <c r="D3301" t="str">
        <f t="shared" si="51"/>
        <v>BK1625</v>
      </c>
      <c r="E3301" t="s">
        <v>49</v>
      </c>
      <c r="F3301" t="s">
        <v>18</v>
      </c>
      <c r="G3301" t="s">
        <v>18</v>
      </c>
      <c r="I3301" t="s">
        <v>19</v>
      </c>
      <c r="J3301" s="1">
        <v>44888</v>
      </c>
      <c r="K3301" s="2">
        <v>-2555</v>
      </c>
      <c r="L3301" t="s">
        <v>46</v>
      </c>
      <c r="M3301" s="3">
        <v>1</v>
      </c>
      <c r="N3301" s="2">
        <v>0.23999000000000004</v>
      </c>
      <c r="O3301" t="s">
        <v>21</v>
      </c>
      <c r="P3301" t="s">
        <v>24</v>
      </c>
      <c r="Q3301" t="s">
        <v>23</v>
      </c>
      <c r="R3301" s="3">
        <v>613.16999999999996</v>
      </c>
      <c r="S3301" t="s">
        <v>22</v>
      </c>
      <c r="T3301" t="s">
        <v>23</v>
      </c>
      <c r="U3301" s="3">
        <v>613.16999999999996</v>
      </c>
    </row>
    <row r="3302" spans="1:21" hidden="1" x14ac:dyDescent="0.2">
      <c r="A3302" t="s">
        <v>2447</v>
      </c>
      <c r="B3302" t="s">
        <v>1658</v>
      </c>
      <c r="C3302" t="s">
        <v>14</v>
      </c>
      <c r="D3302" t="str">
        <f t="shared" si="51"/>
        <v>OG1408</v>
      </c>
      <c r="E3302" t="s">
        <v>2095</v>
      </c>
      <c r="F3302" t="s">
        <v>18</v>
      </c>
      <c r="G3302" t="s">
        <v>18</v>
      </c>
      <c r="I3302" t="s">
        <v>19</v>
      </c>
      <c r="J3302" s="1">
        <v>44888</v>
      </c>
      <c r="K3302" s="2">
        <v>-548</v>
      </c>
      <c r="L3302" t="s">
        <v>46</v>
      </c>
      <c r="M3302" s="3">
        <v>1</v>
      </c>
      <c r="N3302" s="2">
        <v>0.56999999999999995</v>
      </c>
      <c r="O3302" t="s">
        <v>21</v>
      </c>
      <c r="P3302" t="s">
        <v>24</v>
      </c>
      <c r="Q3302" t="s">
        <v>23</v>
      </c>
      <c r="R3302" s="3">
        <v>312.36</v>
      </c>
      <c r="S3302" t="s">
        <v>22</v>
      </c>
      <c r="T3302" t="s">
        <v>23</v>
      </c>
      <c r="U3302" s="3">
        <v>312.36</v>
      </c>
    </row>
    <row r="3303" spans="1:21" hidden="1" x14ac:dyDescent="0.2">
      <c r="A3303" t="s">
        <v>2448</v>
      </c>
      <c r="B3303" t="s">
        <v>26</v>
      </c>
      <c r="C3303" t="s">
        <v>14</v>
      </c>
      <c r="D3303" t="str">
        <f t="shared" si="51"/>
        <v>OG1284</v>
      </c>
      <c r="E3303" t="s">
        <v>735</v>
      </c>
      <c r="F3303" t="s">
        <v>186</v>
      </c>
      <c r="G3303" t="s">
        <v>186</v>
      </c>
      <c r="I3303" t="s">
        <v>19</v>
      </c>
      <c r="J3303" s="1">
        <v>44888</v>
      </c>
      <c r="K3303" s="2">
        <v>7.72</v>
      </c>
      <c r="L3303" t="s">
        <v>46</v>
      </c>
      <c r="M3303" s="3">
        <v>1</v>
      </c>
      <c r="N3303" s="2">
        <v>5.9249900000000002</v>
      </c>
      <c r="O3303" t="s">
        <v>21</v>
      </c>
      <c r="P3303" t="s">
        <v>22</v>
      </c>
      <c r="Q3303" t="s">
        <v>23</v>
      </c>
      <c r="R3303" s="3">
        <v>45.74</v>
      </c>
      <c r="S3303" t="s">
        <v>24</v>
      </c>
      <c r="T3303" t="s">
        <v>23</v>
      </c>
      <c r="U3303" s="3">
        <v>45.74</v>
      </c>
    </row>
    <row r="3304" spans="1:21" hidden="1" x14ac:dyDescent="0.2">
      <c r="A3304" t="s">
        <v>2448</v>
      </c>
      <c r="B3304" t="s">
        <v>26</v>
      </c>
      <c r="C3304" t="s">
        <v>14</v>
      </c>
      <c r="D3304" t="str">
        <f t="shared" si="51"/>
        <v>DV1910</v>
      </c>
      <c r="E3304" t="s">
        <v>358</v>
      </c>
      <c r="F3304" t="s">
        <v>186</v>
      </c>
      <c r="G3304" t="s">
        <v>186</v>
      </c>
      <c r="I3304" t="s">
        <v>19</v>
      </c>
      <c r="J3304" s="1">
        <v>44888</v>
      </c>
      <c r="K3304" s="2">
        <v>-0.1618</v>
      </c>
      <c r="L3304" t="s">
        <v>46</v>
      </c>
      <c r="M3304" s="3">
        <v>1</v>
      </c>
      <c r="N3304" s="2">
        <v>1.7025700000000001</v>
      </c>
      <c r="O3304" t="s">
        <v>21</v>
      </c>
      <c r="P3304" t="s">
        <v>24</v>
      </c>
      <c r="Q3304" t="s">
        <v>23</v>
      </c>
      <c r="R3304" s="3">
        <v>0.28000000000000003</v>
      </c>
      <c r="S3304" t="s">
        <v>22</v>
      </c>
      <c r="T3304" t="s">
        <v>23</v>
      </c>
      <c r="U3304" s="3">
        <v>0.28000000000000003</v>
      </c>
    </row>
    <row r="3305" spans="1:21" hidden="1" x14ac:dyDescent="0.2">
      <c r="A3305" t="s">
        <v>2448</v>
      </c>
      <c r="B3305" t="s">
        <v>26</v>
      </c>
      <c r="C3305" t="s">
        <v>14</v>
      </c>
      <c r="D3305" t="str">
        <f t="shared" si="51"/>
        <v>OG1093</v>
      </c>
      <c r="E3305" t="s">
        <v>1489</v>
      </c>
      <c r="F3305" t="s">
        <v>186</v>
      </c>
      <c r="G3305" t="s">
        <v>186</v>
      </c>
      <c r="I3305" t="s">
        <v>19</v>
      </c>
      <c r="J3305" s="1">
        <v>44888</v>
      </c>
      <c r="K3305" s="2">
        <v>-0.28000000000000003</v>
      </c>
      <c r="L3305" t="s">
        <v>46</v>
      </c>
      <c r="M3305" s="3">
        <v>1</v>
      </c>
      <c r="N3305" s="2">
        <v>4.4263500000000002</v>
      </c>
      <c r="O3305" t="s">
        <v>21</v>
      </c>
      <c r="P3305" t="s">
        <v>24</v>
      </c>
      <c r="Q3305" t="s">
        <v>23</v>
      </c>
      <c r="R3305" s="3">
        <v>1.24</v>
      </c>
      <c r="S3305" t="s">
        <v>22</v>
      </c>
      <c r="T3305" t="s">
        <v>23</v>
      </c>
      <c r="U3305" s="3">
        <v>1.24</v>
      </c>
    </row>
    <row r="3306" spans="1:21" hidden="1" x14ac:dyDescent="0.2">
      <c r="A3306" t="s">
        <v>2448</v>
      </c>
      <c r="B3306" t="s">
        <v>26</v>
      </c>
      <c r="C3306" t="s">
        <v>14</v>
      </c>
      <c r="D3306" t="str">
        <f t="shared" si="51"/>
        <v>OG1429</v>
      </c>
      <c r="E3306" t="s">
        <v>2449</v>
      </c>
      <c r="F3306" t="s">
        <v>186</v>
      </c>
      <c r="G3306" t="s">
        <v>186</v>
      </c>
      <c r="I3306" t="s">
        <v>19</v>
      </c>
      <c r="J3306" s="1">
        <v>44888</v>
      </c>
      <c r="K3306" s="2">
        <v>5.0999999999999996</v>
      </c>
      <c r="L3306" t="s">
        <v>46</v>
      </c>
      <c r="M3306" s="3">
        <v>1</v>
      </c>
      <c r="N3306" s="2">
        <v>5.84999</v>
      </c>
      <c r="O3306" t="s">
        <v>21</v>
      </c>
      <c r="P3306" t="s">
        <v>22</v>
      </c>
      <c r="Q3306" t="s">
        <v>23</v>
      </c>
      <c r="R3306" s="3">
        <v>29.83</v>
      </c>
      <c r="S3306" t="s">
        <v>24</v>
      </c>
      <c r="T3306" t="s">
        <v>23</v>
      </c>
      <c r="U3306" s="3">
        <v>29.83</v>
      </c>
    </row>
    <row r="3307" spans="1:21" hidden="1" x14ac:dyDescent="0.2">
      <c r="A3307" t="s">
        <v>2450</v>
      </c>
      <c r="B3307" t="s">
        <v>26</v>
      </c>
      <c r="C3307" t="s">
        <v>14</v>
      </c>
      <c r="D3307" t="str">
        <f t="shared" si="51"/>
        <v>DV1943</v>
      </c>
      <c r="E3307" t="s">
        <v>2028</v>
      </c>
      <c r="F3307" t="s">
        <v>186</v>
      </c>
      <c r="G3307" t="s">
        <v>186</v>
      </c>
      <c r="I3307" t="s">
        <v>19</v>
      </c>
      <c r="J3307" s="1">
        <v>44888</v>
      </c>
      <c r="K3307" s="2">
        <v>-499.59</v>
      </c>
      <c r="L3307" t="s">
        <v>46</v>
      </c>
      <c r="M3307" s="3">
        <v>1</v>
      </c>
      <c r="N3307" s="2">
        <v>1.7824899999999999</v>
      </c>
      <c r="O3307" t="s">
        <v>21</v>
      </c>
      <c r="P3307" t="s">
        <v>24</v>
      </c>
      <c r="Q3307" t="s">
        <v>23</v>
      </c>
      <c r="R3307" s="3">
        <v>890.51</v>
      </c>
      <c r="S3307" t="s">
        <v>22</v>
      </c>
      <c r="T3307" t="s">
        <v>23</v>
      </c>
      <c r="U3307" s="3">
        <v>890.51</v>
      </c>
    </row>
    <row r="3308" spans="1:21" hidden="1" x14ac:dyDescent="0.2">
      <c r="A3308" t="s">
        <v>2450</v>
      </c>
      <c r="B3308" t="s">
        <v>26</v>
      </c>
      <c r="C3308" t="s">
        <v>14</v>
      </c>
      <c r="D3308" t="str">
        <f t="shared" si="51"/>
        <v>DV1903</v>
      </c>
      <c r="E3308" t="s">
        <v>2451</v>
      </c>
      <c r="F3308" t="s">
        <v>186</v>
      </c>
      <c r="G3308" t="s">
        <v>186</v>
      </c>
      <c r="I3308" t="s">
        <v>19</v>
      </c>
      <c r="J3308" s="1">
        <v>44888</v>
      </c>
      <c r="K3308" s="2">
        <v>4148.3900000000003</v>
      </c>
      <c r="L3308" t="s">
        <v>46</v>
      </c>
      <c r="M3308" s="3">
        <v>1</v>
      </c>
      <c r="N3308" s="2">
        <v>0.44624999999999998</v>
      </c>
      <c r="O3308" t="s">
        <v>21</v>
      </c>
      <c r="P3308" t="s">
        <v>22</v>
      </c>
      <c r="Q3308" t="s">
        <v>23</v>
      </c>
      <c r="R3308" s="3">
        <v>1851.22</v>
      </c>
      <c r="S3308" t="s">
        <v>24</v>
      </c>
      <c r="T3308" t="s">
        <v>23</v>
      </c>
      <c r="U3308" s="3">
        <v>1851.22</v>
      </c>
    </row>
    <row r="3309" spans="1:21" hidden="1" x14ac:dyDescent="0.2">
      <c r="A3309" t="s">
        <v>2450</v>
      </c>
      <c r="B3309" t="s">
        <v>26</v>
      </c>
      <c r="C3309" t="s">
        <v>14</v>
      </c>
      <c r="D3309" t="str">
        <f t="shared" si="51"/>
        <v>DV1936</v>
      </c>
      <c r="E3309" t="s">
        <v>362</v>
      </c>
      <c r="F3309" t="s">
        <v>186</v>
      </c>
      <c r="G3309" t="s">
        <v>186</v>
      </c>
      <c r="I3309" t="s">
        <v>19</v>
      </c>
      <c r="J3309" s="1">
        <v>44888</v>
      </c>
      <c r="K3309" s="2">
        <v>1764</v>
      </c>
      <c r="L3309" t="s">
        <v>46</v>
      </c>
      <c r="M3309" s="3">
        <v>1</v>
      </c>
      <c r="N3309" s="2">
        <v>1.27738</v>
      </c>
      <c r="O3309" t="s">
        <v>21</v>
      </c>
      <c r="P3309" t="s">
        <v>22</v>
      </c>
      <c r="Q3309" t="s">
        <v>23</v>
      </c>
      <c r="R3309" s="3">
        <v>2253.3000000000002</v>
      </c>
      <c r="S3309" t="s">
        <v>24</v>
      </c>
      <c r="T3309" t="s">
        <v>23</v>
      </c>
      <c r="U3309" s="3">
        <v>2253.3000000000002</v>
      </c>
    </row>
    <row r="3310" spans="1:21" hidden="1" x14ac:dyDescent="0.2">
      <c r="A3310" t="s">
        <v>2450</v>
      </c>
      <c r="B3310" t="s">
        <v>26</v>
      </c>
      <c r="C3310" t="s">
        <v>14</v>
      </c>
      <c r="D3310" t="str">
        <f t="shared" si="51"/>
        <v>DV1907</v>
      </c>
      <c r="E3310" t="s">
        <v>2360</v>
      </c>
      <c r="F3310" t="s">
        <v>186</v>
      </c>
      <c r="G3310" t="s">
        <v>186</v>
      </c>
      <c r="I3310" t="s">
        <v>19</v>
      </c>
      <c r="J3310" s="1">
        <v>44888</v>
      </c>
      <c r="K3310" s="2">
        <v>950.96</v>
      </c>
      <c r="L3310" t="s">
        <v>46</v>
      </c>
      <c r="M3310" s="3">
        <v>1</v>
      </c>
      <c r="N3310" s="2">
        <v>0.90745000000000009</v>
      </c>
      <c r="O3310" t="s">
        <v>21</v>
      </c>
      <c r="P3310" t="s">
        <v>22</v>
      </c>
      <c r="Q3310" t="s">
        <v>23</v>
      </c>
      <c r="R3310" s="3">
        <v>862.95</v>
      </c>
      <c r="S3310" t="s">
        <v>24</v>
      </c>
      <c r="T3310" t="s">
        <v>23</v>
      </c>
      <c r="U3310" s="3">
        <v>862.95</v>
      </c>
    </row>
    <row r="3311" spans="1:21" hidden="1" x14ac:dyDescent="0.2">
      <c r="A3311" t="s">
        <v>2452</v>
      </c>
      <c r="B3311" t="s">
        <v>26</v>
      </c>
      <c r="C3311" t="s">
        <v>14</v>
      </c>
      <c r="D3311" t="str">
        <f t="shared" si="51"/>
        <v>OG1029</v>
      </c>
      <c r="E3311" t="s">
        <v>2002</v>
      </c>
      <c r="F3311" t="s">
        <v>186</v>
      </c>
      <c r="G3311" t="s">
        <v>186</v>
      </c>
      <c r="I3311" t="s">
        <v>19</v>
      </c>
      <c r="J3311" s="1">
        <v>44888</v>
      </c>
      <c r="K3311" s="2">
        <v>-304.99997999999999</v>
      </c>
      <c r="L3311" t="s">
        <v>46</v>
      </c>
      <c r="M3311" s="3">
        <v>1</v>
      </c>
      <c r="N3311" s="2">
        <v>6.889590000000001</v>
      </c>
      <c r="O3311" t="s">
        <v>21</v>
      </c>
      <c r="P3311" t="s">
        <v>24</v>
      </c>
      <c r="Q3311" t="s">
        <v>23</v>
      </c>
      <c r="R3311" s="3">
        <v>2101.3200000000002</v>
      </c>
      <c r="S3311" t="s">
        <v>22</v>
      </c>
      <c r="T3311" t="s">
        <v>23</v>
      </c>
      <c r="U3311" s="3">
        <v>2101.3200000000002</v>
      </c>
    </row>
    <row r="3312" spans="1:21" hidden="1" x14ac:dyDescent="0.2">
      <c r="A3312" t="s">
        <v>2453</v>
      </c>
      <c r="B3312" t="s">
        <v>26</v>
      </c>
      <c r="C3312" t="s">
        <v>14</v>
      </c>
      <c r="D3312" t="str">
        <f t="shared" si="51"/>
        <v>OG1030</v>
      </c>
      <c r="E3312" t="s">
        <v>356</v>
      </c>
      <c r="F3312" t="s">
        <v>186</v>
      </c>
      <c r="G3312" t="s">
        <v>186</v>
      </c>
      <c r="I3312" t="s">
        <v>19</v>
      </c>
      <c r="J3312" s="1">
        <v>44888</v>
      </c>
      <c r="K3312" s="2">
        <v>-180</v>
      </c>
      <c r="L3312" t="s">
        <v>46</v>
      </c>
      <c r="M3312" s="3">
        <v>1</v>
      </c>
      <c r="N3312" s="2">
        <v>5.79</v>
      </c>
      <c r="O3312" t="s">
        <v>21</v>
      </c>
      <c r="P3312" t="s">
        <v>24</v>
      </c>
      <c r="Q3312" t="s">
        <v>23</v>
      </c>
      <c r="R3312" s="3">
        <v>1042.2</v>
      </c>
      <c r="S3312" t="s">
        <v>22</v>
      </c>
      <c r="T3312" t="s">
        <v>23</v>
      </c>
      <c r="U3312" s="3">
        <v>1042.2</v>
      </c>
    </row>
    <row r="3313" spans="1:21" hidden="1" x14ac:dyDescent="0.2">
      <c r="A3313" t="s">
        <v>2454</v>
      </c>
      <c r="B3313" t="s">
        <v>26</v>
      </c>
      <c r="C3313" t="s">
        <v>14</v>
      </c>
      <c r="D3313" t="str">
        <f t="shared" si="51"/>
        <v>OG1275</v>
      </c>
      <c r="E3313" t="s">
        <v>1944</v>
      </c>
      <c r="F3313" t="s">
        <v>186</v>
      </c>
      <c r="G3313" t="s">
        <v>186</v>
      </c>
      <c r="I3313" t="s">
        <v>19</v>
      </c>
      <c r="J3313" s="1">
        <v>44888</v>
      </c>
      <c r="K3313" s="2">
        <v>-280</v>
      </c>
      <c r="L3313" t="s">
        <v>46</v>
      </c>
      <c r="M3313" s="3">
        <v>1</v>
      </c>
      <c r="N3313" s="2">
        <v>1.4</v>
      </c>
      <c r="O3313" t="s">
        <v>21</v>
      </c>
      <c r="P3313" t="s">
        <v>24</v>
      </c>
      <c r="Q3313" t="s">
        <v>23</v>
      </c>
      <c r="R3313" s="3">
        <v>392</v>
      </c>
      <c r="S3313" t="s">
        <v>22</v>
      </c>
      <c r="T3313" t="s">
        <v>23</v>
      </c>
      <c r="U3313" s="3">
        <v>392</v>
      </c>
    </row>
    <row r="3314" spans="1:21" hidden="1" x14ac:dyDescent="0.2">
      <c r="A3314" t="s">
        <v>2455</v>
      </c>
      <c r="B3314" t="s">
        <v>26</v>
      </c>
      <c r="C3314" t="s">
        <v>14</v>
      </c>
      <c r="D3314" t="str">
        <f t="shared" si="51"/>
        <v>OG1348</v>
      </c>
      <c r="E3314" t="s">
        <v>298</v>
      </c>
      <c r="F3314" t="s">
        <v>18</v>
      </c>
      <c r="G3314" t="s">
        <v>18</v>
      </c>
      <c r="I3314" t="s">
        <v>19</v>
      </c>
      <c r="J3314" s="1">
        <v>44888</v>
      </c>
      <c r="K3314" s="2">
        <v>-265.63</v>
      </c>
      <c r="L3314" t="s">
        <v>46</v>
      </c>
      <c r="M3314" s="3">
        <v>1</v>
      </c>
      <c r="N3314" s="2">
        <v>1.56342</v>
      </c>
      <c r="O3314" t="s">
        <v>21</v>
      </c>
      <c r="P3314" t="s">
        <v>24</v>
      </c>
      <c r="Q3314" t="s">
        <v>23</v>
      </c>
      <c r="R3314" s="3">
        <v>415.29</v>
      </c>
      <c r="S3314" t="s">
        <v>22</v>
      </c>
      <c r="T3314" t="s">
        <v>23</v>
      </c>
      <c r="U3314" s="3">
        <v>415.29</v>
      </c>
    </row>
    <row r="3315" spans="1:21" hidden="1" x14ac:dyDescent="0.2">
      <c r="A3315" t="s">
        <v>2456</v>
      </c>
      <c r="B3315" t="s">
        <v>26</v>
      </c>
      <c r="C3315" t="s">
        <v>14</v>
      </c>
      <c r="D3315" t="str">
        <f t="shared" si="51"/>
        <v>OG1419</v>
      </c>
      <c r="E3315" t="s">
        <v>1633</v>
      </c>
      <c r="F3315" t="s">
        <v>186</v>
      </c>
      <c r="G3315" t="s">
        <v>186</v>
      </c>
      <c r="I3315" t="s">
        <v>19</v>
      </c>
      <c r="J3315" s="1">
        <v>44888</v>
      </c>
      <c r="K3315" s="2">
        <v>320</v>
      </c>
      <c r="L3315" t="s">
        <v>46</v>
      </c>
      <c r="M3315" s="3">
        <v>1</v>
      </c>
      <c r="N3315" s="2">
        <v>1.5620000000000003</v>
      </c>
      <c r="O3315" t="s">
        <v>21</v>
      </c>
      <c r="P3315" t="s">
        <v>22</v>
      </c>
      <c r="Q3315" t="s">
        <v>23</v>
      </c>
      <c r="R3315" s="3">
        <v>499.84</v>
      </c>
      <c r="S3315" t="s">
        <v>24</v>
      </c>
      <c r="T3315" t="s">
        <v>23</v>
      </c>
      <c r="U3315" s="3">
        <v>499.84</v>
      </c>
    </row>
    <row r="3316" spans="1:21" hidden="1" x14ac:dyDescent="0.2">
      <c r="A3316" t="s">
        <v>2457</v>
      </c>
      <c r="B3316" t="s">
        <v>2458</v>
      </c>
      <c r="C3316" t="s">
        <v>14</v>
      </c>
      <c r="D3316" t="str">
        <f t="shared" si="51"/>
        <v>BK6033</v>
      </c>
      <c r="E3316" t="s">
        <v>1291</v>
      </c>
      <c r="F3316" t="s">
        <v>18</v>
      </c>
      <c r="G3316" t="s">
        <v>18</v>
      </c>
      <c r="I3316" t="s">
        <v>113</v>
      </c>
      <c r="J3316" s="1">
        <v>44888</v>
      </c>
      <c r="K3316" s="2">
        <v>195</v>
      </c>
      <c r="L3316" t="s">
        <v>20</v>
      </c>
      <c r="M3316" s="3">
        <v>1</v>
      </c>
      <c r="N3316" s="2">
        <v>0.29405999999999999</v>
      </c>
      <c r="O3316" t="s">
        <v>21</v>
      </c>
      <c r="P3316" t="s">
        <v>22</v>
      </c>
      <c r="Q3316" t="s">
        <v>23</v>
      </c>
      <c r="R3316" s="3">
        <v>57.34</v>
      </c>
      <c r="S3316" t="s">
        <v>24</v>
      </c>
      <c r="T3316" t="s">
        <v>23</v>
      </c>
      <c r="U3316" s="3">
        <v>57.34</v>
      </c>
    </row>
    <row r="3317" spans="1:21" hidden="1" x14ac:dyDescent="0.2">
      <c r="A3317" t="s">
        <v>2457</v>
      </c>
      <c r="B3317" t="s">
        <v>2458</v>
      </c>
      <c r="C3317" t="s">
        <v>14</v>
      </c>
      <c r="D3317" t="str">
        <f t="shared" si="51"/>
        <v>CS3462</v>
      </c>
      <c r="E3317" t="s">
        <v>2429</v>
      </c>
      <c r="F3317" t="s">
        <v>18</v>
      </c>
      <c r="G3317" t="s">
        <v>18</v>
      </c>
      <c r="I3317" t="s">
        <v>113</v>
      </c>
      <c r="J3317" s="1">
        <v>44888</v>
      </c>
      <c r="K3317" s="2">
        <v>-195</v>
      </c>
      <c r="L3317" t="s">
        <v>197</v>
      </c>
      <c r="M3317" s="3">
        <v>1</v>
      </c>
      <c r="N3317" s="2">
        <v>7.6202300000000003</v>
      </c>
      <c r="O3317" t="s">
        <v>21</v>
      </c>
      <c r="P3317" t="s">
        <v>24</v>
      </c>
      <c r="Q3317" t="s">
        <v>23</v>
      </c>
      <c r="R3317" s="3">
        <v>1485.94</v>
      </c>
      <c r="S3317" t="s">
        <v>198</v>
      </c>
      <c r="T3317" t="s">
        <v>23</v>
      </c>
      <c r="U3317" s="3">
        <v>1485.94</v>
      </c>
    </row>
    <row r="3318" spans="1:21" hidden="1" x14ac:dyDescent="0.2">
      <c r="A3318" t="s">
        <v>2457</v>
      </c>
      <c r="B3318" t="s">
        <v>2458</v>
      </c>
      <c r="C3318" t="s">
        <v>14</v>
      </c>
      <c r="D3318" t="str">
        <f t="shared" si="51"/>
        <v>MACHIN</v>
      </c>
      <c r="E3318" t="s">
        <v>204</v>
      </c>
      <c r="F3318" t="s">
        <v>18</v>
      </c>
      <c r="G3318" t="s">
        <v>18</v>
      </c>
      <c r="I3318" t="s">
        <v>113</v>
      </c>
      <c r="J3318" s="1">
        <v>44888</v>
      </c>
      <c r="K3318" s="2">
        <v>97.5</v>
      </c>
      <c r="L3318" t="s">
        <v>20</v>
      </c>
      <c r="M3318" s="3">
        <v>1</v>
      </c>
      <c r="N3318" s="2">
        <v>2.5499999999999998</v>
      </c>
      <c r="O3318" t="s">
        <v>21</v>
      </c>
      <c r="P3318" t="s">
        <v>200</v>
      </c>
      <c r="Q3318" t="s">
        <v>23</v>
      </c>
      <c r="R3318" s="3">
        <v>248.63</v>
      </c>
      <c r="S3318" t="s">
        <v>24</v>
      </c>
      <c r="T3318" t="s">
        <v>23</v>
      </c>
      <c r="U3318" s="3">
        <v>248.63</v>
      </c>
    </row>
    <row r="3319" spans="1:21" hidden="1" x14ac:dyDescent="0.2">
      <c r="A3319" t="s">
        <v>2457</v>
      </c>
      <c r="B3319" t="s">
        <v>2458</v>
      </c>
      <c r="C3319" t="s">
        <v>14</v>
      </c>
      <c r="D3319" t="str">
        <f t="shared" si="51"/>
        <v>CP2211</v>
      </c>
      <c r="E3319" t="s">
        <v>2222</v>
      </c>
      <c r="F3319" t="s">
        <v>18</v>
      </c>
      <c r="G3319" t="s">
        <v>18</v>
      </c>
      <c r="I3319" t="s">
        <v>113</v>
      </c>
      <c r="J3319" s="1">
        <v>44888</v>
      </c>
      <c r="K3319" s="2">
        <v>1181.7</v>
      </c>
      <c r="L3319" t="s">
        <v>20</v>
      </c>
      <c r="M3319" s="3">
        <v>1</v>
      </c>
      <c r="N3319" s="2">
        <v>5.3429999999999998E-2</v>
      </c>
      <c r="O3319" t="s">
        <v>21</v>
      </c>
      <c r="P3319" t="s">
        <v>22</v>
      </c>
      <c r="Q3319" t="s">
        <v>23</v>
      </c>
      <c r="R3319" s="3">
        <v>63.14</v>
      </c>
      <c r="S3319" t="s">
        <v>24</v>
      </c>
      <c r="T3319" t="s">
        <v>23</v>
      </c>
      <c r="U3319" s="3">
        <v>63.14</v>
      </c>
    </row>
    <row r="3320" spans="1:21" hidden="1" x14ac:dyDescent="0.2">
      <c r="A3320" t="s">
        <v>2457</v>
      </c>
      <c r="B3320" t="s">
        <v>2458</v>
      </c>
      <c r="C3320" t="s">
        <v>14</v>
      </c>
      <c r="D3320" t="str">
        <f t="shared" si="51"/>
        <v>GL2428</v>
      </c>
      <c r="E3320" t="s">
        <v>17</v>
      </c>
      <c r="F3320" t="s">
        <v>18</v>
      </c>
      <c r="G3320" t="s">
        <v>18</v>
      </c>
      <c r="I3320" t="s">
        <v>113</v>
      </c>
      <c r="J3320" s="1">
        <v>44888</v>
      </c>
      <c r="K3320" s="2">
        <v>1181.7</v>
      </c>
      <c r="L3320" t="s">
        <v>20</v>
      </c>
      <c r="M3320" s="3">
        <v>1</v>
      </c>
      <c r="N3320" s="2">
        <v>0.20522000000000001</v>
      </c>
      <c r="O3320" t="s">
        <v>21</v>
      </c>
      <c r="P3320" t="s">
        <v>22</v>
      </c>
      <c r="Q3320" t="s">
        <v>23</v>
      </c>
      <c r="R3320" s="3">
        <v>242.51</v>
      </c>
      <c r="S3320" t="s">
        <v>24</v>
      </c>
      <c r="T3320" t="s">
        <v>23</v>
      </c>
      <c r="U3320" s="3">
        <v>242.51</v>
      </c>
    </row>
    <row r="3321" spans="1:21" hidden="1" x14ac:dyDescent="0.2">
      <c r="A3321" t="s">
        <v>2457</v>
      </c>
      <c r="B3321" t="s">
        <v>2458</v>
      </c>
      <c r="C3321" t="s">
        <v>14</v>
      </c>
      <c r="D3321" t="str">
        <f t="shared" si="51"/>
        <v>FREIGH</v>
      </c>
      <c r="E3321" t="s">
        <v>199</v>
      </c>
      <c r="F3321" t="s">
        <v>18</v>
      </c>
      <c r="G3321" t="s">
        <v>18</v>
      </c>
      <c r="I3321" t="s">
        <v>113</v>
      </c>
      <c r="J3321" s="1">
        <v>44888</v>
      </c>
      <c r="K3321" s="2">
        <v>154.44</v>
      </c>
      <c r="L3321" t="s">
        <v>20</v>
      </c>
      <c r="M3321" s="3">
        <v>1</v>
      </c>
      <c r="N3321" s="2">
        <v>0.45</v>
      </c>
      <c r="O3321" t="s">
        <v>21</v>
      </c>
      <c r="P3321" t="s">
        <v>200</v>
      </c>
      <c r="Q3321" t="s">
        <v>23</v>
      </c>
      <c r="R3321" s="3">
        <v>69.5</v>
      </c>
      <c r="S3321" t="s">
        <v>24</v>
      </c>
      <c r="T3321" t="s">
        <v>23</v>
      </c>
      <c r="U3321" s="3">
        <v>69.5</v>
      </c>
    </row>
    <row r="3322" spans="1:21" hidden="1" x14ac:dyDescent="0.2">
      <c r="A3322" t="s">
        <v>2457</v>
      </c>
      <c r="B3322" t="s">
        <v>2458</v>
      </c>
      <c r="C3322" t="s">
        <v>14</v>
      </c>
      <c r="D3322" t="str">
        <f t="shared" si="51"/>
        <v>LABORI</v>
      </c>
      <c r="E3322" t="s">
        <v>201</v>
      </c>
      <c r="F3322" t="s">
        <v>18</v>
      </c>
      <c r="G3322" t="s">
        <v>18</v>
      </c>
      <c r="I3322" t="s">
        <v>113</v>
      </c>
      <c r="J3322" s="1">
        <v>44888</v>
      </c>
      <c r="K3322" s="2">
        <v>243.75</v>
      </c>
      <c r="L3322" t="s">
        <v>20</v>
      </c>
      <c r="M3322" s="3">
        <v>1</v>
      </c>
      <c r="N3322" s="2">
        <v>1.05</v>
      </c>
      <c r="O3322" t="s">
        <v>21</v>
      </c>
      <c r="P3322" t="s">
        <v>200</v>
      </c>
      <c r="Q3322" t="s">
        <v>23</v>
      </c>
      <c r="R3322" s="3">
        <v>255.94</v>
      </c>
      <c r="S3322" t="s">
        <v>24</v>
      </c>
      <c r="T3322" t="s">
        <v>23</v>
      </c>
      <c r="U3322" s="3">
        <v>255.94</v>
      </c>
    </row>
    <row r="3323" spans="1:21" hidden="1" x14ac:dyDescent="0.2">
      <c r="A3323" t="s">
        <v>2457</v>
      </c>
      <c r="B3323" t="s">
        <v>2458</v>
      </c>
      <c r="C3323" t="s">
        <v>14</v>
      </c>
      <c r="D3323" t="str">
        <f t="shared" si="51"/>
        <v>LAMT01</v>
      </c>
      <c r="E3323" t="s">
        <v>1124</v>
      </c>
      <c r="F3323" t="s">
        <v>18</v>
      </c>
      <c r="G3323" t="s">
        <v>18</v>
      </c>
      <c r="I3323" t="s">
        <v>113</v>
      </c>
      <c r="J3323" s="1">
        <v>44888</v>
      </c>
      <c r="K3323" s="2">
        <v>1221.8</v>
      </c>
      <c r="L3323" t="s">
        <v>20</v>
      </c>
      <c r="M3323" s="3">
        <v>1</v>
      </c>
      <c r="N3323" s="2">
        <v>3.193E-2</v>
      </c>
      <c r="O3323" t="s">
        <v>21</v>
      </c>
      <c r="P3323" t="s">
        <v>22</v>
      </c>
      <c r="Q3323" t="s">
        <v>23</v>
      </c>
      <c r="R3323" s="3">
        <v>39.01</v>
      </c>
      <c r="S3323" t="s">
        <v>24</v>
      </c>
      <c r="T3323" t="s">
        <v>23</v>
      </c>
      <c r="U3323" s="3">
        <v>39.01</v>
      </c>
    </row>
    <row r="3324" spans="1:21" hidden="1" x14ac:dyDescent="0.2">
      <c r="A3324" t="s">
        <v>2459</v>
      </c>
      <c r="B3324" t="s">
        <v>2460</v>
      </c>
      <c r="C3324" t="s">
        <v>14</v>
      </c>
      <c r="D3324" t="str">
        <f t="shared" si="51"/>
        <v>GL9074</v>
      </c>
      <c r="E3324" t="s">
        <v>174</v>
      </c>
      <c r="F3324" t="s">
        <v>18</v>
      </c>
      <c r="G3324" t="s">
        <v>18</v>
      </c>
      <c r="I3324" t="s">
        <v>113</v>
      </c>
      <c r="J3324" s="1">
        <v>44888</v>
      </c>
      <c r="K3324" s="2">
        <v>799.92</v>
      </c>
      <c r="L3324" t="s">
        <v>20</v>
      </c>
      <c r="M3324" s="3">
        <v>1</v>
      </c>
      <c r="N3324" s="2">
        <v>0.25872000000000001</v>
      </c>
      <c r="O3324" t="s">
        <v>21</v>
      </c>
      <c r="P3324" t="s">
        <v>22</v>
      </c>
      <c r="Q3324" t="s">
        <v>23</v>
      </c>
      <c r="R3324" s="3">
        <v>206.96</v>
      </c>
      <c r="S3324" t="s">
        <v>24</v>
      </c>
      <c r="T3324" t="s">
        <v>23</v>
      </c>
      <c r="U3324" s="3">
        <v>206.96</v>
      </c>
    </row>
    <row r="3325" spans="1:21" hidden="1" x14ac:dyDescent="0.2">
      <c r="A3325" t="s">
        <v>2459</v>
      </c>
      <c r="B3325" t="s">
        <v>2460</v>
      </c>
      <c r="C3325" t="s">
        <v>14</v>
      </c>
      <c r="D3325" t="str">
        <f t="shared" si="51"/>
        <v>BK1885</v>
      </c>
      <c r="E3325" t="s">
        <v>528</v>
      </c>
      <c r="F3325" t="s">
        <v>18</v>
      </c>
      <c r="G3325" t="s">
        <v>18</v>
      </c>
      <c r="I3325" t="s">
        <v>113</v>
      </c>
      <c r="J3325" s="1">
        <v>44888</v>
      </c>
      <c r="K3325" s="2">
        <v>7</v>
      </c>
      <c r="L3325" t="s">
        <v>20</v>
      </c>
      <c r="M3325" s="3">
        <v>1</v>
      </c>
      <c r="N3325" s="2">
        <v>0.70499999999999996</v>
      </c>
      <c r="O3325" t="s">
        <v>21</v>
      </c>
      <c r="P3325" t="s">
        <v>22</v>
      </c>
      <c r="Q3325" t="s">
        <v>23</v>
      </c>
      <c r="R3325" s="3">
        <v>4.9400000000000004</v>
      </c>
      <c r="S3325" t="s">
        <v>24</v>
      </c>
      <c r="T3325" t="s">
        <v>23</v>
      </c>
      <c r="U3325" s="3">
        <v>4.9400000000000004</v>
      </c>
    </row>
    <row r="3326" spans="1:21" hidden="1" x14ac:dyDescent="0.2">
      <c r="A3326" t="s">
        <v>2459</v>
      </c>
      <c r="B3326" t="s">
        <v>2460</v>
      </c>
      <c r="C3326" t="s">
        <v>14</v>
      </c>
      <c r="D3326" t="str">
        <f t="shared" si="51"/>
        <v>CP2294</v>
      </c>
      <c r="E3326" t="s">
        <v>261</v>
      </c>
      <c r="F3326" t="s">
        <v>18</v>
      </c>
      <c r="G3326" t="s">
        <v>18</v>
      </c>
      <c r="I3326" t="s">
        <v>113</v>
      </c>
      <c r="J3326" s="1">
        <v>44888</v>
      </c>
      <c r="K3326" s="2">
        <v>799.92</v>
      </c>
      <c r="L3326" t="s">
        <v>20</v>
      </c>
      <c r="M3326" s="3">
        <v>1</v>
      </c>
      <c r="N3326" s="2">
        <v>8.0479999999999996E-2</v>
      </c>
      <c r="O3326" t="s">
        <v>21</v>
      </c>
      <c r="P3326" t="s">
        <v>22</v>
      </c>
      <c r="Q3326" t="s">
        <v>23</v>
      </c>
      <c r="R3326" s="3">
        <v>64.38</v>
      </c>
      <c r="S3326" t="s">
        <v>24</v>
      </c>
      <c r="T3326" t="s">
        <v>23</v>
      </c>
      <c r="U3326" s="3">
        <v>64.38</v>
      </c>
    </row>
    <row r="3327" spans="1:21" hidden="1" x14ac:dyDescent="0.2">
      <c r="A3327" t="s">
        <v>2459</v>
      </c>
      <c r="B3327" t="s">
        <v>2460</v>
      </c>
      <c r="C3327" t="s">
        <v>14</v>
      </c>
      <c r="D3327" t="str">
        <f t="shared" si="51"/>
        <v>MACHIN</v>
      </c>
      <c r="E3327" t="s">
        <v>204</v>
      </c>
      <c r="F3327" t="s">
        <v>18</v>
      </c>
      <c r="G3327" t="s">
        <v>18</v>
      </c>
      <c r="I3327" t="s">
        <v>113</v>
      </c>
      <c r="J3327" s="1">
        <v>44888</v>
      </c>
      <c r="K3327" s="2">
        <v>66</v>
      </c>
      <c r="L3327" t="s">
        <v>20</v>
      </c>
      <c r="M3327" s="3">
        <v>1</v>
      </c>
      <c r="N3327" s="2">
        <v>2.5499999999999998</v>
      </c>
      <c r="O3327" t="s">
        <v>21</v>
      </c>
      <c r="P3327" t="s">
        <v>200</v>
      </c>
      <c r="Q3327" t="s">
        <v>23</v>
      </c>
      <c r="R3327" s="3">
        <v>168.3</v>
      </c>
      <c r="S3327" t="s">
        <v>24</v>
      </c>
      <c r="T3327" t="s">
        <v>23</v>
      </c>
      <c r="U3327" s="3">
        <v>168.3</v>
      </c>
    </row>
    <row r="3328" spans="1:21" hidden="1" x14ac:dyDescent="0.2">
      <c r="A3328" t="s">
        <v>2459</v>
      </c>
      <c r="B3328" t="s">
        <v>2460</v>
      </c>
      <c r="C3328" t="s">
        <v>14</v>
      </c>
      <c r="D3328" t="str">
        <f t="shared" si="51"/>
        <v>FREIGH</v>
      </c>
      <c r="E3328" t="s">
        <v>199</v>
      </c>
      <c r="F3328" t="s">
        <v>18</v>
      </c>
      <c r="G3328" t="s">
        <v>18</v>
      </c>
      <c r="I3328" t="s">
        <v>113</v>
      </c>
      <c r="J3328" s="1">
        <v>44888</v>
      </c>
      <c r="K3328" s="2">
        <v>177.54</v>
      </c>
      <c r="L3328" t="s">
        <v>20</v>
      </c>
      <c r="M3328" s="3">
        <v>1</v>
      </c>
      <c r="N3328" s="2">
        <v>0.45</v>
      </c>
      <c r="O3328" t="s">
        <v>21</v>
      </c>
      <c r="P3328" t="s">
        <v>200</v>
      </c>
      <c r="Q3328" t="s">
        <v>23</v>
      </c>
      <c r="R3328" s="3">
        <v>79.89</v>
      </c>
      <c r="S3328" t="s">
        <v>24</v>
      </c>
      <c r="T3328" t="s">
        <v>23</v>
      </c>
      <c r="U3328" s="3">
        <v>79.89</v>
      </c>
    </row>
    <row r="3329" spans="1:21" hidden="1" x14ac:dyDescent="0.2">
      <c r="A3329" t="s">
        <v>2459</v>
      </c>
      <c r="B3329" t="s">
        <v>2460</v>
      </c>
      <c r="C3329" t="s">
        <v>14</v>
      </c>
      <c r="D3329" t="str">
        <f t="shared" si="51"/>
        <v>LABORI</v>
      </c>
      <c r="E3329" t="s">
        <v>201</v>
      </c>
      <c r="F3329" t="s">
        <v>18</v>
      </c>
      <c r="G3329" t="s">
        <v>18</v>
      </c>
      <c r="I3329" t="s">
        <v>113</v>
      </c>
      <c r="J3329" s="1">
        <v>44888</v>
      </c>
      <c r="K3329" s="2">
        <v>98.88</v>
      </c>
      <c r="L3329" t="s">
        <v>20</v>
      </c>
      <c r="M3329" s="3">
        <v>1</v>
      </c>
      <c r="N3329" s="2">
        <v>1.05</v>
      </c>
      <c r="O3329" t="s">
        <v>21</v>
      </c>
      <c r="P3329" t="s">
        <v>200</v>
      </c>
      <c r="Q3329" t="s">
        <v>23</v>
      </c>
      <c r="R3329" s="3">
        <v>103.82</v>
      </c>
      <c r="S3329" t="s">
        <v>24</v>
      </c>
      <c r="T3329" t="s">
        <v>23</v>
      </c>
      <c r="U3329" s="3">
        <v>103.82</v>
      </c>
    </row>
    <row r="3330" spans="1:21" hidden="1" x14ac:dyDescent="0.2">
      <c r="A3330" t="s">
        <v>2459</v>
      </c>
      <c r="B3330" t="s">
        <v>2460</v>
      </c>
      <c r="C3330" t="s">
        <v>14</v>
      </c>
      <c r="D3330" t="str">
        <f t="shared" si="51"/>
        <v>OO6778</v>
      </c>
      <c r="E3330" t="s">
        <v>2461</v>
      </c>
      <c r="F3330" t="s">
        <v>18</v>
      </c>
      <c r="G3330" t="s">
        <v>18</v>
      </c>
      <c r="I3330" t="s">
        <v>113</v>
      </c>
      <c r="J3330" s="1">
        <v>44888</v>
      </c>
      <c r="K3330" s="2">
        <v>-66</v>
      </c>
      <c r="L3330" t="s">
        <v>197</v>
      </c>
      <c r="M3330" s="3">
        <v>1</v>
      </c>
      <c r="N3330" s="2">
        <v>10.716710000000001</v>
      </c>
      <c r="O3330" t="s">
        <v>21</v>
      </c>
      <c r="P3330" t="s">
        <v>24</v>
      </c>
      <c r="Q3330" t="s">
        <v>23</v>
      </c>
      <c r="R3330" s="3">
        <v>707.3</v>
      </c>
      <c r="S3330" t="s">
        <v>198</v>
      </c>
      <c r="T3330" t="s">
        <v>23</v>
      </c>
      <c r="U3330" s="3">
        <v>707.3</v>
      </c>
    </row>
    <row r="3331" spans="1:21" hidden="1" x14ac:dyDescent="0.2">
      <c r="A3331" t="s">
        <v>2459</v>
      </c>
      <c r="B3331" t="s">
        <v>2460</v>
      </c>
      <c r="C3331" t="s">
        <v>14</v>
      </c>
      <c r="D3331" t="str">
        <f t="shared" si="51"/>
        <v>BK6507</v>
      </c>
      <c r="E3331" t="s">
        <v>675</v>
      </c>
      <c r="F3331" t="s">
        <v>18</v>
      </c>
      <c r="G3331" t="s">
        <v>18</v>
      </c>
      <c r="I3331" t="s">
        <v>113</v>
      </c>
      <c r="J3331" s="1">
        <v>44888</v>
      </c>
      <c r="K3331" s="2">
        <v>66</v>
      </c>
      <c r="L3331" t="s">
        <v>20</v>
      </c>
      <c r="M3331" s="3">
        <v>1</v>
      </c>
      <c r="N3331" s="2">
        <v>0.18051000000000003</v>
      </c>
      <c r="O3331" t="s">
        <v>21</v>
      </c>
      <c r="P3331" t="s">
        <v>22</v>
      </c>
      <c r="Q3331" t="s">
        <v>23</v>
      </c>
      <c r="R3331" s="3">
        <v>11.91</v>
      </c>
      <c r="S3331" t="s">
        <v>24</v>
      </c>
      <c r="T3331" t="s">
        <v>23</v>
      </c>
      <c r="U3331" s="3">
        <v>11.91</v>
      </c>
    </row>
    <row r="3332" spans="1:21" hidden="1" x14ac:dyDescent="0.2">
      <c r="A3332" t="s">
        <v>2459</v>
      </c>
      <c r="B3332" t="s">
        <v>2460</v>
      </c>
      <c r="C3332" t="s">
        <v>14</v>
      </c>
      <c r="D3332" t="str">
        <f t="shared" si="51"/>
        <v>LAAI03</v>
      </c>
      <c r="E3332" t="s">
        <v>2462</v>
      </c>
      <c r="F3332" t="s">
        <v>18</v>
      </c>
      <c r="G3332" t="s">
        <v>18</v>
      </c>
      <c r="I3332" t="s">
        <v>113</v>
      </c>
      <c r="J3332" s="1">
        <v>44888</v>
      </c>
      <c r="K3332" s="2">
        <v>827.06</v>
      </c>
      <c r="L3332" t="s">
        <v>20</v>
      </c>
      <c r="M3332" s="3">
        <v>1</v>
      </c>
      <c r="N3332" s="2">
        <v>1.15E-2</v>
      </c>
      <c r="O3332" t="s">
        <v>21</v>
      </c>
      <c r="P3332" t="s">
        <v>22</v>
      </c>
      <c r="Q3332" t="s">
        <v>23</v>
      </c>
      <c r="R3332" s="3">
        <v>9.51</v>
      </c>
      <c r="S3332" t="s">
        <v>24</v>
      </c>
      <c r="T3332" t="s">
        <v>23</v>
      </c>
      <c r="U3332" s="3">
        <v>9.51</v>
      </c>
    </row>
    <row r="3333" spans="1:21" hidden="1" x14ac:dyDescent="0.2">
      <c r="A3333" t="s">
        <v>2463</v>
      </c>
      <c r="B3333" t="s">
        <v>2464</v>
      </c>
      <c r="C3333" t="s">
        <v>14</v>
      </c>
      <c r="D3333" t="str">
        <f t="shared" ref="D3333:D3396" si="52">LEFT(E3333, 6)</f>
        <v>LAAN01</v>
      </c>
      <c r="E3333" t="s">
        <v>1617</v>
      </c>
      <c r="F3333" t="s">
        <v>18</v>
      </c>
      <c r="G3333" t="s">
        <v>18</v>
      </c>
      <c r="I3333" t="s">
        <v>113</v>
      </c>
      <c r="J3333" s="1">
        <v>44888</v>
      </c>
      <c r="K3333" s="2">
        <v>2149.11</v>
      </c>
      <c r="L3333" t="s">
        <v>20</v>
      </c>
      <c r="M3333" s="3">
        <v>1</v>
      </c>
      <c r="N3333" s="2">
        <v>1.1970000000000001E-2</v>
      </c>
      <c r="O3333" t="s">
        <v>21</v>
      </c>
      <c r="P3333" t="s">
        <v>22</v>
      </c>
      <c r="Q3333" t="s">
        <v>23</v>
      </c>
      <c r="R3333" s="3">
        <v>25.72</v>
      </c>
      <c r="S3333" t="s">
        <v>24</v>
      </c>
      <c r="T3333" t="s">
        <v>23</v>
      </c>
      <c r="U3333" s="3">
        <v>25.72</v>
      </c>
    </row>
    <row r="3334" spans="1:21" hidden="1" x14ac:dyDescent="0.2">
      <c r="A3334" t="s">
        <v>2463</v>
      </c>
      <c r="B3334" t="s">
        <v>2464</v>
      </c>
      <c r="C3334" t="s">
        <v>14</v>
      </c>
      <c r="D3334" t="str">
        <f t="shared" si="52"/>
        <v>LAAN01</v>
      </c>
      <c r="E3334" t="s">
        <v>2324</v>
      </c>
      <c r="F3334" t="s">
        <v>18</v>
      </c>
      <c r="G3334" t="s">
        <v>18</v>
      </c>
      <c r="I3334" t="s">
        <v>113</v>
      </c>
      <c r="J3334" s="1">
        <v>44888</v>
      </c>
      <c r="K3334" s="2">
        <v>2149.11</v>
      </c>
      <c r="L3334" t="s">
        <v>20</v>
      </c>
      <c r="M3334" s="3">
        <v>1</v>
      </c>
      <c r="N3334" s="2">
        <v>1.355E-2</v>
      </c>
      <c r="O3334" t="s">
        <v>21</v>
      </c>
      <c r="P3334" t="s">
        <v>22</v>
      </c>
      <c r="Q3334" t="s">
        <v>23</v>
      </c>
      <c r="R3334" s="3">
        <v>29.12</v>
      </c>
      <c r="S3334" t="s">
        <v>24</v>
      </c>
      <c r="T3334" t="s">
        <v>23</v>
      </c>
      <c r="U3334" s="3">
        <v>29.12</v>
      </c>
    </row>
    <row r="3335" spans="1:21" hidden="1" x14ac:dyDescent="0.2">
      <c r="A3335" t="s">
        <v>2463</v>
      </c>
      <c r="B3335" t="s">
        <v>2464</v>
      </c>
      <c r="C3335" t="s">
        <v>14</v>
      </c>
      <c r="D3335" t="str">
        <f t="shared" si="52"/>
        <v>CE3248</v>
      </c>
      <c r="E3335" t="s">
        <v>408</v>
      </c>
      <c r="F3335" t="s">
        <v>18</v>
      </c>
      <c r="G3335" t="s">
        <v>18</v>
      </c>
      <c r="I3335" t="s">
        <v>113</v>
      </c>
      <c r="J3335" s="1">
        <v>44888</v>
      </c>
      <c r="K3335" s="2">
        <v>2143.75</v>
      </c>
      <c r="L3335" t="s">
        <v>20</v>
      </c>
      <c r="M3335" s="3">
        <v>1</v>
      </c>
      <c r="N3335" s="2">
        <v>1.2630000000000001E-2</v>
      </c>
      <c r="O3335" t="s">
        <v>21</v>
      </c>
      <c r="P3335" t="s">
        <v>22</v>
      </c>
      <c r="Q3335" t="s">
        <v>23</v>
      </c>
      <c r="R3335" s="3">
        <v>27.08</v>
      </c>
      <c r="S3335" t="s">
        <v>24</v>
      </c>
      <c r="T3335" t="s">
        <v>23</v>
      </c>
      <c r="U3335" s="3">
        <v>27.08</v>
      </c>
    </row>
    <row r="3336" spans="1:21" hidden="1" x14ac:dyDescent="0.2">
      <c r="A3336" t="s">
        <v>2463</v>
      </c>
      <c r="B3336" t="s">
        <v>2464</v>
      </c>
      <c r="C3336" t="s">
        <v>14</v>
      </c>
      <c r="D3336" t="str">
        <f t="shared" si="52"/>
        <v>BK1885</v>
      </c>
      <c r="E3336" t="s">
        <v>528</v>
      </c>
      <c r="F3336" t="s">
        <v>18</v>
      </c>
      <c r="G3336" t="s">
        <v>18</v>
      </c>
      <c r="I3336" t="s">
        <v>113</v>
      </c>
      <c r="J3336" s="1">
        <v>44888</v>
      </c>
      <c r="K3336" s="2">
        <v>0.99</v>
      </c>
      <c r="L3336" t="s">
        <v>20</v>
      </c>
      <c r="M3336" s="3">
        <v>1</v>
      </c>
      <c r="N3336" s="2">
        <v>0.70501000000000003</v>
      </c>
      <c r="O3336" t="s">
        <v>21</v>
      </c>
      <c r="P3336" t="s">
        <v>22</v>
      </c>
      <c r="Q3336" t="s">
        <v>23</v>
      </c>
      <c r="R3336" s="3">
        <v>0.7</v>
      </c>
      <c r="S3336" t="s">
        <v>24</v>
      </c>
      <c r="T3336" t="s">
        <v>23</v>
      </c>
      <c r="U3336" s="3">
        <v>0.7</v>
      </c>
    </row>
    <row r="3337" spans="1:21" hidden="1" x14ac:dyDescent="0.2">
      <c r="A3337" t="s">
        <v>2463</v>
      </c>
      <c r="B3337" t="s">
        <v>2464</v>
      </c>
      <c r="C3337" t="s">
        <v>14</v>
      </c>
      <c r="D3337" t="str">
        <f t="shared" si="52"/>
        <v>MACHIN</v>
      </c>
      <c r="E3337" t="s">
        <v>204</v>
      </c>
      <c r="F3337" t="s">
        <v>18</v>
      </c>
      <c r="G3337" t="s">
        <v>18</v>
      </c>
      <c r="I3337" t="s">
        <v>113</v>
      </c>
      <c r="J3337" s="1">
        <v>44888</v>
      </c>
      <c r="K3337" s="2">
        <v>171.5</v>
      </c>
      <c r="L3337" t="s">
        <v>20</v>
      </c>
      <c r="M3337" s="3">
        <v>1</v>
      </c>
      <c r="N3337" s="2">
        <v>2.5499999999999998</v>
      </c>
      <c r="O3337" t="s">
        <v>21</v>
      </c>
      <c r="P3337" t="s">
        <v>200</v>
      </c>
      <c r="Q3337" t="s">
        <v>23</v>
      </c>
      <c r="R3337" s="3">
        <v>437.33</v>
      </c>
      <c r="S3337" t="s">
        <v>24</v>
      </c>
      <c r="T3337" t="s">
        <v>23</v>
      </c>
      <c r="U3337" s="3">
        <v>437.33</v>
      </c>
    </row>
    <row r="3338" spans="1:21" hidden="1" x14ac:dyDescent="0.2">
      <c r="A3338" t="s">
        <v>2463</v>
      </c>
      <c r="B3338" t="s">
        <v>2464</v>
      </c>
      <c r="C3338" t="s">
        <v>14</v>
      </c>
      <c r="D3338" t="str">
        <f t="shared" si="52"/>
        <v>LABORI</v>
      </c>
      <c r="E3338" t="s">
        <v>201</v>
      </c>
      <c r="F3338" t="s">
        <v>18</v>
      </c>
      <c r="G3338" t="s">
        <v>18</v>
      </c>
      <c r="I3338" t="s">
        <v>113</v>
      </c>
      <c r="J3338" s="1">
        <v>44888</v>
      </c>
      <c r="K3338" s="2">
        <v>351.01</v>
      </c>
      <c r="L3338" t="s">
        <v>20</v>
      </c>
      <c r="M3338" s="3">
        <v>1</v>
      </c>
      <c r="N3338" s="2">
        <v>1.05</v>
      </c>
      <c r="O3338" t="s">
        <v>21</v>
      </c>
      <c r="P3338" t="s">
        <v>200</v>
      </c>
      <c r="Q3338" t="s">
        <v>23</v>
      </c>
      <c r="R3338" s="3">
        <v>368.56</v>
      </c>
      <c r="S3338" t="s">
        <v>24</v>
      </c>
      <c r="T3338" t="s">
        <v>23</v>
      </c>
      <c r="U3338" s="3">
        <v>368.56</v>
      </c>
    </row>
    <row r="3339" spans="1:21" hidden="1" x14ac:dyDescent="0.2">
      <c r="A3339" t="s">
        <v>2463</v>
      </c>
      <c r="B3339" t="s">
        <v>2464</v>
      </c>
      <c r="C3339" t="s">
        <v>14</v>
      </c>
      <c r="D3339" t="str">
        <f t="shared" si="52"/>
        <v>FREIGH</v>
      </c>
      <c r="E3339" t="s">
        <v>199</v>
      </c>
      <c r="F3339" t="s">
        <v>18</v>
      </c>
      <c r="G3339" t="s">
        <v>18</v>
      </c>
      <c r="I3339" t="s">
        <v>113</v>
      </c>
      <c r="J3339" s="1">
        <v>44888</v>
      </c>
      <c r="K3339" s="2">
        <v>208.85</v>
      </c>
      <c r="L3339" t="s">
        <v>20</v>
      </c>
      <c r="M3339" s="3">
        <v>1</v>
      </c>
      <c r="N3339" s="2">
        <v>0.45</v>
      </c>
      <c r="O3339" t="s">
        <v>21</v>
      </c>
      <c r="P3339" t="s">
        <v>200</v>
      </c>
      <c r="Q3339" t="s">
        <v>23</v>
      </c>
      <c r="R3339" s="3">
        <v>93.98</v>
      </c>
      <c r="S3339" t="s">
        <v>24</v>
      </c>
      <c r="T3339" t="s">
        <v>23</v>
      </c>
      <c r="U3339" s="3">
        <v>93.98</v>
      </c>
    </row>
    <row r="3340" spans="1:21" hidden="1" x14ac:dyDescent="0.2">
      <c r="A3340" t="s">
        <v>2463</v>
      </c>
      <c r="B3340" t="s">
        <v>2464</v>
      </c>
      <c r="C3340" t="s">
        <v>14</v>
      </c>
      <c r="D3340" t="str">
        <f t="shared" si="52"/>
        <v>CP2246</v>
      </c>
      <c r="E3340" t="s">
        <v>699</v>
      </c>
      <c r="F3340" t="s">
        <v>18</v>
      </c>
      <c r="G3340" t="s">
        <v>18</v>
      </c>
      <c r="I3340" t="s">
        <v>113</v>
      </c>
      <c r="J3340" s="1">
        <v>44888</v>
      </c>
      <c r="K3340" s="2">
        <v>2078.58</v>
      </c>
      <c r="L3340" t="s">
        <v>20</v>
      </c>
      <c r="M3340" s="3">
        <v>1</v>
      </c>
      <c r="N3340" s="2">
        <v>2.4729999999999999E-2</v>
      </c>
      <c r="O3340" t="s">
        <v>21</v>
      </c>
      <c r="P3340" t="s">
        <v>22</v>
      </c>
      <c r="Q3340" t="s">
        <v>23</v>
      </c>
      <c r="R3340" s="3">
        <v>51.4</v>
      </c>
      <c r="S3340" t="s">
        <v>24</v>
      </c>
      <c r="T3340" t="s">
        <v>23</v>
      </c>
      <c r="U3340" s="3">
        <v>51.4</v>
      </c>
    </row>
    <row r="3341" spans="1:21" hidden="1" x14ac:dyDescent="0.2">
      <c r="A3341" t="s">
        <v>2463</v>
      </c>
      <c r="B3341" t="s">
        <v>2464</v>
      </c>
      <c r="C3341" t="s">
        <v>14</v>
      </c>
      <c r="D3341" t="str">
        <f t="shared" si="52"/>
        <v>GL471-</v>
      </c>
      <c r="E3341" t="s">
        <v>914</v>
      </c>
      <c r="F3341" t="s">
        <v>18</v>
      </c>
      <c r="G3341" t="s">
        <v>18</v>
      </c>
      <c r="I3341" t="s">
        <v>113</v>
      </c>
      <c r="J3341" s="1">
        <v>44888</v>
      </c>
      <c r="K3341" s="2">
        <v>2078.58</v>
      </c>
      <c r="L3341" t="s">
        <v>20</v>
      </c>
      <c r="M3341" s="3">
        <v>1</v>
      </c>
      <c r="N3341" s="2">
        <v>0.31204999999999999</v>
      </c>
      <c r="O3341" t="s">
        <v>21</v>
      </c>
      <c r="P3341" t="s">
        <v>22</v>
      </c>
      <c r="Q3341" t="s">
        <v>23</v>
      </c>
      <c r="R3341" s="3">
        <v>648.62</v>
      </c>
      <c r="S3341" t="s">
        <v>24</v>
      </c>
      <c r="T3341" t="s">
        <v>23</v>
      </c>
      <c r="U3341" s="3">
        <v>648.62</v>
      </c>
    </row>
    <row r="3342" spans="1:21" hidden="1" x14ac:dyDescent="0.2">
      <c r="A3342" t="s">
        <v>2463</v>
      </c>
      <c r="B3342" t="s">
        <v>2464</v>
      </c>
      <c r="C3342" t="s">
        <v>14</v>
      </c>
      <c r="D3342" t="str">
        <f t="shared" si="52"/>
        <v>AO0713</v>
      </c>
      <c r="E3342" t="s">
        <v>2465</v>
      </c>
      <c r="F3342" t="s">
        <v>18</v>
      </c>
      <c r="G3342" t="s">
        <v>18</v>
      </c>
      <c r="I3342" t="s">
        <v>113</v>
      </c>
      <c r="J3342" s="1">
        <v>44888</v>
      </c>
      <c r="K3342" s="2">
        <v>-343</v>
      </c>
      <c r="L3342" t="s">
        <v>197</v>
      </c>
      <c r="M3342" s="3">
        <v>1</v>
      </c>
      <c r="N3342" s="2">
        <v>8.49329</v>
      </c>
      <c r="O3342" t="s">
        <v>21</v>
      </c>
      <c r="P3342" t="s">
        <v>24</v>
      </c>
      <c r="Q3342" t="s">
        <v>23</v>
      </c>
      <c r="R3342" s="3">
        <v>2913.2</v>
      </c>
      <c r="S3342" t="s">
        <v>909</v>
      </c>
      <c r="T3342" t="s">
        <v>23</v>
      </c>
      <c r="U3342" s="3">
        <v>2913.2</v>
      </c>
    </row>
    <row r="3343" spans="1:21" hidden="1" x14ac:dyDescent="0.2">
      <c r="A3343" t="s">
        <v>2466</v>
      </c>
      <c r="B3343" t="s">
        <v>432</v>
      </c>
      <c r="C3343" t="s">
        <v>14</v>
      </c>
      <c r="D3343" t="str">
        <f t="shared" si="52"/>
        <v>LAWM00</v>
      </c>
      <c r="E3343" t="s">
        <v>1394</v>
      </c>
      <c r="F3343" t="s">
        <v>18</v>
      </c>
      <c r="G3343" t="s">
        <v>18</v>
      </c>
      <c r="I3343" t="s">
        <v>19</v>
      </c>
      <c r="J3343" s="1">
        <v>44887</v>
      </c>
      <c r="K3343" s="2">
        <v>15514.87</v>
      </c>
      <c r="L3343" t="s">
        <v>20</v>
      </c>
      <c r="M3343" s="3">
        <v>1</v>
      </c>
      <c r="N3343" s="2">
        <v>1.244E-2</v>
      </c>
      <c r="O3343" t="s">
        <v>21</v>
      </c>
      <c r="P3343" t="s">
        <v>22</v>
      </c>
      <c r="Q3343" t="s">
        <v>23</v>
      </c>
      <c r="R3343" s="3">
        <v>193</v>
      </c>
      <c r="S3343" t="s">
        <v>24</v>
      </c>
      <c r="T3343" t="s">
        <v>23</v>
      </c>
      <c r="U3343" s="3">
        <v>193</v>
      </c>
    </row>
    <row r="3344" spans="1:21" hidden="1" x14ac:dyDescent="0.2">
      <c r="A3344" t="s">
        <v>2466</v>
      </c>
      <c r="B3344" t="s">
        <v>152</v>
      </c>
      <c r="C3344" t="s">
        <v>14</v>
      </c>
      <c r="D3344" t="str">
        <f t="shared" si="52"/>
        <v>LAWM00</v>
      </c>
      <c r="E3344" t="s">
        <v>1703</v>
      </c>
      <c r="F3344" t="s">
        <v>18</v>
      </c>
      <c r="G3344" t="s">
        <v>18</v>
      </c>
      <c r="I3344" t="s">
        <v>19</v>
      </c>
      <c r="J3344" s="1">
        <v>44887</v>
      </c>
      <c r="K3344" s="2">
        <v>0</v>
      </c>
      <c r="L3344" t="s">
        <v>20</v>
      </c>
      <c r="M3344" s="3">
        <v>1</v>
      </c>
      <c r="N3344" s="2">
        <v>1.089E-2</v>
      </c>
      <c r="O3344" t="s">
        <v>21</v>
      </c>
      <c r="P3344" t="s">
        <v>22</v>
      </c>
      <c r="Q3344" t="s">
        <v>23</v>
      </c>
      <c r="R3344" s="3">
        <v>0</v>
      </c>
      <c r="S3344" t="s">
        <v>24</v>
      </c>
      <c r="T3344" t="s">
        <v>23</v>
      </c>
      <c r="U3344" s="3">
        <v>0</v>
      </c>
    </row>
    <row r="3345" spans="1:21" hidden="1" x14ac:dyDescent="0.2">
      <c r="A3345" t="s">
        <v>2466</v>
      </c>
      <c r="B3345" t="s">
        <v>152</v>
      </c>
      <c r="C3345" t="s">
        <v>14</v>
      </c>
      <c r="D3345" t="str">
        <f t="shared" si="52"/>
        <v>OG1048</v>
      </c>
      <c r="E3345" t="s">
        <v>765</v>
      </c>
      <c r="F3345" t="s">
        <v>18</v>
      </c>
      <c r="G3345" t="s">
        <v>18</v>
      </c>
      <c r="I3345" t="s">
        <v>19</v>
      </c>
      <c r="J3345" s="1">
        <v>44887</v>
      </c>
      <c r="K3345" s="2">
        <v>59.7</v>
      </c>
      <c r="L3345" t="s">
        <v>46</v>
      </c>
      <c r="M3345" s="3">
        <v>1</v>
      </c>
      <c r="N3345" s="2">
        <v>7.8033400000000004</v>
      </c>
      <c r="O3345" t="s">
        <v>21</v>
      </c>
      <c r="P3345" t="s">
        <v>22</v>
      </c>
      <c r="Q3345" t="s">
        <v>23</v>
      </c>
      <c r="R3345" s="3">
        <v>465.86</v>
      </c>
      <c r="S3345" t="s">
        <v>24</v>
      </c>
      <c r="T3345" t="s">
        <v>23</v>
      </c>
      <c r="U3345" s="3">
        <v>465.86</v>
      </c>
    </row>
    <row r="3346" spans="1:21" hidden="1" x14ac:dyDescent="0.2">
      <c r="A3346" t="s">
        <v>2466</v>
      </c>
      <c r="B3346" t="s">
        <v>152</v>
      </c>
      <c r="C3346" t="s">
        <v>14</v>
      </c>
      <c r="D3346" t="str">
        <f t="shared" si="52"/>
        <v>LAWM03</v>
      </c>
      <c r="E3346" t="s">
        <v>526</v>
      </c>
      <c r="F3346" t="s">
        <v>18</v>
      </c>
      <c r="G3346" t="s">
        <v>18</v>
      </c>
      <c r="I3346" t="s">
        <v>19</v>
      </c>
      <c r="J3346" s="1">
        <v>44887</v>
      </c>
      <c r="K3346" s="2">
        <v>500</v>
      </c>
      <c r="L3346" t="s">
        <v>20</v>
      </c>
      <c r="M3346" s="3">
        <v>1</v>
      </c>
      <c r="N3346" s="2">
        <v>1.076E-2</v>
      </c>
      <c r="O3346" t="s">
        <v>21</v>
      </c>
      <c r="P3346" t="s">
        <v>22</v>
      </c>
      <c r="Q3346" t="s">
        <v>23</v>
      </c>
      <c r="R3346" s="3">
        <v>5.38</v>
      </c>
      <c r="S3346" t="s">
        <v>24</v>
      </c>
      <c r="T3346" t="s">
        <v>23</v>
      </c>
      <c r="U3346" s="3">
        <v>5.38</v>
      </c>
    </row>
    <row r="3347" spans="1:21" hidden="1" x14ac:dyDescent="0.2">
      <c r="A3347" t="s">
        <v>2466</v>
      </c>
      <c r="B3347" t="s">
        <v>152</v>
      </c>
      <c r="C3347" t="s">
        <v>14</v>
      </c>
      <c r="D3347" t="str">
        <f t="shared" si="52"/>
        <v>LATJ00</v>
      </c>
      <c r="E3347" t="s">
        <v>1161</v>
      </c>
      <c r="F3347" t="s">
        <v>18</v>
      </c>
      <c r="G3347" t="s">
        <v>18</v>
      </c>
      <c r="I3347" t="s">
        <v>19</v>
      </c>
      <c r="J3347" s="1">
        <v>44887</v>
      </c>
      <c r="K3347" s="2">
        <v>60135.16</v>
      </c>
      <c r="L3347" t="s">
        <v>20</v>
      </c>
      <c r="M3347" s="3">
        <v>1</v>
      </c>
      <c r="N3347" s="2">
        <v>1.2239999999999999E-2</v>
      </c>
      <c r="O3347" t="s">
        <v>21</v>
      </c>
      <c r="P3347" t="s">
        <v>22</v>
      </c>
      <c r="Q3347" t="s">
        <v>23</v>
      </c>
      <c r="R3347" s="3">
        <v>736.05</v>
      </c>
      <c r="S3347" t="s">
        <v>24</v>
      </c>
      <c r="T3347" t="s">
        <v>23</v>
      </c>
      <c r="U3347" s="3">
        <v>736.05</v>
      </c>
    </row>
    <row r="3348" spans="1:21" hidden="1" x14ac:dyDescent="0.2">
      <c r="A3348" t="s">
        <v>2466</v>
      </c>
      <c r="B3348" t="s">
        <v>152</v>
      </c>
      <c r="C3348" t="s">
        <v>14</v>
      </c>
      <c r="D3348" t="str">
        <f t="shared" si="52"/>
        <v>LAWM06</v>
      </c>
      <c r="E3348" t="s">
        <v>2467</v>
      </c>
      <c r="F3348" t="s">
        <v>18</v>
      </c>
      <c r="G3348" t="s">
        <v>18</v>
      </c>
      <c r="I3348" t="s">
        <v>19</v>
      </c>
      <c r="J3348" s="1">
        <v>44887</v>
      </c>
      <c r="K3348" s="2">
        <v>21090.181250000001</v>
      </c>
      <c r="L3348" t="s">
        <v>20</v>
      </c>
      <c r="M3348" s="3">
        <v>1</v>
      </c>
      <c r="N3348" s="2">
        <v>3.7789999999999997E-2</v>
      </c>
      <c r="O3348" t="s">
        <v>21</v>
      </c>
      <c r="P3348" t="s">
        <v>22</v>
      </c>
      <c r="Q3348" t="s">
        <v>23</v>
      </c>
      <c r="R3348" s="3">
        <v>797</v>
      </c>
      <c r="S3348" t="s">
        <v>24</v>
      </c>
      <c r="T3348" t="s">
        <v>23</v>
      </c>
      <c r="U3348" s="3">
        <v>797</v>
      </c>
    </row>
    <row r="3349" spans="1:21" hidden="1" x14ac:dyDescent="0.2">
      <c r="A3349" t="s">
        <v>2466</v>
      </c>
      <c r="B3349" t="s">
        <v>152</v>
      </c>
      <c r="C3349" t="s">
        <v>14</v>
      </c>
      <c r="D3349" t="str">
        <f t="shared" si="52"/>
        <v>CP2289</v>
      </c>
      <c r="E3349" t="s">
        <v>286</v>
      </c>
      <c r="F3349" t="s">
        <v>18</v>
      </c>
      <c r="G3349" t="s">
        <v>18</v>
      </c>
      <c r="I3349" t="s">
        <v>19</v>
      </c>
      <c r="J3349" s="1">
        <v>44887</v>
      </c>
      <c r="K3349" s="2">
        <v>25319.88</v>
      </c>
      <c r="L3349" t="s">
        <v>20</v>
      </c>
      <c r="M3349" s="3">
        <v>1</v>
      </c>
      <c r="N3349" s="2">
        <v>7.8630000000000005E-2</v>
      </c>
      <c r="O3349" t="s">
        <v>21</v>
      </c>
      <c r="P3349" t="s">
        <v>22</v>
      </c>
      <c r="Q3349" t="s">
        <v>23</v>
      </c>
      <c r="R3349" s="3">
        <v>1990.9</v>
      </c>
      <c r="S3349" t="s">
        <v>24</v>
      </c>
      <c r="T3349" t="s">
        <v>23</v>
      </c>
      <c r="U3349" s="3">
        <v>1990.9</v>
      </c>
    </row>
    <row r="3350" spans="1:21" hidden="1" x14ac:dyDescent="0.2">
      <c r="A3350" t="s">
        <v>2466</v>
      </c>
      <c r="B3350" t="s">
        <v>152</v>
      </c>
      <c r="C3350" t="s">
        <v>14</v>
      </c>
      <c r="D3350" t="str">
        <f t="shared" si="52"/>
        <v>OG1324</v>
      </c>
      <c r="E3350" t="s">
        <v>1089</v>
      </c>
      <c r="F3350" t="s">
        <v>18</v>
      </c>
      <c r="G3350" t="s">
        <v>18</v>
      </c>
      <c r="I3350" t="s">
        <v>19</v>
      </c>
      <c r="J3350" s="1">
        <v>44887</v>
      </c>
      <c r="K3350" s="2">
        <v>-0.3</v>
      </c>
      <c r="L3350" t="s">
        <v>46</v>
      </c>
      <c r="M3350" s="3">
        <v>1</v>
      </c>
      <c r="N3350" s="2">
        <v>4.5031100000000004</v>
      </c>
      <c r="O3350" t="s">
        <v>21</v>
      </c>
      <c r="P3350" t="s">
        <v>24</v>
      </c>
      <c r="Q3350" t="s">
        <v>23</v>
      </c>
      <c r="R3350" s="3">
        <v>1.35</v>
      </c>
      <c r="S3350" t="s">
        <v>22</v>
      </c>
      <c r="T3350" t="s">
        <v>23</v>
      </c>
      <c r="U3350" s="3">
        <v>1.35</v>
      </c>
    </row>
    <row r="3351" spans="1:21" hidden="1" x14ac:dyDescent="0.2">
      <c r="A3351" t="s">
        <v>2466</v>
      </c>
      <c r="B3351" t="s">
        <v>152</v>
      </c>
      <c r="C3351" t="s">
        <v>14</v>
      </c>
      <c r="D3351" t="str">
        <f t="shared" si="52"/>
        <v>LATJ00</v>
      </c>
      <c r="E3351" t="s">
        <v>1127</v>
      </c>
      <c r="F3351" t="s">
        <v>18</v>
      </c>
      <c r="G3351" t="s">
        <v>18</v>
      </c>
      <c r="I3351" t="s">
        <v>19</v>
      </c>
      <c r="J3351" s="1">
        <v>44887</v>
      </c>
      <c r="K3351" s="2">
        <v>20635.16</v>
      </c>
      <c r="L3351" t="s">
        <v>20</v>
      </c>
      <c r="M3351" s="3">
        <v>1</v>
      </c>
      <c r="N3351" s="2">
        <v>1.2239999999999999E-2</v>
      </c>
      <c r="O3351" t="s">
        <v>21</v>
      </c>
      <c r="P3351" t="s">
        <v>22</v>
      </c>
      <c r="Q3351" t="s">
        <v>23</v>
      </c>
      <c r="R3351" s="3">
        <v>252.57</v>
      </c>
      <c r="S3351" t="s">
        <v>24</v>
      </c>
      <c r="T3351" t="s">
        <v>23</v>
      </c>
      <c r="U3351" s="3">
        <v>252.57</v>
      </c>
    </row>
    <row r="3352" spans="1:21" hidden="1" x14ac:dyDescent="0.2">
      <c r="A3352" t="s">
        <v>2466</v>
      </c>
      <c r="B3352" t="s">
        <v>152</v>
      </c>
      <c r="C3352" t="s">
        <v>14</v>
      </c>
      <c r="D3352" t="str">
        <f t="shared" si="52"/>
        <v>LAWM04</v>
      </c>
      <c r="E3352" t="s">
        <v>214</v>
      </c>
      <c r="F3352" t="s">
        <v>18</v>
      </c>
      <c r="G3352" t="s">
        <v>18</v>
      </c>
      <c r="I3352" t="s">
        <v>19</v>
      </c>
      <c r="J3352" s="1">
        <v>44887</v>
      </c>
      <c r="K3352" s="2">
        <v>4028.2824999999998</v>
      </c>
      <c r="L3352" t="s">
        <v>20</v>
      </c>
      <c r="M3352" s="3">
        <v>1</v>
      </c>
      <c r="N3352" s="2">
        <v>3.601E-2</v>
      </c>
      <c r="O3352" t="s">
        <v>21</v>
      </c>
      <c r="P3352" t="s">
        <v>22</v>
      </c>
      <c r="Q3352" t="s">
        <v>23</v>
      </c>
      <c r="R3352" s="3">
        <v>145.06</v>
      </c>
      <c r="S3352" t="s">
        <v>24</v>
      </c>
      <c r="T3352" t="s">
        <v>23</v>
      </c>
      <c r="U3352" s="3">
        <v>145.06</v>
      </c>
    </row>
    <row r="3353" spans="1:21" hidden="1" x14ac:dyDescent="0.2">
      <c r="A3353" t="s">
        <v>2466</v>
      </c>
      <c r="B3353" t="s">
        <v>152</v>
      </c>
      <c r="C3353" t="s">
        <v>14</v>
      </c>
      <c r="D3353" t="str">
        <f t="shared" si="52"/>
        <v>LAWM04</v>
      </c>
      <c r="E3353" t="s">
        <v>58</v>
      </c>
      <c r="F3353" t="s">
        <v>18</v>
      </c>
      <c r="G3353" t="s">
        <v>18</v>
      </c>
      <c r="I3353" t="s">
        <v>19</v>
      </c>
      <c r="J3353" s="1">
        <v>44887</v>
      </c>
      <c r="K3353" s="2">
        <v>6783.16</v>
      </c>
      <c r="L3353" t="s">
        <v>20</v>
      </c>
      <c r="M3353" s="3">
        <v>1</v>
      </c>
      <c r="N3353" s="2">
        <v>3.8129999999999997E-2</v>
      </c>
      <c r="O3353" t="s">
        <v>21</v>
      </c>
      <c r="P3353" t="s">
        <v>22</v>
      </c>
      <c r="Q3353" t="s">
        <v>23</v>
      </c>
      <c r="R3353" s="3">
        <v>258.64</v>
      </c>
      <c r="S3353" t="s">
        <v>24</v>
      </c>
      <c r="T3353" t="s">
        <v>23</v>
      </c>
      <c r="U3353" s="3">
        <v>258.64</v>
      </c>
    </row>
    <row r="3354" spans="1:21" hidden="1" x14ac:dyDescent="0.2">
      <c r="A3354" t="s">
        <v>2466</v>
      </c>
      <c r="B3354" t="s">
        <v>152</v>
      </c>
      <c r="C3354" t="s">
        <v>14</v>
      </c>
      <c r="D3354" t="str">
        <f t="shared" si="52"/>
        <v>CP2218</v>
      </c>
      <c r="E3354" t="s">
        <v>279</v>
      </c>
      <c r="F3354" t="s">
        <v>18</v>
      </c>
      <c r="G3354" t="s">
        <v>18</v>
      </c>
      <c r="I3354" t="s">
        <v>19</v>
      </c>
      <c r="J3354" s="1">
        <v>44887</v>
      </c>
      <c r="K3354" s="2">
        <v>-4746.24</v>
      </c>
      <c r="L3354" t="s">
        <v>20</v>
      </c>
      <c r="M3354" s="3">
        <v>1</v>
      </c>
      <c r="N3354" s="2">
        <v>9.4259999999999997E-2</v>
      </c>
      <c r="O3354" t="s">
        <v>21</v>
      </c>
      <c r="P3354" t="s">
        <v>24</v>
      </c>
      <c r="Q3354" t="s">
        <v>23</v>
      </c>
      <c r="R3354" s="3">
        <v>447.38</v>
      </c>
      <c r="S3354" t="s">
        <v>22</v>
      </c>
      <c r="T3354" t="s">
        <v>23</v>
      </c>
      <c r="U3354" s="3">
        <v>447.38</v>
      </c>
    </row>
    <row r="3355" spans="1:21" hidden="1" x14ac:dyDescent="0.2">
      <c r="A3355" t="s">
        <v>2466</v>
      </c>
      <c r="B3355" t="s">
        <v>152</v>
      </c>
      <c r="C3355" t="s">
        <v>14</v>
      </c>
      <c r="D3355" t="str">
        <f t="shared" si="52"/>
        <v>LAAI01</v>
      </c>
      <c r="E3355" t="s">
        <v>1753</v>
      </c>
      <c r="F3355" t="s">
        <v>18</v>
      </c>
      <c r="G3355" t="s">
        <v>18</v>
      </c>
      <c r="I3355" t="s">
        <v>19</v>
      </c>
      <c r="J3355" s="1">
        <v>44887</v>
      </c>
      <c r="K3355" s="2">
        <v>-2700</v>
      </c>
      <c r="L3355" t="s">
        <v>20</v>
      </c>
      <c r="M3355" s="3">
        <v>1</v>
      </c>
      <c r="N3355" s="2">
        <v>1.0959999999999999E-2</v>
      </c>
      <c r="O3355" t="s">
        <v>21</v>
      </c>
      <c r="P3355" t="s">
        <v>24</v>
      </c>
      <c r="Q3355" t="s">
        <v>23</v>
      </c>
      <c r="R3355" s="3">
        <v>29.59</v>
      </c>
      <c r="S3355" t="s">
        <v>22</v>
      </c>
      <c r="T3355" t="s">
        <v>23</v>
      </c>
      <c r="U3355" s="3">
        <v>29.59</v>
      </c>
    </row>
    <row r="3356" spans="1:21" hidden="1" x14ac:dyDescent="0.2">
      <c r="A3356" t="s">
        <v>2466</v>
      </c>
      <c r="B3356" t="s">
        <v>152</v>
      </c>
      <c r="C3356" t="s">
        <v>14</v>
      </c>
      <c r="D3356" t="str">
        <f t="shared" si="52"/>
        <v>LAWM05</v>
      </c>
      <c r="E3356" t="s">
        <v>2468</v>
      </c>
      <c r="F3356" t="s">
        <v>18</v>
      </c>
      <c r="G3356" t="s">
        <v>18</v>
      </c>
      <c r="I3356" t="s">
        <v>19</v>
      </c>
      <c r="J3356" s="1">
        <v>44887</v>
      </c>
      <c r="K3356" s="2">
        <v>10338.78125</v>
      </c>
      <c r="L3356" t="s">
        <v>20</v>
      </c>
      <c r="M3356" s="3">
        <v>1</v>
      </c>
      <c r="N3356" s="2">
        <v>4.24E-2</v>
      </c>
      <c r="O3356" t="s">
        <v>21</v>
      </c>
      <c r="P3356" t="s">
        <v>22</v>
      </c>
      <c r="Q3356" t="s">
        <v>23</v>
      </c>
      <c r="R3356" s="3">
        <v>438.36</v>
      </c>
      <c r="S3356" t="s">
        <v>24</v>
      </c>
      <c r="T3356" t="s">
        <v>23</v>
      </c>
      <c r="U3356" s="3">
        <v>438.36</v>
      </c>
    </row>
    <row r="3357" spans="1:21" hidden="1" x14ac:dyDescent="0.2">
      <c r="A3357" t="s">
        <v>2466</v>
      </c>
      <c r="B3357" t="s">
        <v>150</v>
      </c>
      <c r="C3357" t="s">
        <v>14</v>
      </c>
      <c r="D3357" t="str">
        <f t="shared" si="52"/>
        <v>LA1038</v>
      </c>
      <c r="E3357" t="s">
        <v>749</v>
      </c>
      <c r="F3357" t="s">
        <v>18</v>
      </c>
      <c r="G3357" t="s">
        <v>18</v>
      </c>
      <c r="I3357" t="s">
        <v>19</v>
      </c>
      <c r="J3357" s="1">
        <v>44887</v>
      </c>
      <c r="K3357" s="2">
        <v>1500</v>
      </c>
      <c r="L3357" t="s">
        <v>20</v>
      </c>
      <c r="M3357" s="3">
        <v>1</v>
      </c>
      <c r="N3357" s="2">
        <v>3.0790000000000001E-2</v>
      </c>
      <c r="O3357" t="s">
        <v>21</v>
      </c>
      <c r="P3357" t="s">
        <v>22</v>
      </c>
      <c r="Q3357" t="s">
        <v>23</v>
      </c>
      <c r="R3357" s="3">
        <v>46.19</v>
      </c>
      <c r="S3357" t="s">
        <v>24</v>
      </c>
      <c r="T3357" t="s">
        <v>23</v>
      </c>
      <c r="U3357" s="3">
        <v>46.19</v>
      </c>
    </row>
    <row r="3358" spans="1:21" hidden="1" x14ac:dyDescent="0.2">
      <c r="A3358" t="s">
        <v>2466</v>
      </c>
      <c r="B3358" t="s">
        <v>150</v>
      </c>
      <c r="C3358" t="s">
        <v>14</v>
      </c>
      <c r="D3358" t="str">
        <f t="shared" si="52"/>
        <v>LAWM02</v>
      </c>
      <c r="E3358" t="s">
        <v>1760</v>
      </c>
      <c r="F3358" t="s">
        <v>18</v>
      </c>
      <c r="G3358" t="s">
        <v>18</v>
      </c>
      <c r="I3358" t="s">
        <v>19</v>
      </c>
      <c r="J3358" s="1">
        <v>44887</v>
      </c>
      <c r="K3358" s="2">
        <v>-5000</v>
      </c>
      <c r="L3358" t="s">
        <v>20</v>
      </c>
      <c r="M3358" s="3">
        <v>1</v>
      </c>
      <c r="N3358" s="2">
        <v>2.9700000000000001E-2</v>
      </c>
      <c r="O3358" t="s">
        <v>21</v>
      </c>
      <c r="P3358" t="s">
        <v>24</v>
      </c>
      <c r="Q3358" t="s">
        <v>23</v>
      </c>
      <c r="R3358" s="3">
        <v>148.5</v>
      </c>
      <c r="S3358" t="s">
        <v>22</v>
      </c>
      <c r="T3358" t="s">
        <v>23</v>
      </c>
      <c r="U3358" s="3">
        <v>148.5</v>
      </c>
    </row>
    <row r="3359" spans="1:21" hidden="1" x14ac:dyDescent="0.2">
      <c r="A3359" t="s">
        <v>2466</v>
      </c>
      <c r="B3359" t="s">
        <v>150</v>
      </c>
      <c r="C3359" t="s">
        <v>14</v>
      </c>
      <c r="D3359" t="str">
        <f t="shared" si="52"/>
        <v>LA1038</v>
      </c>
      <c r="E3359" t="s">
        <v>746</v>
      </c>
      <c r="F3359" t="s">
        <v>18</v>
      </c>
      <c r="G3359" t="s">
        <v>18</v>
      </c>
      <c r="I3359" t="s">
        <v>19</v>
      </c>
      <c r="J3359" s="1">
        <v>44887</v>
      </c>
      <c r="K3359" s="2">
        <v>0</v>
      </c>
      <c r="L3359" t="s">
        <v>20</v>
      </c>
      <c r="M3359" s="3">
        <v>1</v>
      </c>
      <c r="N3359" s="2">
        <v>2.1059999999999999E-2</v>
      </c>
      <c r="O3359" t="s">
        <v>21</v>
      </c>
      <c r="P3359" t="s">
        <v>22</v>
      </c>
      <c r="Q3359" t="s">
        <v>23</v>
      </c>
      <c r="R3359" s="3">
        <v>0</v>
      </c>
      <c r="S3359" t="s">
        <v>24</v>
      </c>
      <c r="T3359" t="s">
        <v>23</v>
      </c>
      <c r="U3359" s="3">
        <v>0</v>
      </c>
    </row>
    <row r="3360" spans="1:21" hidden="1" x14ac:dyDescent="0.2">
      <c r="A3360" t="s">
        <v>2466</v>
      </c>
      <c r="B3360" t="s">
        <v>150</v>
      </c>
      <c r="C3360" t="s">
        <v>14</v>
      </c>
      <c r="D3360" t="str">
        <f t="shared" si="52"/>
        <v>LAAN01</v>
      </c>
      <c r="E3360" t="s">
        <v>2355</v>
      </c>
      <c r="F3360" t="s">
        <v>18</v>
      </c>
      <c r="G3360" t="s">
        <v>18</v>
      </c>
      <c r="I3360" t="s">
        <v>19</v>
      </c>
      <c r="J3360" s="1">
        <v>44887</v>
      </c>
      <c r="K3360" s="2">
        <v>15000</v>
      </c>
      <c r="L3360" t="s">
        <v>20</v>
      </c>
      <c r="M3360" s="3">
        <v>1</v>
      </c>
      <c r="N3360" s="2">
        <v>1.349E-2</v>
      </c>
      <c r="O3360" t="s">
        <v>21</v>
      </c>
      <c r="P3360" t="s">
        <v>22</v>
      </c>
      <c r="Q3360" t="s">
        <v>23</v>
      </c>
      <c r="R3360" s="3">
        <v>202.35</v>
      </c>
      <c r="S3360" t="s">
        <v>24</v>
      </c>
      <c r="T3360" t="s">
        <v>23</v>
      </c>
      <c r="U3360" s="3">
        <v>202.35</v>
      </c>
    </row>
    <row r="3361" spans="1:21" hidden="1" x14ac:dyDescent="0.2">
      <c r="A3361" t="s">
        <v>2466</v>
      </c>
      <c r="B3361" t="s">
        <v>150</v>
      </c>
      <c r="C3361" t="s">
        <v>14</v>
      </c>
      <c r="D3361" t="str">
        <f t="shared" si="52"/>
        <v>LASS02</v>
      </c>
      <c r="E3361" t="s">
        <v>1003</v>
      </c>
      <c r="F3361" t="s">
        <v>18</v>
      </c>
      <c r="G3361" t="s">
        <v>18</v>
      </c>
      <c r="I3361" t="s">
        <v>19</v>
      </c>
      <c r="J3361" s="1">
        <v>44887</v>
      </c>
      <c r="K3361" s="2">
        <v>0</v>
      </c>
      <c r="L3361" t="s">
        <v>20</v>
      </c>
      <c r="M3361" s="3">
        <v>1</v>
      </c>
      <c r="N3361" s="2">
        <v>1.0529999999999999E-2</v>
      </c>
      <c r="O3361" t="s">
        <v>21</v>
      </c>
      <c r="P3361" t="s">
        <v>22</v>
      </c>
      <c r="Q3361" t="s">
        <v>23</v>
      </c>
      <c r="R3361" s="3">
        <v>0</v>
      </c>
      <c r="S3361" t="s">
        <v>24</v>
      </c>
      <c r="T3361" t="s">
        <v>23</v>
      </c>
      <c r="U3361" s="3">
        <v>0</v>
      </c>
    </row>
    <row r="3362" spans="1:21" hidden="1" x14ac:dyDescent="0.2">
      <c r="A3362" t="s">
        <v>2466</v>
      </c>
      <c r="B3362" t="s">
        <v>150</v>
      </c>
      <c r="C3362" t="s">
        <v>14</v>
      </c>
      <c r="D3362" t="str">
        <f t="shared" si="52"/>
        <v>LATJ00</v>
      </c>
      <c r="E3362" t="s">
        <v>1615</v>
      </c>
      <c r="F3362" t="s">
        <v>18</v>
      </c>
      <c r="G3362" t="s">
        <v>18</v>
      </c>
      <c r="I3362" t="s">
        <v>19</v>
      </c>
      <c r="J3362" s="1">
        <v>44887</v>
      </c>
      <c r="K3362" s="2">
        <v>101786.68</v>
      </c>
      <c r="L3362" t="s">
        <v>20</v>
      </c>
      <c r="M3362" s="3">
        <v>1</v>
      </c>
      <c r="N3362" s="2">
        <v>1.1270000000000001E-2</v>
      </c>
      <c r="O3362" t="s">
        <v>21</v>
      </c>
      <c r="P3362" t="s">
        <v>22</v>
      </c>
      <c r="Q3362" t="s">
        <v>23</v>
      </c>
      <c r="R3362" s="3">
        <v>1147.1400000000001</v>
      </c>
      <c r="S3362" t="s">
        <v>24</v>
      </c>
      <c r="T3362" t="s">
        <v>23</v>
      </c>
      <c r="U3362" s="3">
        <v>1147.1400000000001</v>
      </c>
    </row>
    <row r="3363" spans="1:21" hidden="1" x14ac:dyDescent="0.2">
      <c r="A3363" t="s">
        <v>2466</v>
      </c>
      <c r="B3363" t="s">
        <v>150</v>
      </c>
      <c r="C3363" t="s">
        <v>14</v>
      </c>
      <c r="D3363" t="str">
        <f t="shared" si="52"/>
        <v>LAKR03</v>
      </c>
      <c r="E3363" t="s">
        <v>89</v>
      </c>
      <c r="F3363" t="s">
        <v>18</v>
      </c>
      <c r="G3363" t="s">
        <v>18</v>
      </c>
      <c r="I3363" t="s">
        <v>19</v>
      </c>
      <c r="J3363" s="1">
        <v>44887</v>
      </c>
      <c r="K3363" s="2">
        <v>-100</v>
      </c>
      <c r="L3363" t="s">
        <v>20</v>
      </c>
      <c r="M3363" s="3">
        <v>1</v>
      </c>
      <c r="N3363" s="2">
        <v>0.02</v>
      </c>
      <c r="O3363" t="s">
        <v>21</v>
      </c>
      <c r="P3363" t="s">
        <v>24</v>
      </c>
      <c r="Q3363" t="s">
        <v>23</v>
      </c>
      <c r="R3363" s="3">
        <v>2</v>
      </c>
      <c r="S3363" t="s">
        <v>22</v>
      </c>
      <c r="T3363" t="s">
        <v>23</v>
      </c>
      <c r="U3363" s="3">
        <v>2</v>
      </c>
    </row>
    <row r="3364" spans="1:21" hidden="1" x14ac:dyDescent="0.2">
      <c r="A3364" t="s">
        <v>2466</v>
      </c>
      <c r="B3364" t="s">
        <v>158</v>
      </c>
      <c r="C3364" t="s">
        <v>14</v>
      </c>
      <c r="D3364" t="str">
        <f t="shared" si="52"/>
        <v>CP2241</v>
      </c>
      <c r="E3364" t="s">
        <v>490</v>
      </c>
      <c r="F3364" t="s">
        <v>18</v>
      </c>
      <c r="G3364" t="s">
        <v>18</v>
      </c>
      <c r="I3364" t="s">
        <v>19</v>
      </c>
      <c r="J3364" s="1">
        <v>44887</v>
      </c>
      <c r="K3364" s="2">
        <v>752.76</v>
      </c>
      <c r="L3364" t="s">
        <v>20</v>
      </c>
      <c r="M3364" s="3">
        <v>1</v>
      </c>
      <c r="N3364" s="2">
        <v>2.2780000000000002E-2</v>
      </c>
      <c r="O3364" t="s">
        <v>21</v>
      </c>
      <c r="P3364" t="s">
        <v>22</v>
      </c>
      <c r="Q3364" t="s">
        <v>23</v>
      </c>
      <c r="R3364" s="3">
        <v>17.149999999999999</v>
      </c>
      <c r="S3364" t="s">
        <v>24</v>
      </c>
      <c r="T3364" t="s">
        <v>23</v>
      </c>
      <c r="U3364" s="3">
        <v>17.149999999999999</v>
      </c>
    </row>
    <row r="3365" spans="1:21" hidden="1" x14ac:dyDescent="0.2">
      <c r="A3365" t="s">
        <v>2466</v>
      </c>
      <c r="B3365" t="s">
        <v>158</v>
      </c>
      <c r="C3365" t="s">
        <v>14</v>
      </c>
      <c r="D3365" t="str">
        <f t="shared" si="52"/>
        <v>LAAI02</v>
      </c>
      <c r="E3365" t="s">
        <v>2469</v>
      </c>
      <c r="F3365" t="s">
        <v>18</v>
      </c>
      <c r="G3365" t="s">
        <v>18</v>
      </c>
      <c r="I3365" t="s">
        <v>19</v>
      </c>
      <c r="J3365" s="1">
        <v>44887</v>
      </c>
      <c r="K3365" s="2">
        <v>0</v>
      </c>
      <c r="L3365" t="s">
        <v>20</v>
      </c>
      <c r="M3365" s="3">
        <v>1</v>
      </c>
      <c r="N3365" s="2">
        <v>9.0500000000000008E-3</v>
      </c>
      <c r="O3365" t="s">
        <v>21</v>
      </c>
      <c r="P3365" t="s">
        <v>22</v>
      </c>
      <c r="Q3365" t="s">
        <v>23</v>
      </c>
      <c r="R3365" s="3">
        <v>0</v>
      </c>
      <c r="S3365" t="s">
        <v>24</v>
      </c>
      <c r="T3365" t="s">
        <v>23</v>
      </c>
      <c r="U3365" s="3">
        <v>0</v>
      </c>
    </row>
    <row r="3366" spans="1:21" hidden="1" x14ac:dyDescent="0.2">
      <c r="A3366" t="s">
        <v>2466</v>
      </c>
      <c r="B3366" t="s">
        <v>158</v>
      </c>
      <c r="C3366" t="s">
        <v>14</v>
      </c>
      <c r="D3366" t="str">
        <f t="shared" si="52"/>
        <v>LAAI02</v>
      </c>
      <c r="E3366" t="s">
        <v>2470</v>
      </c>
      <c r="F3366" t="s">
        <v>18</v>
      </c>
      <c r="G3366" t="s">
        <v>18</v>
      </c>
      <c r="I3366" t="s">
        <v>19</v>
      </c>
      <c r="J3366" s="1">
        <v>44887</v>
      </c>
      <c r="K3366" s="2">
        <v>0</v>
      </c>
      <c r="L3366" t="s">
        <v>20</v>
      </c>
      <c r="M3366" s="3">
        <v>1</v>
      </c>
      <c r="N3366" s="2">
        <v>9.6399999999999993E-3</v>
      </c>
      <c r="O3366" t="s">
        <v>21</v>
      </c>
      <c r="P3366" t="s">
        <v>22</v>
      </c>
      <c r="Q3366" t="s">
        <v>23</v>
      </c>
      <c r="R3366" s="3">
        <v>0</v>
      </c>
      <c r="S3366" t="s">
        <v>24</v>
      </c>
      <c r="T3366" t="s">
        <v>23</v>
      </c>
      <c r="U3366" s="3">
        <v>0</v>
      </c>
    </row>
    <row r="3367" spans="1:21" hidden="1" x14ac:dyDescent="0.2">
      <c r="A3367" t="s">
        <v>2466</v>
      </c>
      <c r="B3367" t="s">
        <v>158</v>
      </c>
      <c r="C3367" t="s">
        <v>14</v>
      </c>
      <c r="D3367" t="str">
        <f t="shared" si="52"/>
        <v>LAAN00</v>
      </c>
      <c r="E3367" t="s">
        <v>2299</v>
      </c>
      <c r="F3367" t="s">
        <v>18</v>
      </c>
      <c r="G3367" t="s">
        <v>18</v>
      </c>
      <c r="I3367" t="s">
        <v>19</v>
      </c>
      <c r="J3367" s="1">
        <v>44887</v>
      </c>
      <c r="K3367" s="2">
        <v>-11300.101280000001</v>
      </c>
      <c r="L3367" t="s">
        <v>20</v>
      </c>
      <c r="M3367" s="3">
        <v>1</v>
      </c>
      <c r="N3367" s="2">
        <v>1.312E-2</v>
      </c>
      <c r="O3367" t="s">
        <v>21</v>
      </c>
      <c r="P3367" t="s">
        <v>24</v>
      </c>
      <c r="Q3367" t="s">
        <v>23</v>
      </c>
      <c r="R3367" s="3">
        <v>148.26</v>
      </c>
      <c r="S3367" t="s">
        <v>22</v>
      </c>
      <c r="T3367" t="s">
        <v>23</v>
      </c>
      <c r="U3367" s="3">
        <v>148.26</v>
      </c>
    </row>
    <row r="3368" spans="1:21" hidden="1" x14ac:dyDescent="0.2">
      <c r="A3368" t="s">
        <v>2466</v>
      </c>
      <c r="B3368" t="s">
        <v>158</v>
      </c>
      <c r="C3368" t="s">
        <v>14</v>
      </c>
      <c r="D3368" t="str">
        <f t="shared" si="52"/>
        <v>LAAN00</v>
      </c>
      <c r="E3368" t="s">
        <v>2298</v>
      </c>
      <c r="F3368" t="s">
        <v>18</v>
      </c>
      <c r="G3368" t="s">
        <v>18</v>
      </c>
      <c r="I3368" t="s">
        <v>19</v>
      </c>
      <c r="J3368" s="1">
        <v>44887</v>
      </c>
      <c r="K3368" s="2">
        <v>11399.898719999999</v>
      </c>
      <c r="L3368" t="s">
        <v>20</v>
      </c>
      <c r="M3368" s="3">
        <v>1</v>
      </c>
      <c r="N3368" s="2">
        <v>1.315E-2</v>
      </c>
      <c r="O3368" t="s">
        <v>21</v>
      </c>
      <c r="P3368" t="s">
        <v>22</v>
      </c>
      <c r="Q3368" t="s">
        <v>23</v>
      </c>
      <c r="R3368" s="3">
        <v>149.91</v>
      </c>
      <c r="S3368" t="s">
        <v>24</v>
      </c>
      <c r="T3368" t="s">
        <v>23</v>
      </c>
      <c r="U3368" s="3">
        <v>149.91</v>
      </c>
    </row>
    <row r="3369" spans="1:21" hidden="1" x14ac:dyDescent="0.2">
      <c r="A3369" t="s">
        <v>2466</v>
      </c>
      <c r="B3369" t="s">
        <v>158</v>
      </c>
      <c r="C3369" t="s">
        <v>14</v>
      </c>
      <c r="D3369" t="str">
        <f t="shared" si="52"/>
        <v>LAAI01</v>
      </c>
      <c r="E3369" t="s">
        <v>2471</v>
      </c>
      <c r="F3369" t="s">
        <v>18</v>
      </c>
      <c r="G3369" t="s">
        <v>18</v>
      </c>
      <c r="I3369" t="s">
        <v>19</v>
      </c>
      <c r="J3369" s="1">
        <v>44887</v>
      </c>
      <c r="K3369" s="2">
        <v>0</v>
      </c>
      <c r="L3369" t="s">
        <v>20</v>
      </c>
      <c r="M3369" s="3">
        <v>1</v>
      </c>
      <c r="N3369" s="2">
        <v>5.9199999999999999E-3</v>
      </c>
      <c r="O3369" t="s">
        <v>21</v>
      </c>
      <c r="P3369" t="s">
        <v>22</v>
      </c>
      <c r="Q3369" t="s">
        <v>23</v>
      </c>
      <c r="R3369" s="3">
        <v>0</v>
      </c>
      <c r="S3369" t="s">
        <v>24</v>
      </c>
      <c r="T3369" t="s">
        <v>23</v>
      </c>
      <c r="U3369" s="3">
        <v>0</v>
      </c>
    </row>
    <row r="3370" spans="1:21" hidden="1" x14ac:dyDescent="0.2">
      <c r="A3370" t="s">
        <v>2466</v>
      </c>
      <c r="B3370" t="s">
        <v>158</v>
      </c>
      <c r="C3370" t="s">
        <v>14</v>
      </c>
      <c r="D3370" t="str">
        <f t="shared" si="52"/>
        <v>LAAI01</v>
      </c>
      <c r="E3370" t="s">
        <v>2472</v>
      </c>
      <c r="F3370" t="s">
        <v>18</v>
      </c>
      <c r="G3370" t="s">
        <v>18</v>
      </c>
      <c r="I3370" t="s">
        <v>19</v>
      </c>
      <c r="J3370" s="1">
        <v>44887</v>
      </c>
      <c r="K3370" s="2">
        <v>0</v>
      </c>
      <c r="L3370" t="s">
        <v>20</v>
      </c>
      <c r="M3370" s="3">
        <v>1</v>
      </c>
      <c r="N3370" s="2">
        <v>1.0009999999999998E-2</v>
      </c>
      <c r="O3370" t="s">
        <v>21</v>
      </c>
      <c r="P3370" t="s">
        <v>22</v>
      </c>
      <c r="Q3370" t="s">
        <v>23</v>
      </c>
      <c r="R3370" s="3">
        <v>0</v>
      </c>
      <c r="S3370" t="s">
        <v>24</v>
      </c>
      <c r="T3370" t="s">
        <v>23</v>
      </c>
      <c r="U3370" s="3">
        <v>0</v>
      </c>
    </row>
    <row r="3371" spans="1:21" hidden="1" x14ac:dyDescent="0.2">
      <c r="A3371" t="s">
        <v>2466</v>
      </c>
      <c r="B3371" t="s">
        <v>101</v>
      </c>
      <c r="C3371" t="s">
        <v>14</v>
      </c>
      <c r="D3371" t="str">
        <f t="shared" si="52"/>
        <v>723000</v>
      </c>
      <c r="E3371" t="s">
        <v>2473</v>
      </c>
      <c r="F3371" t="s">
        <v>18</v>
      </c>
      <c r="G3371" t="s">
        <v>18</v>
      </c>
      <c r="I3371" t="s">
        <v>19</v>
      </c>
      <c r="J3371" s="1">
        <v>44887</v>
      </c>
      <c r="K3371" s="2">
        <v>1002.82287</v>
      </c>
      <c r="L3371" t="s">
        <v>46</v>
      </c>
      <c r="M3371" s="3">
        <v>1</v>
      </c>
      <c r="N3371" s="2">
        <v>1.11513</v>
      </c>
      <c r="O3371" t="s">
        <v>21</v>
      </c>
      <c r="P3371" t="s">
        <v>22</v>
      </c>
      <c r="Q3371" t="s">
        <v>23</v>
      </c>
      <c r="R3371" s="3">
        <v>1118.28</v>
      </c>
      <c r="S3371" t="s">
        <v>24</v>
      </c>
      <c r="T3371" t="s">
        <v>23</v>
      </c>
      <c r="U3371" s="3">
        <v>1118.28</v>
      </c>
    </row>
    <row r="3372" spans="1:21" hidden="1" x14ac:dyDescent="0.2">
      <c r="A3372" t="s">
        <v>2466</v>
      </c>
      <c r="B3372" t="s">
        <v>101</v>
      </c>
      <c r="C3372" t="s">
        <v>14</v>
      </c>
      <c r="D3372" t="str">
        <f t="shared" si="52"/>
        <v>CE3249</v>
      </c>
      <c r="E3372" t="s">
        <v>492</v>
      </c>
      <c r="F3372" t="s">
        <v>18</v>
      </c>
      <c r="G3372" t="s">
        <v>18</v>
      </c>
      <c r="I3372" t="s">
        <v>19</v>
      </c>
      <c r="J3372" s="1">
        <v>44887</v>
      </c>
      <c r="K3372" s="2">
        <v>12325.084999999999</v>
      </c>
      <c r="L3372" t="s">
        <v>20</v>
      </c>
      <c r="M3372" s="3">
        <v>1</v>
      </c>
      <c r="N3372" s="2">
        <v>1.2309999999999998E-2</v>
      </c>
      <c r="O3372" t="s">
        <v>21</v>
      </c>
      <c r="P3372" t="s">
        <v>22</v>
      </c>
      <c r="Q3372" t="s">
        <v>23</v>
      </c>
      <c r="R3372" s="3">
        <v>151.72</v>
      </c>
      <c r="S3372" t="s">
        <v>24</v>
      </c>
      <c r="T3372" t="s">
        <v>23</v>
      </c>
      <c r="U3372" s="3">
        <v>151.72</v>
      </c>
    </row>
    <row r="3373" spans="1:21" hidden="1" x14ac:dyDescent="0.2">
      <c r="A3373" t="s">
        <v>2466</v>
      </c>
      <c r="B3373" t="s">
        <v>101</v>
      </c>
      <c r="C3373" t="s">
        <v>14</v>
      </c>
      <c r="D3373" t="str">
        <f t="shared" si="52"/>
        <v>CP2266</v>
      </c>
      <c r="E3373" t="s">
        <v>2474</v>
      </c>
      <c r="F3373" t="s">
        <v>18</v>
      </c>
      <c r="G3373" t="s">
        <v>18</v>
      </c>
      <c r="I3373" t="s">
        <v>19</v>
      </c>
      <c r="J3373" s="1">
        <v>44887</v>
      </c>
      <c r="K3373" s="2">
        <v>314.64</v>
      </c>
      <c r="L3373" t="s">
        <v>20</v>
      </c>
      <c r="M3373" s="3">
        <v>1</v>
      </c>
      <c r="N3373" s="2">
        <v>5.0700000000000002E-2</v>
      </c>
      <c r="O3373" t="s">
        <v>21</v>
      </c>
      <c r="P3373" t="s">
        <v>22</v>
      </c>
      <c r="Q3373" t="s">
        <v>23</v>
      </c>
      <c r="R3373" s="3">
        <v>15.95</v>
      </c>
      <c r="S3373" t="s">
        <v>24</v>
      </c>
      <c r="T3373" t="s">
        <v>23</v>
      </c>
      <c r="U3373" s="3">
        <v>15.95</v>
      </c>
    </row>
    <row r="3374" spans="1:21" hidden="1" x14ac:dyDescent="0.2">
      <c r="A3374" t="s">
        <v>2466</v>
      </c>
      <c r="B3374" t="s">
        <v>101</v>
      </c>
      <c r="C3374" t="s">
        <v>14</v>
      </c>
      <c r="D3374" t="str">
        <f t="shared" si="52"/>
        <v>SP1867</v>
      </c>
      <c r="E3374" t="s">
        <v>685</v>
      </c>
      <c r="F3374" t="s">
        <v>18</v>
      </c>
      <c r="G3374" t="s">
        <v>18</v>
      </c>
      <c r="I3374" t="s">
        <v>19</v>
      </c>
      <c r="J3374" s="1">
        <v>44887</v>
      </c>
      <c r="K3374" s="2">
        <v>-5.7694799999999997</v>
      </c>
      <c r="L3374" t="s">
        <v>46</v>
      </c>
      <c r="M3374" s="3">
        <v>1</v>
      </c>
      <c r="N3374" s="2">
        <v>1.5325200000000001</v>
      </c>
      <c r="O3374" t="s">
        <v>21</v>
      </c>
      <c r="P3374" t="s">
        <v>24</v>
      </c>
      <c r="Q3374" t="s">
        <v>23</v>
      </c>
      <c r="R3374" s="3">
        <v>8.84</v>
      </c>
      <c r="S3374" t="s">
        <v>22</v>
      </c>
      <c r="T3374" t="s">
        <v>23</v>
      </c>
      <c r="U3374" s="3">
        <v>8.84</v>
      </c>
    </row>
    <row r="3375" spans="1:21" hidden="1" x14ac:dyDescent="0.2">
      <c r="A3375" t="s">
        <v>2466</v>
      </c>
      <c r="B3375" t="s">
        <v>101</v>
      </c>
      <c r="C3375" t="s">
        <v>14</v>
      </c>
      <c r="D3375" t="str">
        <f t="shared" si="52"/>
        <v>712002</v>
      </c>
      <c r="E3375" t="s">
        <v>2475</v>
      </c>
      <c r="F3375" t="s">
        <v>18</v>
      </c>
      <c r="G3375" t="s">
        <v>18</v>
      </c>
      <c r="I3375" t="s">
        <v>19</v>
      </c>
      <c r="J3375" s="1">
        <v>44887</v>
      </c>
      <c r="K3375" s="2">
        <v>-27.141869999999997</v>
      </c>
      <c r="L3375" t="s">
        <v>46</v>
      </c>
      <c r="M3375" s="3">
        <v>1</v>
      </c>
      <c r="N3375" s="2">
        <v>4.93011</v>
      </c>
      <c r="O3375" t="s">
        <v>21</v>
      </c>
      <c r="P3375" t="s">
        <v>24</v>
      </c>
      <c r="Q3375" t="s">
        <v>23</v>
      </c>
      <c r="R3375" s="3">
        <v>133.81</v>
      </c>
      <c r="S3375" t="s">
        <v>22</v>
      </c>
      <c r="T3375" t="s">
        <v>23</v>
      </c>
      <c r="U3375" s="3">
        <v>133.81</v>
      </c>
    </row>
    <row r="3376" spans="1:21" hidden="1" x14ac:dyDescent="0.2">
      <c r="A3376" t="s">
        <v>2466</v>
      </c>
      <c r="B3376" t="s">
        <v>101</v>
      </c>
      <c r="C3376" t="s">
        <v>14</v>
      </c>
      <c r="D3376" t="str">
        <f t="shared" si="52"/>
        <v>CE3502</v>
      </c>
      <c r="E3376" t="s">
        <v>1540</v>
      </c>
      <c r="F3376" t="s">
        <v>18</v>
      </c>
      <c r="G3376" t="s">
        <v>18</v>
      </c>
      <c r="I3376" t="s">
        <v>19</v>
      </c>
      <c r="J3376" s="1">
        <v>44887</v>
      </c>
      <c r="K3376" s="2">
        <v>32371.26756</v>
      </c>
      <c r="L3376" t="s">
        <v>20</v>
      </c>
      <c r="M3376" s="3">
        <v>1</v>
      </c>
      <c r="N3376" s="2">
        <v>1.298E-2</v>
      </c>
      <c r="O3376" t="s">
        <v>21</v>
      </c>
      <c r="P3376" t="s">
        <v>22</v>
      </c>
      <c r="Q3376" t="s">
        <v>23</v>
      </c>
      <c r="R3376" s="3">
        <v>420.18</v>
      </c>
      <c r="S3376" t="s">
        <v>24</v>
      </c>
      <c r="T3376" t="s">
        <v>23</v>
      </c>
      <c r="U3376" s="3">
        <v>420.18</v>
      </c>
    </row>
    <row r="3377" spans="1:21" hidden="1" x14ac:dyDescent="0.2">
      <c r="A3377" t="s">
        <v>2466</v>
      </c>
      <c r="B3377" t="s">
        <v>101</v>
      </c>
      <c r="C3377" t="s">
        <v>14</v>
      </c>
      <c r="D3377" t="str">
        <f t="shared" si="52"/>
        <v>OG1410</v>
      </c>
      <c r="E3377" t="s">
        <v>644</v>
      </c>
      <c r="F3377" t="s">
        <v>18</v>
      </c>
      <c r="G3377" t="s">
        <v>18</v>
      </c>
      <c r="I3377" t="s">
        <v>19</v>
      </c>
      <c r="J3377" s="1">
        <v>44887</v>
      </c>
      <c r="K3377" s="2">
        <v>-0.56619999999999993</v>
      </c>
      <c r="L3377" t="s">
        <v>46</v>
      </c>
      <c r="M3377" s="3">
        <v>1</v>
      </c>
      <c r="N3377" s="2">
        <v>1.07602</v>
      </c>
      <c r="O3377" t="s">
        <v>21</v>
      </c>
      <c r="P3377" t="s">
        <v>24</v>
      </c>
      <c r="Q3377" t="s">
        <v>23</v>
      </c>
      <c r="R3377" s="3">
        <v>0.61</v>
      </c>
      <c r="S3377" t="s">
        <v>22</v>
      </c>
      <c r="T3377" t="s">
        <v>23</v>
      </c>
      <c r="U3377" s="3">
        <v>0.61</v>
      </c>
    </row>
    <row r="3378" spans="1:21" hidden="1" x14ac:dyDescent="0.2">
      <c r="A3378" t="s">
        <v>2466</v>
      </c>
      <c r="B3378" t="s">
        <v>101</v>
      </c>
      <c r="C3378" t="s">
        <v>14</v>
      </c>
      <c r="D3378" t="str">
        <f t="shared" si="52"/>
        <v>728000</v>
      </c>
      <c r="E3378" t="s">
        <v>2290</v>
      </c>
      <c r="F3378" t="s">
        <v>18</v>
      </c>
      <c r="G3378" t="s">
        <v>18</v>
      </c>
      <c r="I3378" t="s">
        <v>19</v>
      </c>
      <c r="J3378" s="1">
        <v>44887</v>
      </c>
      <c r="K3378" s="2">
        <v>0</v>
      </c>
      <c r="L3378" t="s">
        <v>46</v>
      </c>
      <c r="M3378" s="3">
        <v>1</v>
      </c>
      <c r="N3378" s="2">
        <v>2.79027</v>
      </c>
      <c r="O3378" t="s">
        <v>21</v>
      </c>
      <c r="P3378" t="s">
        <v>22</v>
      </c>
      <c r="Q3378" t="s">
        <v>23</v>
      </c>
      <c r="R3378" s="3">
        <v>0</v>
      </c>
      <c r="S3378" t="s">
        <v>24</v>
      </c>
      <c r="T3378" t="s">
        <v>23</v>
      </c>
      <c r="U3378" s="3">
        <v>0</v>
      </c>
    </row>
    <row r="3379" spans="1:21" hidden="1" x14ac:dyDescent="0.2">
      <c r="A3379" t="s">
        <v>2466</v>
      </c>
      <c r="B3379" t="s">
        <v>156</v>
      </c>
      <c r="C3379" t="s">
        <v>14</v>
      </c>
      <c r="D3379" t="str">
        <f t="shared" si="52"/>
        <v>DV1940</v>
      </c>
      <c r="E3379" t="s">
        <v>1117</v>
      </c>
      <c r="F3379" t="s">
        <v>18</v>
      </c>
      <c r="G3379" t="s">
        <v>18</v>
      </c>
      <c r="I3379" t="s">
        <v>19</v>
      </c>
      <c r="J3379" s="1">
        <v>44887</v>
      </c>
      <c r="K3379" s="2">
        <v>-3.9974599999999998</v>
      </c>
      <c r="L3379" t="s">
        <v>46</v>
      </c>
      <c r="M3379" s="3">
        <v>1</v>
      </c>
      <c r="N3379" s="2">
        <v>6.2914399999999997</v>
      </c>
      <c r="O3379" t="s">
        <v>21</v>
      </c>
      <c r="P3379" t="s">
        <v>24</v>
      </c>
      <c r="Q3379" t="s">
        <v>23</v>
      </c>
      <c r="R3379" s="3">
        <v>25.15</v>
      </c>
      <c r="S3379" t="s">
        <v>22</v>
      </c>
      <c r="T3379" t="s">
        <v>23</v>
      </c>
      <c r="U3379" s="3">
        <v>25.15</v>
      </c>
    </row>
    <row r="3380" spans="1:21" hidden="1" x14ac:dyDescent="0.2">
      <c r="A3380" t="s">
        <v>2466</v>
      </c>
      <c r="B3380" t="s">
        <v>156</v>
      </c>
      <c r="C3380" t="s">
        <v>14</v>
      </c>
      <c r="D3380" t="str">
        <f t="shared" si="52"/>
        <v>726000</v>
      </c>
      <c r="E3380" t="s">
        <v>389</v>
      </c>
      <c r="F3380" t="s">
        <v>18</v>
      </c>
      <c r="G3380" t="s">
        <v>18</v>
      </c>
      <c r="I3380" t="s">
        <v>19</v>
      </c>
      <c r="J3380" s="1">
        <v>44887</v>
      </c>
      <c r="K3380" s="2">
        <v>-32.589190000000002</v>
      </c>
      <c r="L3380" t="s">
        <v>46</v>
      </c>
      <c r="M3380" s="3">
        <v>1</v>
      </c>
      <c r="N3380" s="2">
        <v>4.0987600000000004</v>
      </c>
      <c r="O3380" t="s">
        <v>21</v>
      </c>
      <c r="P3380" t="s">
        <v>24</v>
      </c>
      <c r="Q3380" t="s">
        <v>23</v>
      </c>
      <c r="R3380" s="3">
        <v>133.58000000000001</v>
      </c>
      <c r="S3380" t="s">
        <v>22</v>
      </c>
      <c r="T3380" t="s">
        <v>23</v>
      </c>
      <c r="U3380" s="3">
        <v>133.58000000000001</v>
      </c>
    </row>
    <row r="3381" spans="1:21" hidden="1" x14ac:dyDescent="0.2">
      <c r="A3381" t="s">
        <v>2466</v>
      </c>
      <c r="B3381" t="s">
        <v>156</v>
      </c>
      <c r="C3381" t="s">
        <v>14</v>
      </c>
      <c r="D3381" t="str">
        <f t="shared" si="52"/>
        <v>CE3605</v>
      </c>
      <c r="E3381" t="s">
        <v>548</v>
      </c>
      <c r="F3381" t="s">
        <v>18</v>
      </c>
      <c r="G3381" t="s">
        <v>18</v>
      </c>
      <c r="I3381" t="s">
        <v>19</v>
      </c>
      <c r="J3381" s="1">
        <v>44887</v>
      </c>
      <c r="K3381" s="2">
        <v>172.85</v>
      </c>
      <c r="L3381" t="s">
        <v>20</v>
      </c>
      <c r="M3381" s="3">
        <v>1</v>
      </c>
      <c r="N3381" s="2">
        <v>1.5400400000000003</v>
      </c>
      <c r="O3381" t="s">
        <v>21</v>
      </c>
      <c r="P3381" t="s">
        <v>22</v>
      </c>
      <c r="Q3381" t="s">
        <v>23</v>
      </c>
      <c r="R3381" s="3">
        <v>266.2</v>
      </c>
      <c r="S3381" t="s">
        <v>24</v>
      </c>
      <c r="T3381" t="s">
        <v>23</v>
      </c>
      <c r="U3381" s="3">
        <v>266.2</v>
      </c>
    </row>
    <row r="3382" spans="1:21" hidden="1" x14ac:dyDescent="0.2">
      <c r="A3382" t="s">
        <v>2466</v>
      </c>
      <c r="B3382" t="s">
        <v>156</v>
      </c>
      <c r="C3382" t="s">
        <v>14</v>
      </c>
      <c r="D3382" t="str">
        <f t="shared" si="52"/>
        <v>OG1054</v>
      </c>
      <c r="E3382" t="s">
        <v>44</v>
      </c>
      <c r="F3382" t="s">
        <v>18</v>
      </c>
      <c r="G3382" t="s">
        <v>18</v>
      </c>
      <c r="I3382" t="s">
        <v>19</v>
      </c>
      <c r="J3382" s="1">
        <v>44887</v>
      </c>
      <c r="K3382" s="2">
        <v>-161</v>
      </c>
      <c r="L3382" t="s">
        <v>46</v>
      </c>
      <c r="M3382" s="3">
        <v>1</v>
      </c>
      <c r="N3382" s="2">
        <v>4.0623100000000001</v>
      </c>
      <c r="O3382" t="s">
        <v>21</v>
      </c>
      <c r="P3382" t="s">
        <v>24</v>
      </c>
      <c r="Q3382" t="s">
        <v>23</v>
      </c>
      <c r="R3382" s="3">
        <v>654.03</v>
      </c>
      <c r="S3382" t="s">
        <v>22</v>
      </c>
      <c r="T3382" t="s">
        <v>23</v>
      </c>
      <c r="U3382" s="3">
        <v>654.03</v>
      </c>
    </row>
    <row r="3383" spans="1:21" hidden="1" x14ac:dyDescent="0.2">
      <c r="A3383" t="s">
        <v>2466</v>
      </c>
      <c r="B3383" t="s">
        <v>156</v>
      </c>
      <c r="C3383" t="s">
        <v>14</v>
      </c>
      <c r="D3383" t="str">
        <f t="shared" si="52"/>
        <v>DV1955</v>
      </c>
      <c r="E3383" t="s">
        <v>1796</v>
      </c>
      <c r="F3383" t="s">
        <v>18</v>
      </c>
      <c r="G3383" t="s">
        <v>18</v>
      </c>
      <c r="I3383" t="s">
        <v>19</v>
      </c>
      <c r="J3383" s="1">
        <v>44887</v>
      </c>
      <c r="K3383" s="2">
        <v>0</v>
      </c>
      <c r="L3383" t="s">
        <v>46</v>
      </c>
      <c r="M3383" s="3">
        <v>1</v>
      </c>
      <c r="N3383" s="2">
        <v>4.6320800000000002</v>
      </c>
      <c r="O3383" t="s">
        <v>21</v>
      </c>
      <c r="P3383" t="s">
        <v>22</v>
      </c>
      <c r="Q3383" t="s">
        <v>23</v>
      </c>
      <c r="R3383" s="3">
        <v>0</v>
      </c>
      <c r="S3383" t="s">
        <v>24</v>
      </c>
      <c r="T3383" t="s">
        <v>23</v>
      </c>
      <c r="U3383" s="3">
        <v>0</v>
      </c>
    </row>
    <row r="3384" spans="1:21" hidden="1" x14ac:dyDescent="0.2">
      <c r="A3384" t="s">
        <v>2466</v>
      </c>
      <c r="B3384" t="s">
        <v>1029</v>
      </c>
      <c r="C3384" t="s">
        <v>14</v>
      </c>
      <c r="D3384" t="str">
        <f t="shared" si="52"/>
        <v>SP1914</v>
      </c>
      <c r="E3384" t="s">
        <v>747</v>
      </c>
      <c r="F3384" t="s">
        <v>18</v>
      </c>
      <c r="G3384" t="s">
        <v>18</v>
      </c>
      <c r="I3384" t="s">
        <v>19</v>
      </c>
      <c r="J3384" s="1">
        <v>44887</v>
      </c>
      <c r="K3384" s="2">
        <v>62.68</v>
      </c>
      <c r="L3384" t="s">
        <v>46</v>
      </c>
      <c r="M3384" s="3">
        <v>1</v>
      </c>
      <c r="N3384" s="2">
        <v>2.4642599999999999</v>
      </c>
      <c r="O3384" t="s">
        <v>21</v>
      </c>
      <c r="P3384" t="s">
        <v>22</v>
      </c>
      <c r="Q3384" t="s">
        <v>23</v>
      </c>
      <c r="R3384" s="3">
        <v>154.46</v>
      </c>
      <c r="S3384" t="s">
        <v>24</v>
      </c>
      <c r="T3384" t="s">
        <v>23</v>
      </c>
      <c r="U3384" s="3">
        <v>154.46</v>
      </c>
    </row>
    <row r="3385" spans="1:21" hidden="1" x14ac:dyDescent="0.2">
      <c r="A3385" t="s">
        <v>2466</v>
      </c>
      <c r="B3385" t="s">
        <v>2419</v>
      </c>
      <c r="C3385" t="s">
        <v>14</v>
      </c>
      <c r="D3385" t="str">
        <f t="shared" si="52"/>
        <v>OG1329</v>
      </c>
      <c r="E3385" t="s">
        <v>369</v>
      </c>
      <c r="F3385" t="s">
        <v>18</v>
      </c>
      <c r="G3385" t="s">
        <v>18</v>
      </c>
      <c r="I3385" t="s">
        <v>19</v>
      </c>
      <c r="J3385" s="1">
        <v>44887</v>
      </c>
      <c r="K3385" s="2">
        <v>-225.5</v>
      </c>
      <c r="L3385" t="s">
        <v>46</v>
      </c>
      <c r="M3385" s="3">
        <v>1</v>
      </c>
      <c r="N3385" s="2">
        <v>5.79</v>
      </c>
      <c r="O3385" t="s">
        <v>21</v>
      </c>
      <c r="P3385" t="s">
        <v>24</v>
      </c>
      <c r="Q3385" t="s">
        <v>23</v>
      </c>
      <c r="R3385" s="3">
        <v>1305.6500000000001</v>
      </c>
      <c r="S3385" t="s">
        <v>22</v>
      </c>
      <c r="T3385" t="s">
        <v>23</v>
      </c>
      <c r="U3385" s="3">
        <v>1305.6500000000001</v>
      </c>
    </row>
    <row r="3386" spans="1:21" hidden="1" x14ac:dyDescent="0.2">
      <c r="A3386" t="s">
        <v>2476</v>
      </c>
      <c r="B3386" t="s">
        <v>95</v>
      </c>
      <c r="C3386" t="s">
        <v>14</v>
      </c>
      <c r="D3386" t="str">
        <f t="shared" si="52"/>
        <v>DV2039</v>
      </c>
      <c r="E3386" t="s">
        <v>1566</v>
      </c>
      <c r="F3386" t="s">
        <v>18</v>
      </c>
      <c r="G3386" t="s">
        <v>18</v>
      </c>
      <c r="J3386" s="1">
        <v>44887</v>
      </c>
      <c r="K3386" s="2">
        <v>-3777.3020000000001</v>
      </c>
      <c r="L3386" t="s">
        <v>46</v>
      </c>
      <c r="M3386" s="3">
        <v>1</v>
      </c>
      <c r="N3386" s="2">
        <v>4.5258399999999996</v>
      </c>
      <c r="O3386" t="s">
        <v>21</v>
      </c>
      <c r="P3386" t="s">
        <v>24</v>
      </c>
      <c r="Q3386" t="s">
        <v>23</v>
      </c>
      <c r="R3386" s="3">
        <v>17095.46</v>
      </c>
      <c r="S3386" t="s">
        <v>22</v>
      </c>
      <c r="T3386" t="s">
        <v>23</v>
      </c>
      <c r="U3386" s="3">
        <v>17095.46</v>
      </c>
    </row>
    <row r="3387" spans="1:21" hidden="1" x14ac:dyDescent="0.2">
      <c r="A3387" t="s">
        <v>2477</v>
      </c>
      <c r="B3387" t="s">
        <v>2478</v>
      </c>
      <c r="C3387" t="s">
        <v>14</v>
      </c>
      <c r="D3387" t="str">
        <f t="shared" si="52"/>
        <v>BK1875</v>
      </c>
      <c r="E3387" t="s">
        <v>2425</v>
      </c>
      <c r="F3387" t="s">
        <v>262</v>
      </c>
      <c r="G3387" t="s">
        <v>262</v>
      </c>
      <c r="I3387" t="s">
        <v>19</v>
      </c>
      <c r="J3387" s="1">
        <v>44888</v>
      </c>
      <c r="K3387" s="2">
        <v>1800</v>
      </c>
      <c r="L3387" t="s">
        <v>20</v>
      </c>
      <c r="M3387" s="3">
        <v>1</v>
      </c>
      <c r="N3387" s="2">
        <v>0.48143999999999998</v>
      </c>
      <c r="O3387" t="s">
        <v>21</v>
      </c>
      <c r="P3387" t="s">
        <v>22</v>
      </c>
      <c r="Q3387" t="s">
        <v>23</v>
      </c>
      <c r="R3387" s="3">
        <v>866.59</v>
      </c>
      <c r="S3387" t="s">
        <v>24</v>
      </c>
      <c r="T3387" t="s">
        <v>23</v>
      </c>
      <c r="U3387" s="3">
        <v>866.59</v>
      </c>
    </row>
    <row r="3388" spans="1:21" hidden="1" x14ac:dyDescent="0.2">
      <c r="A3388" t="s">
        <v>2479</v>
      </c>
      <c r="B3388" t="s">
        <v>2478</v>
      </c>
      <c r="C3388" t="s">
        <v>14</v>
      </c>
      <c r="D3388" t="str">
        <f t="shared" si="52"/>
        <v>OR4448</v>
      </c>
      <c r="E3388" t="s">
        <v>2480</v>
      </c>
      <c r="F3388" t="s">
        <v>262</v>
      </c>
      <c r="G3388" t="s">
        <v>262</v>
      </c>
      <c r="I3388" t="s">
        <v>113</v>
      </c>
      <c r="J3388" s="1">
        <v>44888</v>
      </c>
      <c r="K3388" s="2">
        <v>312</v>
      </c>
      <c r="L3388" t="s">
        <v>197</v>
      </c>
      <c r="M3388" s="3">
        <v>1</v>
      </c>
      <c r="N3388" s="2">
        <v>18.050930000000001</v>
      </c>
      <c r="O3388" t="s">
        <v>21</v>
      </c>
      <c r="P3388" t="s">
        <v>198</v>
      </c>
      <c r="Q3388" t="s">
        <v>23</v>
      </c>
      <c r="R3388" s="3">
        <v>5631.89</v>
      </c>
      <c r="S3388" t="s">
        <v>24</v>
      </c>
      <c r="T3388" t="s">
        <v>23</v>
      </c>
      <c r="U3388" s="3">
        <v>5631.89</v>
      </c>
    </row>
    <row r="3389" spans="1:21" hidden="1" x14ac:dyDescent="0.2">
      <c r="A3389" t="s">
        <v>2481</v>
      </c>
      <c r="B3389" t="s">
        <v>2478</v>
      </c>
      <c r="C3389" t="s">
        <v>14</v>
      </c>
      <c r="D3389" t="str">
        <f t="shared" si="52"/>
        <v>OC39B5</v>
      </c>
      <c r="E3389" t="s">
        <v>876</v>
      </c>
      <c r="F3389" t="s">
        <v>262</v>
      </c>
      <c r="G3389" t="s">
        <v>262</v>
      </c>
      <c r="I3389" t="s">
        <v>113</v>
      </c>
      <c r="J3389" s="1">
        <v>44888</v>
      </c>
      <c r="K3389" s="2">
        <v>77</v>
      </c>
      <c r="L3389" t="s">
        <v>197</v>
      </c>
      <c r="M3389" s="3">
        <v>1</v>
      </c>
      <c r="N3389" s="2">
        <v>46.22</v>
      </c>
      <c r="O3389" t="s">
        <v>21</v>
      </c>
      <c r="P3389" t="s">
        <v>198</v>
      </c>
      <c r="Q3389" t="s">
        <v>23</v>
      </c>
      <c r="R3389" s="3">
        <v>3558.94</v>
      </c>
      <c r="S3389" t="s">
        <v>24</v>
      </c>
      <c r="T3389" t="s">
        <v>23</v>
      </c>
      <c r="U3389" s="3">
        <v>3558.94</v>
      </c>
    </row>
    <row r="3390" spans="1:21" hidden="1" x14ac:dyDescent="0.2">
      <c r="A3390" t="s">
        <v>2482</v>
      </c>
      <c r="B3390" t="s">
        <v>711</v>
      </c>
      <c r="C3390" t="s">
        <v>14</v>
      </c>
      <c r="D3390" t="str">
        <f t="shared" si="52"/>
        <v>718001</v>
      </c>
      <c r="E3390" t="s">
        <v>2263</v>
      </c>
      <c r="F3390" t="s">
        <v>18</v>
      </c>
      <c r="G3390" t="s">
        <v>18</v>
      </c>
      <c r="I3390" t="s">
        <v>19</v>
      </c>
      <c r="J3390" s="1">
        <v>44887</v>
      </c>
      <c r="K3390" s="2">
        <v>-46.39575</v>
      </c>
      <c r="L3390" t="s">
        <v>46</v>
      </c>
      <c r="M3390" s="3">
        <v>1</v>
      </c>
      <c r="N3390" s="2">
        <v>1.65154</v>
      </c>
      <c r="O3390" t="s">
        <v>21</v>
      </c>
      <c r="P3390" t="s">
        <v>24</v>
      </c>
      <c r="Q3390" t="s">
        <v>23</v>
      </c>
      <c r="R3390" s="3">
        <v>76.62</v>
      </c>
      <c r="S3390" t="s">
        <v>22</v>
      </c>
      <c r="T3390" t="s">
        <v>23</v>
      </c>
      <c r="U3390" s="3">
        <v>76.62</v>
      </c>
    </row>
    <row r="3391" spans="1:21" hidden="1" x14ac:dyDescent="0.2">
      <c r="A3391" t="s">
        <v>2482</v>
      </c>
      <c r="B3391" t="s">
        <v>158</v>
      </c>
      <c r="C3391" t="s">
        <v>14</v>
      </c>
      <c r="D3391" t="str">
        <f t="shared" si="52"/>
        <v>LAWM06</v>
      </c>
      <c r="E3391" t="s">
        <v>2483</v>
      </c>
      <c r="F3391" t="s">
        <v>18</v>
      </c>
      <c r="G3391" t="s">
        <v>18</v>
      </c>
      <c r="I3391" t="s">
        <v>19</v>
      </c>
      <c r="J3391" s="1">
        <v>44887</v>
      </c>
      <c r="K3391" s="2">
        <v>8041.2</v>
      </c>
      <c r="L3391" t="s">
        <v>20</v>
      </c>
      <c r="M3391" s="3">
        <v>1</v>
      </c>
      <c r="N3391" s="2">
        <v>0.10051</v>
      </c>
      <c r="O3391" t="s">
        <v>21</v>
      </c>
      <c r="P3391" t="s">
        <v>22</v>
      </c>
      <c r="Q3391" t="s">
        <v>23</v>
      </c>
      <c r="R3391" s="3">
        <v>808.22</v>
      </c>
      <c r="S3391" t="s">
        <v>24</v>
      </c>
      <c r="T3391" t="s">
        <v>23</v>
      </c>
      <c r="U3391" s="3">
        <v>808.22</v>
      </c>
    </row>
    <row r="3392" spans="1:21" hidden="1" x14ac:dyDescent="0.2">
      <c r="A3392" t="s">
        <v>2482</v>
      </c>
      <c r="B3392" t="s">
        <v>158</v>
      </c>
      <c r="C3392" t="s">
        <v>14</v>
      </c>
      <c r="D3392" t="str">
        <f t="shared" si="52"/>
        <v>LAWM02</v>
      </c>
      <c r="E3392" t="s">
        <v>1707</v>
      </c>
      <c r="F3392" t="s">
        <v>18</v>
      </c>
      <c r="G3392" t="s">
        <v>18</v>
      </c>
      <c r="I3392" t="s">
        <v>19</v>
      </c>
      <c r="J3392" s="1">
        <v>44887</v>
      </c>
      <c r="K3392" s="2">
        <v>-31574.639999999999</v>
      </c>
      <c r="L3392" t="s">
        <v>20</v>
      </c>
      <c r="M3392" s="3">
        <v>1</v>
      </c>
      <c r="N3392" s="2">
        <v>1.3040000000000001E-2</v>
      </c>
      <c r="O3392" t="s">
        <v>21</v>
      </c>
      <c r="P3392" t="s">
        <v>24</v>
      </c>
      <c r="Q3392" t="s">
        <v>23</v>
      </c>
      <c r="R3392" s="3">
        <v>411.73</v>
      </c>
      <c r="S3392" t="s">
        <v>22</v>
      </c>
      <c r="T3392" t="s">
        <v>23</v>
      </c>
      <c r="U3392" s="3">
        <v>411.73</v>
      </c>
    </row>
    <row r="3393" spans="1:21" hidden="1" x14ac:dyDescent="0.2">
      <c r="A3393" t="s">
        <v>2482</v>
      </c>
      <c r="B3393" t="s">
        <v>158</v>
      </c>
      <c r="C3393" t="s">
        <v>14</v>
      </c>
      <c r="D3393" t="str">
        <f t="shared" si="52"/>
        <v>712001</v>
      </c>
      <c r="E3393" t="s">
        <v>955</v>
      </c>
      <c r="F3393" t="s">
        <v>18</v>
      </c>
      <c r="G3393" t="s">
        <v>18</v>
      </c>
      <c r="I3393" t="s">
        <v>19</v>
      </c>
      <c r="J3393" s="1">
        <v>44887</v>
      </c>
      <c r="K3393" s="2">
        <v>47</v>
      </c>
      <c r="L3393" t="s">
        <v>46</v>
      </c>
      <c r="M3393" s="3">
        <v>1</v>
      </c>
      <c r="N3393" s="2">
        <v>3.0800900000000002</v>
      </c>
      <c r="O3393" t="s">
        <v>21</v>
      </c>
      <c r="P3393" t="s">
        <v>22</v>
      </c>
      <c r="Q3393" t="s">
        <v>23</v>
      </c>
      <c r="R3393" s="3">
        <v>144.76</v>
      </c>
      <c r="S3393" t="s">
        <v>24</v>
      </c>
      <c r="T3393" t="s">
        <v>23</v>
      </c>
      <c r="U3393" s="3">
        <v>144.76</v>
      </c>
    </row>
    <row r="3394" spans="1:21" hidden="1" x14ac:dyDescent="0.2">
      <c r="A3394" t="s">
        <v>2482</v>
      </c>
      <c r="B3394" t="s">
        <v>158</v>
      </c>
      <c r="C3394" t="s">
        <v>14</v>
      </c>
      <c r="D3394" t="str">
        <f t="shared" si="52"/>
        <v>712000</v>
      </c>
      <c r="E3394" t="s">
        <v>2261</v>
      </c>
      <c r="F3394" t="s">
        <v>18</v>
      </c>
      <c r="G3394" t="s">
        <v>18</v>
      </c>
      <c r="I3394" t="s">
        <v>19</v>
      </c>
      <c r="J3394" s="1">
        <v>44887</v>
      </c>
      <c r="K3394" s="2">
        <v>-3</v>
      </c>
      <c r="L3394" t="s">
        <v>46</v>
      </c>
      <c r="M3394" s="3">
        <v>1</v>
      </c>
      <c r="N3394" s="2">
        <v>4.0599999999999996</v>
      </c>
      <c r="O3394" t="s">
        <v>21</v>
      </c>
      <c r="P3394" t="s">
        <v>24</v>
      </c>
      <c r="Q3394" t="s">
        <v>23</v>
      </c>
      <c r="R3394" s="3">
        <v>12.18</v>
      </c>
      <c r="S3394" t="s">
        <v>22</v>
      </c>
      <c r="T3394" t="s">
        <v>23</v>
      </c>
      <c r="U3394" s="3">
        <v>12.18</v>
      </c>
    </row>
    <row r="3395" spans="1:21" hidden="1" x14ac:dyDescent="0.2">
      <c r="A3395" t="s">
        <v>2482</v>
      </c>
      <c r="B3395" t="s">
        <v>158</v>
      </c>
      <c r="C3395" t="s">
        <v>14</v>
      </c>
      <c r="D3395" t="str">
        <f t="shared" si="52"/>
        <v>LATJ01</v>
      </c>
      <c r="E3395" t="s">
        <v>1125</v>
      </c>
      <c r="F3395" t="s">
        <v>18</v>
      </c>
      <c r="G3395" t="s">
        <v>18</v>
      </c>
      <c r="I3395" t="s">
        <v>19</v>
      </c>
      <c r="J3395" s="1">
        <v>44887</v>
      </c>
      <c r="K3395" s="2">
        <v>600</v>
      </c>
      <c r="L3395" t="s">
        <v>20</v>
      </c>
      <c r="M3395" s="3">
        <v>1</v>
      </c>
      <c r="N3395" s="2">
        <v>0.10440000000000001</v>
      </c>
      <c r="O3395" t="s">
        <v>21</v>
      </c>
      <c r="P3395" t="s">
        <v>22</v>
      </c>
      <c r="Q3395" t="s">
        <v>23</v>
      </c>
      <c r="R3395" s="3">
        <v>62.64</v>
      </c>
      <c r="S3395" t="s">
        <v>24</v>
      </c>
      <c r="T3395" t="s">
        <v>23</v>
      </c>
      <c r="U3395" s="3">
        <v>62.64</v>
      </c>
    </row>
    <row r="3396" spans="1:21" hidden="1" x14ac:dyDescent="0.2">
      <c r="A3396" t="s">
        <v>2482</v>
      </c>
      <c r="B3396" t="s">
        <v>158</v>
      </c>
      <c r="C3396" t="s">
        <v>14</v>
      </c>
      <c r="D3396" t="str">
        <f t="shared" si="52"/>
        <v>LAWG01</v>
      </c>
      <c r="E3396" t="s">
        <v>2310</v>
      </c>
      <c r="F3396" t="s">
        <v>18</v>
      </c>
      <c r="G3396" t="s">
        <v>18</v>
      </c>
      <c r="I3396" t="s">
        <v>19</v>
      </c>
      <c r="J3396" s="1">
        <v>44887</v>
      </c>
      <c r="K3396" s="2">
        <v>0</v>
      </c>
      <c r="L3396" t="s">
        <v>20</v>
      </c>
      <c r="M3396" s="3">
        <v>1</v>
      </c>
      <c r="N3396" s="2">
        <v>1.159E-2</v>
      </c>
      <c r="O3396" t="s">
        <v>21</v>
      </c>
      <c r="P3396" t="s">
        <v>22</v>
      </c>
      <c r="Q3396" t="s">
        <v>23</v>
      </c>
      <c r="R3396" s="3">
        <v>0</v>
      </c>
      <c r="S3396" t="s">
        <v>24</v>
      </c>
      <c r="T3396" t="s">
        <v>23</v>
      </c>
      <c r="U3396" s="3">
        <v>0</v>
      </c>
    </row>
    <row r="3397" spans="1:21" hidden="1" x14ac:dyDescent="0.2">
      <c r="A3397" t="s">
        <v>2482</v>
      </c>
      <c r="B3397" t="s">
        <v>158</v>
      </c>
      <c r="C3397" t="s">
        <v>14</v>
      </c>
      <c r="D3397" t="str">
        <f t="shared" ref="D3397:D3460" si="53">LEFT(E3397, 6)</f>
        <v>LAWM01</v>
      </c>
      <c r="E3397" t="s">
        <v>992</v>
      </c>
      <c r="F3397" t="s">
        <v>18</v>
      </c>
      <c r="G3397" t="s">
        <v>18</v>
      </c>
      <c r="I3397" t="s">
        <v>19</v>
      </c>
      <c r="J3397" s="1">
        <v>44887</v>
      </c>
      <c r="K3397" s="2">
        <v>400</v>
      </c>
      <c r="L3397" t="s">
        <v>20</v>
      </c>
      <c r="M3397" s="3">
        <v>1</v>
      </c>
      <c r="N3397" s="2">
        <v>9.078E-2</v>
      </c>
      <c r="O3397" t="s">
        <v>21</v>
      </c>
      <c r="P3397" t="s">
        <v>22</v>
      </c>
      <c r="Q3397" t="s">
        <v>23</v>
      </c>
      <c r="R3397" s="3">
        <v>36.31</v>
      </c>
      <c r="S3397" t="s">
        <v>24</v>
      </c>
      <c r="T3397" t="s">
        <v>23</v>
      </c>
      <c r="U3397" s="3">
        <v>36.31</v>
      </c>
    </row>
    <row r="3398" spans="1:21" hidden="1" x14ac:dyDescent="0.2">
      <c r="A3398" t="s">
        <v>2482</v>
      </c>
      <c r="B3398" t="s">
        <v>158</v>
      </c>
      <c r="C3398" t="s">
        <v>14</v>
      </c>
      <c r="D3398" t="str">
        <f t="shared" si="53"/>
        <v>206043</v>
      </c>
      <c r="E3398" t="s">
        <v>2342</v>
      </c>
      <c r="F3398" t="s">
        <v>18</v>
      </c>
      <c r="G3398" t="s">
        <v>18</v>
      </c>
      <c r="I3398" t="s">
        <v>19</v>
      </c>
      <c r="J3398" s="1">
        <v>44887</v>
      </c>
      <c r="K3398" s="2">
        <v>0</v>
      </c>
      <c r="L3398" t="s">
        <v>46</v>
      </c>
      <c r="M3398" s="3">
        <v>1</v>
      </c>
      <c r="N3398" s="2">
        <v>14.82</v>
      </c>
      <c r="O3398" t="s">
        <v>21</v>
      </c>
      <c r="P3398" t="s">
        <v>22</v>
      </c>
      <c r="Q3398" t="s">
        <v>23</v>
      </c>
      <c r="R3398" s="3">
        <v>0</v>
      </c>
      <c r="S3398" t="s">
        <v>24</v>
      </c>
      <c r="T3398" t="s">
        <v>23</v>
      </c>
      <c r="U3398" s="3">
        <v>0</v>
      </c>
    </row>
    <row r="3399" spans="1:21" hidden="1" x14ac:dyDescent="0.2">
      <c r="A3399" t="s">
        <v>2482</v>
      </c>
      <c r="B3399" t="s">
        <v>158</v>
      </c>
      <c r="C3399" t="s">
        <v>14</v>
      </c>
      <c r="D3399" t="str">
        <f t="shared" si="53"/>
        <v>GS1069</v>
      </c>
      <c r="E3399" t="s">
        <v>948</v>
      </c>
      <c r="F3399" t="s">
        <v>18</v>
      </c>
      <c r="G3399" t="s">
        <v>18</v>
      </c>
      <c r="I3399" t="s">
        <v>19</v>
      </c>
      <c r="J3399" s="1">
        <v>44887</v>
      </c>
      <c r="K3399" s="2">
        <v>-85.581919999999997</v>
      </c>
      <c r="L3399" t="s">
        <v>46</v>
      </c>
      <c r="M3399" s="3">
        <v>1</v>
      </c>
      <c r="N3399" s="2">
        <v>1.6078800000000002</v>
      </c>
      <c r="O3399" t="s">
        <v>21</v>
      </c>
      <c r="P3399" t="s">
        <v>24</v>
      </c>
      <c r="Q3399" t="s">
        <v>23</v>
      </c>
      <c r="R3399" s="3">
        <v>137.61000000000001</v>
      </c>
      <c r="S3399" t="s">
        <v>22</v>
      </c>
      <c r="T3399" t="s">
        <v>23</v>
      </c>
      <c r="U3399" s="3">
        <v>137.61000000000001</v>
      </c>
    </row>
    <row r="3400" spans="1:21" hidden="1" x14ac:dyDescent="0.2">
      <c r="A3400" t="s">
        <v>2484</v>
      </c>
      <c r="B3400" t="s">
        <v>95</v>
      </c>
      <c r="C3400" t="s">
        <v>14</v>
      </c>
      <c r="D3400" t="str">
        <f t="shared" si="53"/>
        <v>LACA01</v>
      </c>
      <c r="E3400" t="s">
        <v>2485</v>
      </c>
      <c r="F3400" t="s">
        <v>18</v>
      </c>
      <c r="G3400" t="s">
        <v>18</v>
      </c>
      <c r="J3400" s="1">
        <v>44887</v>
      </c>
      <c r="K3400" s="2">
        <v>-4017.4974999999999</v>
      </c>
      <c r="L3400" t="s">
        <v>20</v>
      </c>
      <c r="M3400" s="3">
        <v>1</v>
      </c>
      <c r="N3400" s="2">
        <v>0</v>
      </c>
      <c r="O3400" t="s">
        <v>21</v>
      </c>
      <c r="P3400" t="s">
        <v>24</v>
      </c>
      <c r="Q3400" t="s">
        <v>23</v>
      </c>
      <c r="R3400" s="3">
        <v>0</v>
      </c>
      <c r="S3400" t="s">
        <v>22</v>
      </c>
      <c r="T3400" t="s">
        <v>23</v>
      </c>
      <c r="U3400" s="3">
        <v>0</v>
      </c>
    </row>
    <row r="3401" spans="1:21" hidden="1" x14ac:dyDescent="0.2">
      <c r="A3401" t="s">
        <v>2484</v>
      </c>
      <c r="B3401" t="s">
        <v>95</v>
      </c>
      <c r="C3401" t="s">
        <v>14</v>
      </c>
      <c r="D3401" t="str">
        <f t="shared" si="53"/>
        <v>LACA02</v>
      </c>
      <c r="E3401" t="s">
        <v>1430</v>
      </c>
      <c r="F3401" t="s">
        <v>18</v>
      </c>
      <c r="G3401" t="s">
        <v>18</v>
      </c>
      <c r="J3401" s="1">
        <v>44887</v>
      </c>
      <c r="K3401" s="2">
        <v>-157.99</v>
      </c>
      <c r="L3401" t="s">
        <v>20</v>
      </c>
      <c r="M3401" s="3">
        <v>1</v>
      </c>
      <c r="N3401" s="2">
        <v>0</v>
      </c>
      <c r="O3401" t="s">
        <v>21</v>
      </c>
      <c r="P3401" t="s">
        <v>24</v>
      </c>
      <c r="Q3401" t="s">
        <v>23</v>
      </c>
      <c r="R3401" s="3">
        <v>0</v>
      </c>
      <c r="S3401" t="s">
        <v>22</v>
      </c>
      <c r="T3401" t="s">
        <v>23</v>
      </c>
      <c r="U3401" s="3">
        <v>0</v>
      </c>
    </row>
    <row r="3402" spans="1:21" hidden="1" x14ac:dyDescent="0.2">
      <c r="A3402" t="s">
        <v>2484</v>
      </c>
      <c r="B3402" t="s">
        <v>95</v>
      </c>
      <c r="C3402" t="s">
        <v>14</v>
      </c>
      <c r="D3402" t="str">
        <f t="shared" si="53"/>
        <v>LACA02</v>
      </c>
      <c r="E3402" t="s">
        <v>2486</v>
      </c>
      <c r="F3402" t="s">
        <v>18</v>
      </c>
      <c r="G3402" t="s">
        <v>18</v>
      </c>
      <c r="J3402" s="1">
        <v>44887</v>
      </c>
      <c r="K3402" s="2">
        <v>-167.81288000000001</v>
      </c>
      <c r="L3402" t="s">
        <v>20</v>
      </c>
      <c r="M3402" s="3">
        <v>1</v>
      </c>
      <c r="N3402" s="2">
        <v>0</v>
      </c>
      <c r="O3402" t="s">
        <v>21</v>
      </c>
      <c r="P3402" t="s">
        <v>24</v>
      </c>
      <c r="Q3402" t="s">
        <v>23</v>
      </c>
      <c r="R3402" s="3">
        <v>0</v>
      </c>
      <c r="S3402" t="s">
        <v>22</v>
      </c>
      <c r="T3402" t="s">
        <v>23</v>
      </c>
      <c r="U3402" s="3">
        <v>0</v>
      </c>
    </row>
    <row r="3403" spans="1:21" hidden="1" x14ac:dyDescent="0.2">
      <c r="A3403" t="s">
        <v>2484</v>
      </c>
      <c r="B3403" t="s">
        <v>95</v>
      </c>
      <c r="C3403" t="s">
        <v>14</v>
      </c>
      <c r="D3403" t="str">
        <f t="shared" si="53"/>
        <v>LACA02</v>
      </c>
      <c r="E3403" t="s">
        <v>2487</v>
      </c>
      <c r="F3403" t="s">
        <v>18</v>
      </c>
      <c r="G3403" t="s">
        <v>18</v>
      </c>
      <c r="J3403" s="1">
        <v>44887</v>
      </c>
      <c r="K3403" s="2">
        <v>-25900</v>
      </c>
      <c r="L3403" t="s">
        <v>20</v>
      </c>
      <c r="M3403" s="3">
        <v>1</v>
      </c>
      <c r="N3403" s="2">
        <v>0</v>
      </c>
      <c r="O3403" t="s">
        <v>21</v>
      </c>
      <c r="P3403" t="s">
        <v>24</v>
      </c>
      <c r="Q3403" t="s">
        <v>23</v>
      </c>
      <c r="R3403" s="3">
        <v>0</v>
      </c>
      <c r="S3403" t="s">
        <v>22</v>
      </c>
      <c r="T3403" t="s">
        <v>23</v>
      </c>
      <c r="U3403" s="3">
        <v>0</v>
      </c>
    </row>
    <row r="3404" spans="1:21" hidden="1" x14ac:dyDescent="0.2">
      <c r="A3404" t="s">
        <v>2484</v>
      </c>
      <c r="B3404" t="s">
        <v>95</v>
      </c>
      <c r="C3404" t="s">
        <v>14</v>
      </c>
      <c r="D3404" t="str">
        <f t="shared" si="53"/>
        <v>LACA02</v>
      </c>
      <c r="E3404" t="s">
        <v>2488</v>
      </c>
      <c r="F3404" t="s">
        <v>18</v>
      </c>
      <c r="G3404" t="s">
        <v>18</v>
      </c>
      <c r="J3404" s="1">
        <v>44887</v>
      </c>
      <c r="K3404" s="2">
        <v>-24000</v>
      </c>
      <c r="L3404" t="s">
        <v>20</v>
      </c>
      <c r="M3404" s="3">
        <v>1</v>
      </c>
      <c r="N3404" s="2">
        <v>0</v>
      </c>
      <c r="O3404" t="s">
        <v>21</v>
      </c>
      <c r="P3404" t="s">
        <v>24</v>
      </c>
      <c r="Q3404" t="s">
        <v>23</v>
      </c>
      <c r="R3404" s="3">
        <v>0</v>
      </c>
      <c r="S3404" t="s">
        <v>22</v>
      </c>
      <c r="T3404" t="s">
        <v>23</v>
      </c>
      <c r="U3404" s="3">
        <v>0</v>
      </c>
    </row>
    <row r="3405" spans="1:21" hidden="1" x14ac:dyDescent="0.2">
      <c r="A3405" t="s">
        <v>2484</v>
      </c>
      <c r="B3405" t="s">
        <v>95</v>
      </c>
      <c r="C3405" t="s">
        <v>14</v>
      </c>
      <c r="D3405" t="str">
        <f t="shared" si="53"/>
        <v>LACA02</v>
      </c>
      <c r="E3405" t="s">
        <v>2489</v>
      </c>
      <c r="F3405" t="s">
        <v>18</v>
      </c>
      <c r="G3405" t="s">
        <v>18</v>
      </c>
      <c r="J3405" s="1">
        <v>44887</v>
      </c>
      <c r="K3405" s="2">
        <v>-23000</v>
      </c>
      <c r="L3405" t="s">
        <v>20</v>
      </c>
      <c r="M3405" s="3">
        <v>1</v>
      </c>
      <c r="N3405" s="2">
        <v>0</v>
      </c>
      <c r="O3405" t="s">
        <v>21</v>
      </c>
      <c r="P3405" t="s">
        <v>24</v>
      </c>
      <c r="Q3405" t="s">
        <v>23</v>
      </c>
      <c r="R3405" s="3">
        <v>0</v>
      </c>
      <c r="S3405" t="s">
        <v>22</v>
      </c>
      <c r="T3405" t="s">
        <v>23</v>
      </c>
      <c r="U3405" s="3">
        <v>0</v>
      </c>
    </row>
    <row r="3406" spans="1:21" hidden="1" x14ac:dyDescent="0.2">
      <c r="A3406" t="s">
        <v>2484</v>
      </c>
      <c r="B3406" t="s">
        <v>95</v>
      </c>
      <c r="C3406" t="s">
        <v>14</v>
      </c>
      <c r="D3406" t="str">
        <f t="shared" si="53"/>
        <v>LACA04</v>
      </c>
      <c r="E3406" t="s">
        <v>1250</v>
      </c>
      <c r="F3406" t="s">
        <v>18</v>
      </c>
      <c r="G3406" t="s">
        <v>18</v>
      </c>
      <c r="J3406" s="1">
        <v>44887</v>
      </c>
      <c r="K3406" s="2">
        <v>-39319.879999999997</v>
      </c>
      <c r="L3406" t="s">
        <v>20</v>
      </c>
      <c r="M3406" s="3">
        <v>1</v>
      </c>
      <c r="N3406" s="2">
        <v>0</v>
      </c>
      <c r="O3406" t="s">
        <v>21</v>
      </c>
      <c r="P3406" t="s">
        <v>24</v>
      </c>
      <c r="Q3406" t="s">
        <v>23</v>
      </c>
      <c r="R3406" s="3">
        <v>0</v>
      </c>
      <c r="S3406" t="s">
        <v>22</v>
      </c>
      <c r="T3406" t="s">
        <v>23</v>
      </c>
      <c r="U3406" s="3">
        <v>0</v>
      </c>
    </row>
    <row r="3407" spans="1:21" hidden="1" x14ac:dyDescent="0.2">
      <c r="A3407" t="s">
        <v>2484</v>
      </c>
      <c r="B3407" t="s">
        <v>95</v>
      </c>
      <c r="C3407" t="s">
        <v>14</v>
      </c>
      <c r="D3407" t="str">
        <f t="shared" si="53"/>
        <v>LACA04</v>
      </c>
      <c r="E3407" t="s">
        <v>2490</v>
      </c>
      <c r="F3407" t="s">
        <v>18</v>
      </c>
      <c r="G3407" t="s">
        <v>18</v>
      </c>
      <c r="J3407" s="1">
        <v>44887</v>
      </c>
      <c r="K3407" s="2">
        <v>-51139.257819999999</v>
      </c>
      <c r="L3407" t="s">
        <v>20</v>
      </c>
      <c r="M3407" s="3">
        <v>1</v>
      </c>
      <c r="N3407" s="2">
        <v>0</v>
      </c>
      <c r="O3407" t="s">
        <v>21</v>
      </c>
      <c r="P3407" t="s">
        <v>24</v>
      </c>
      <c r="Q3407" t="s">
        <v>23</v>
      </c>
      <c r="R3407" s="3">
        <v>0</v>
      </c>
      <c r="S3407" t="s">
        <v>22</v>
      </c>
      <c r="T3407" t="s">
        <v>23</v>
      </c>
      <c r="U3407" s="3">
        <v>0</v>
      </c>
    </row>
    <row r="3408" spans="1:21" hidden="1" x14ac:dyDescent="0.2">
      <c r="A3408" t="s">
        <v>2491</v>
      </c>
      <c r="B3408" t="s">
        <v>116</v>
      </c>
      <c r="C3408" t="s">
        <v>14</v>
      </c>
      <c r="D3408" t="str">
        <f t="shared" si="53"/>
        <v>GL227-</v>
      </c>
      <c r="E3408" t="s">
        <v>841</v>
      </c>
      <c r="F3408" t="s">
        <v>18</v>
      </c>
      <c r="G3408" t="s">
        <v>18</v>
      </c>
      <c r="J3408" s="1">
        <v>44893</v>
      </c>
      <c r="K3408" s="2">
        <v>-3853</v>
      </c>
      <c r="L3408" t="s">
        <v>20</v>
      </c>
      <c r="M3408" s="3">
        <v>1</v>
      </c>
      <c r="N3408" s="2">
        <v>0.29085</v>
      </c>
      <c r="O3408" t="s">
        <v>21</v>
      </c>
      <c r="P3408" t="s">
        <v>24</v>
      </c>
      <c r="Q3408" t="s">
        <v>23</v>
      </c>
      <c r="R3408" s="3">
        <v>1120.6500000000001</v>
      </c>
      <c r="S3408" t="s">
        <v>22</v>
      </c>
      <c r="T3408" t="s">
        <v>23</v>
      </c>
      <c r="U3408" s="3">
        <v>1120.6500000000001</v>
      </c>
    </row>
    <row r="3409" spans="1:21" hidden="1" x14ac:dyDescent="0.2">
      <c r="A3409" t="s">
        <v>2491</v>
      </c>
      <c r="B3409" t="s">
        <v>116</v>
      </c>
      <c r="C3409" t="s">
        <v>14</v>
      </c>
      <c r="D3409" t="str">
        <f t="shared" si="53"/>
        <v>GL2418</v>
      </c>
      <c r="E3409" t="s">
        <v>1303</v>
      </c>
      <c r="F3409" t="s">
        <v>18</v>
      </c>
      <c r="G3409" t="s">
        <v>18</v>
      </c>
      <c r="J3409" s="1">
        <v>44893</v>
      </c>
      <c r="K3409" s="2">
        <v>-2074</v>
      </c>
      <c r="L3409" t="s">
        <v>20</v>
      </c>
      <c r="M3409" s="3">
        <v>1</v>
      </c>
      <c r="N3409" s="2">
        <v>0.2666</v>
      </c>
      <c r="O3409" t="s">
        <v>21</v>
      </c>
      <c r="P3409" t="s">
        <v>24</v>
      </c>
      <c r="Q3409" t="s">
        <v>23</v>
      </c>
      <c r="R3409" s="3">
        <v>552.92999999999995</v>
      </c>
      <c r="S3409" t="s">
        <v>22</v>
      </c>
      <c r="T3409" t="s">
        <v>23</v>
      </c>
      <c r="U3409" s="3">
        <v>552.92999999999995</v>
      </c>
    </row>
    <row r="3410" spans="1:21" hidden="1" x14ac:dyDescent="0.2">
      <c r="A3410" t="s">
        <v>2491</v>
      </c>
      <c r="B3410" t="s">
        <v>116</v>
      </c>
      <c r="C3410" t="s">
        <v>14</v>
      </c>
      <c r="D3410" t="str">
        <f t="shared" si="53"/>
        <v>GL471-</v>
      </c>
      <c r="E3410" t="s">
        <v>914</v>
      </c>
      <c r="F3410" t="s">
        <v>18</v>
      </c>
      <c r="G3410" t="s">
        <v>18</v>
      </c>
      <c r="J3410" s="1">
        <v>44893</v>
      </c>
      <c r="K3410" s="2">
        <v>-13549</v>
      </c>
      <c r="L3410" t="s">
        <v>20</v>
      </c>
      <c r="M3410" s="3">
        <v>1</v>
      </c>
      <c r="N3410" s="2">
        <v>0.31204999999999999</v>
      </c>
      <c r="O3410" t="s">
        <v>21</v>
      </c>
      <c r="P3410" t="s">
        <v>24</v>
      </c>
      <c r="Q3410" t="s">
        <v>23</v>
      </c>
      <c r="R3410" s="3">
        <v>4227.97</v>
      </c>
      <c r="S3410" t="s">
        <v>22</v>
      </c>
      <c r="T3410" t="s">
        <v>23</v>
      </c>
      <c r="U3410" s="3">
        <v>4227.97</v>
      </c>
    </row>
    <row r="3411" spans="1:21" x14ac:dyDescent="0.2">
      <c r="A3411" t="s">
        <v>2491</v>
      </c>
      <c r="B3411" t="s">
        <v>116</v>
      </c>
      <c r="C3411" t="s">
        <v>14</v>
      </c>
      <c r="D3411" t="str">
        <f t="shared" si="53"/>
        <v>GL9074</v>
      </c>
      <c r="E3411" t="s">
        <v>575</v>
      </c>
      <c r="F3411" t="s">
        <v>18</v>
      </c>
      <c r="G3411" t="s">
        <v>18</v>
      </c>
      <c r="J3411" s="1">
        <v>44893</v>
      </c>
      <c r="K3411" s="2">
        <v>-12539</v>
      </c>
      <c r="L3411" t="s">
        <v>20</v>
      </c>
      <c r="M3411" s="3">
        <v>1</v>
      </c>
      <c r="N3411" s="2">
        <v>0.26479999999999998</v>
      </c>
      <c r="O3411" t="s">
        <v>21</v>
      </c>
      <c r="P3411" t="s">
        <v>24</v>
      </c>
      <c r="Q3411" t="s">
        <v>23</v>
      </c>
      <c r="R3411" s="3">
        <v>3320.33</v>
      </c>
      <c r="S3411" t="s">
        <v>22</v>
      </c>
      <c r="T3411" t="s">
        <v>23</v>
      </c>
      <c r="U3411" s="3">
        <v>3320.33</v>
      </c>
    </row>
    <row r="3412" spans="1:21" hidden="1" x14ac:dyDescent="0.2">
      <c r="A3412" t="s">
        <v>2491</v>
      </c>
      <c r="B3412" t="s">
        <v>116</v>
      </c>
      <c r="C3412" t="s">
        <v>14</v>
      </c>
      <c r="D3412" t="str">
        <f t="shared" si="53"/>
        <v>GL2457</v>
      </c>
      <c r="E3412" t="s">
        <v>618</v>
      </c>
      <c r="F3412" t="s">
        <v>18</v>
      </c>
      <c r="G3412" t="s">
        <v>18</v>
      </c>
      <c r="J3412" s="1">
        <v>44893</v>
      </c>
      <c r="K3412" s="2">
        <v>-7198</v>
      </c>
      <c r="L3412" t="s">
        <v>20</v>
      </c>
      <c r="M3412" s="3">
        <v>1</v>
      </c>
      <c r="N3412" s="2">
        <v>0.29260999999999998</v>
      </c>
      <c r="O3412" t="s">
        <v>21</v>
      </c>
      <c r="P3412" t="s">
        <v>24</v>
      </c>
      <c r="Q3412" t="s">
        <v>23</v>
      </c>
      <c r="R3412" s="3">
        <v>2106.21</v>
      </c>
      <c r="S3412" t="s">
        <v>22</v>
      </c>
      <c r="T3412" t="s">
        <v>23</v>
      </c>
      <c r="U3412" s="3">
        <v>2106.21</v>
      </c>
    </row>
    <row r="3413" spans="1:21" hidden="1" x14ac:dyDescent="0.2">
      <c r="A3413" t="s">
        <v>2492</v>
      </c>
      <c r="B3413" t="s">
        <v>1790</v>
      </c>
      <c r="C3413" t="s">
        <v>14</v>
      </c>
      <c r="D3413" t="str">
        <f t="shared" si="53"/>
        <v>BK1676</v>
      </c>
      <c r="E3413" t="s">
        <v>312</v>
      </c>
      <c r="F3413" t="s">
        <v>18</v>
      </c>
      <c r="G3413" t="s">
        <v>18</v>
      </c>
      <c r="J3413" s="1">
        <v>44893</v>
      </c>
      <c r="K3413" s="2">
        <v>-8212</v>
      </c>
      <c r="L3413" t="s">
        <v>46</v>
      </c>
      <c r="M3413" s="3">
        <v>1</v>
      </c>
      <c r="N3413" s="2">
        <v>0.46831</v>
      </c>
      <c r="O3413" t="s">
        <v>21</v>
      </c>
      <c r="P3413" t="s">
        <v>24</v>
      </c>
      <c r="Q3413" t="s">
        <v>23</v>
      </c>
      <c r="R3413" s="3">
        <v>3845.76</v>
      </c>
      <c r="S3413" t="s">
        <v>22</v>
      </c>
      <c r="T3413" t="s">
        <v>23</v>
      </c>
      <c r="U3413" s="3">
        <v>3845.76</v>
      </c>
    </row>
    <row r="3414" spans="1:21" hidden="1" x14ac:dyDescent="0.2">
      <c r="A3414" t="s">
        <v>2492</v>
      </c>
      <c r="B3414" t="s">
        <v>1790</v>
      </c>
      <c r="C3414" t="s">
        <v>14</v>
      </c>
      <c r="D3414" t="str">
        <f t="shared" si="53"/>
        <v>BK1682</v>
      </c>
      <c r="E3414" t="s">
        <v>335</v>
      </c>
      <c r="F3414" t="s">
        <v>18</v>
      </c>
      <c r="G3414" t="s">
        <v>18</v>
      </c>
      <c r="J3414" s="1">
        <v>44893</v>
      </c>
      <c r="K3414" s="2">
        <v>-5558</v>
      </c>
      <c r="L3414" t="s">
        <v>46</v>
      </c>
      <c r="M3414" s="3">
        <v>1</v>
      </c>
      <c r="N3414" s="2">
        <v>0.5554</v>
      </c>
      <c r="O3414" t="s">
        <v>21</v>
      </c>
      <c r="P3414" t="s">
        <v>24</v>
      </c>
      <c r="Q3414" t="s">
        <v>23</v>
      </c>
      <c r="R3414" s="3">
        <v>3086.91</v>
      </c>
      <c r="S3414" t="s">
        <v>22</v>
      </c>
      <c r="T3414" t="s">
        <v>23</v>
      </c>
      <c r="U3414" s="3">
        <v>3086.91</v>
      </c>
    </row>
    <row r="3415" spans="1:21" hidden="1" x14ac:dyDescent="0.2">
      <c r="A3415" t="s">
        <v>2493</v>
      </c>
      <c r="B3415" t="s">
        <v>104</v>
      </c>
      <c r="C3415" t="s">
        <v>14</v>
      </c>
      <c r="D3415" t="str">
        <f t="shared" si="53"/>
        <v>730002</v>
      </c>
      <c r="E3415" t="s">
        <v>2494</v>
      </c>
      <c r="F3415" t="s">
        <v>18</v>
      </c>
      <c r="G3415" t="s">
        <v>18</v>
      </c>
      <c r="J3415" s="1">
        <v>44893</v>
      </c>
      <c r="K3415" s="2">
        <v>6708.4211699999996</v>
      </c>
      <c r="L3415" t="s">
        <v>46</v>
      </c>
      <c r="M3415" s="3">
        <v>1</v>
      </c>
      <c r="N3415" s="2">
        <v>0.34422999999999992</v>
      </c>
      <c r="O3415" t="s">
        <v>21</v>
      </c>
      <c r="P3415" t="s">
        <v>22</v>
      </c>
      <c r="Q3415" t="s">
        <v>23</v>
      </c>
      <c r="R3415" s="3">
        <v>2309.2399999999998</v>
      </c>
      <c r="S3415" t="s">
        <v>24</v>
      </c>
      <c r="T3415" t="s">
        <v>23</v>
      </c>
      <c r="U3415" s="3">
        <v>2309.2399999999998</v>
      </c>
    </row>
    <row r="3416" spans="1:21" hidden="1" x14ac:dyDescent="0.2">
      <c r="A3416" t="s">
        <v>2495</v>
      </c>
      <c r="B3416" t="s">
        <v>161</v>
      </c>
      <c r="C3416" t="s">
        <v>14</v>
      </c>
      <c r="D3416" t="str">
        <f t="shared" si="53"/>
        <v>OG1092</v>
      </c>
      <c r="E3416" t="s">
        <v>107</v>
      </c>
      <c r="F3416" t="s">
        <v>18</v>
      </c>
      <c r="G3416" t="s">
        <v>18</v>
      </c>
      <c r="I3416" t="s">
        <v>19</v>
      </c>
      <c r="J3416" s="1">
        <v>44893</v>
      </c>
      <c r="K3416" s="2">
        <v>224.71</v>
      </c>
      <c r="L3416" t="s">
        <v>46</v>
      </c>
      <c r="M3416" s="3">
        <v>1</v>
      </c>
      <c r="N3416" s="2">
        <v>9.1499900000000007</v>
      </c>
      <c r="O3416" t="s">
        <v>21</v>
      </c>
      <c r="P3416" t="s">
        <v>22</v>
      </c>
      <c r="Q3416" t="s">
        <v>23</v>
      </c>
      <c r="R3416" s="3">
        <v>2056.09</v>
      </c>
      <c r="S3416" t="s">
        <v>24</v>
      </c>
      <c r="T3416" t="s">
        <v>23</v>
      </c>
      <c r="U3416" s="3">
        <v>2056.09</v>
      </c>
    </row>
    <row r="3417" spans="1:21" hidden="1" x14ac:dyDescent="0.2">
      <c r="A3417" t="s">
        <v>2495</v>
      </c>
      <c r="B3417" t="s">
        <v>161</v>
      </c>
      <c r="C3417" t="s">
        <v>14</v>
      </c>
      <c r="D3417" t="str">
        <f t="shared" si="53"/>
        <v>LAWM06</v>
      </c>
      <c r="E3417" t="s">
        <v>2496</v>
      </c>
      <c r="F3417" t="s">
        <v>18</v>
      </c>
      <c r="G3417" t="s">
        <v>18</v>
      </c>
      <c r="I3417" t="s">
        <v>19</v>
      </c>
      <c r="J3417" s="1">
        <v>44893</v>
      </c>
      <c r="K3417" s="2">
        <v>24452.63</v>
      </c>
      <c r="L3417" t="s">
        <v>20</v>
      </c>
      <c r="M3417" s="3">
        <v>1</v>
      </c>
      <c r="N3417" s="2">
        <v>4.2869999999999998E-2</v>
      </c>
      <c r="O3417" t="s">
        <v>21</v>
      </c>
      <c r="P3417" t="s">
        <v>22</v>
      </c>
      <c r="Q3417" t="s">
        <v>23</v>
      </c>
      <c r="R3417" s="3">
        <v>1048.28</v>
      </c>
      <c r="S3417" t="s">
        <v>24</v>
      </c>
      <c r="T3417" t="s">
        <v>23</v>
      </c>
      <c r="U3417" s="3">
        <v>1048.28</v>
      </c>
    </row>
    <row r="3418" spans="1:21" hidden="1" x14ac:dyDescent="0.2">
      <c r="A3418" t="s">
        <v>2495</v>
      </c>
      <c r="B3418" t="s">
        <v>164</v>
      </c>
      <c r="C3418" t="s">
        <v>14</v>
      </c>
      <c r="D3418" t="str">
        <f t="shared" si="53"/>
        <v>LAAI00</v>
      </c>
      <c r="E3418" t="s">
        <v>1754</v>
      </c>
      <c r="F3418" t="s">
        <v>18</v>
      </c>
      <c r="G3418" t="s">
        <v>18</v>
      </c>
      <c r="I3418" t="s">
        <v>19</v>
      </c>
      <c r="J3418" s="1">
        <v>44893</v>
      </c>
      <c r="K3418" s="2">
        <v>-39900</v>
      </c>
      <c r="L3418" t="s">
        <v>20</v>
      </c>
      <c r="M3418" s="3">
        <v>1</v>
      </c>
      <c r="N3418" s="2">
        <v>1.077E-2</v>
      </c>
      <c r="O3418" t="s">
        <v>21</v>
      </c>
      <c r="P3418" t="s">
        <v>24</v>
      </c>
      <c r="Q3418" t="s">
        <v>23</v>
      </c>
      <c r="R3418" s="3">
        <v>429.72</v>
      </c>
      <c r="S3418" t="s">
        <v>22</v>
      </c>
      <c r="T3418" t="s">
        <v>23</v>
      </c>
      <c r="U3418" s="3">
        <v>429.72</v>
      </c>
    </row>
    <row r="3419" spans="1:21" hidden="1" x14ac:dyDescent="0.2">
      <c r="A3419" t="s">
        <v>2495</v>
      </c>
      <c r="B3419" t="s">
        <v>998</v>
      </c>
      <c r="C3419" t="s">
        <v>14</v>
      </c>
      <c r="D3419" t="str">
        <f t="shared" si="53"/>
        <v>LAAN02</v>
      </c>
      <c r="E3419" t="s">
        <v>2497</v>
      </c>
      <c r="F3419" t="s">
        <v>18</v>
      </c>
      <c r="G3419" t="s">
        <v>18</v>
      </c>
      <c r="I3419" t="s">
        <v>19</v>
      </c>
      <c r="J3419" s="1">
        <v>44893</v>
      </c>
      <c r="K3419" s="2">
        <v>-500</v>
      </c>
      <c r="L3419" t="s">
        <v>20</v>
      </c>
      <c r="M3419" s="3">
        <v>1</v>
      </c>
      <c r="N3419" s="2">
        <v>1.4200000000000001E-2</v>
      </c>
      <c r="O3419" t="s">
        <v>21</v>
      </c>
      <c r="P3419" t="s">
        <v>24</v>
      </c>
      <c r="Q3419" t="s">
        <v>23</v>
      </c>
      <c r="R3419" s="3">
        <v>7.1</v>
      </c>
      <c r="S3419" t="s">
        <v>22</v>
      </c>
      <c r="T3419" t="s">
        <v>23</v>
      </c>
      <c r="U3419" s="3">
        <v>7.1</v>
      </c>
    </row>
    <row r="3420" spans="1:21" hidden="1" x14ac:dyDescent="0.2">
      <c r="A3420" t="s">
        <v>2495</v>
      </c>
      <c r="B3420" t="s">
        <v>998</v>
      </c>
      <c r="C3420" t="s">
        <v>14</v>
      </c>
      <c r="D3420" t="str">
        <f t="shared" si="53"/>
        <v>OG1025</v>
      </c>
      <c r="E3420" t="s">
        <v>2370</v>
      </c>
      <c r="F3420" t="s">
        <v>18</v>
      </c>
      <c r="G3420" t="s">
        <v>18</v>
      </c>
      <c r="I3420" t="s">
        <v>19</v>
      </c>
      <c r="J3420" s="1">
        <v>44893</v>
      </c>
      <c r="K3420" s="2">
        <v>36</v>
      </c>
      <c r="L3420" t="s">
        <v>46</v>
      </c>
      <c r="M3420" s="3">
        <v>1</v>
      </c>
      <c r="N3420" s="2">
        <v>3.9003800000000002</v>
      </c>
      <c r="O3420" t="s">
        <v>21</v>
      </c>
      <c r="P3420" t="s">
        <v>22</v>
      </c>
      <c r="Q3420" t="s">
        <v>23</v>
      </c>
      <c r="R3420" s="3">
        <v>140.41</v>
      </c>
      <c r="S3420" t="s">
        <v>24</v>
      </c>
      <c r="T3420" t="s">
        <v>23</v>
      </c>
      <c r="U3420" s="3">
        <v>140.41</v>
      </c>
    </row>
    <row r="3421" spans="1:21" hidden="1" x14ac:dyDescent="0.2">
      <c r="A3421" t="s">
        <v>2495</v>
      </c>
      <c r="B3421" t="s">
        <v>139</v>
      </c>
      <c r="C3421" t="s">
        <v>14</v>
      </c>
      <c r="D3421" t="str">
        <f t="shared" si="53"/>
        <v>DV1906</v>
      </c>
      <c r="E3421" t="s">
        <v>219</v>
      </c>
      <c r="F3421" t="s">
        <v>18</v>
      </c>
      <c r="G3421" t="s">
        <v>18</v>
      </c>
      <c r="I3421" t="s">
        <v>19</v>
      </c>
      <c r="J3421" s="1">
        <v>44893</v>
      </c>
      <c r="K3421" s="2">
        <v>-704.7</v>
      </c>
      <c r="L3421" t="s">
        <v>46</v>
      </c>
      <c r="M3421" s="3">
        <v>1</v>
      </c>
      <c r="N3421" s="2">
        <v>1.1399900000000001</v>
      </c>
      <c r="O3421" t="s">
        <v>21</v>
      </c>
      <c r="P3421" t="s">
        <v>24</v>
      </c>
      <c r="Q3421" t="s">
        <v>23</v>
      </c>
      <c r="R3421" s="3">
        <v>803.35</v>
      </c>
      <c r="S3421" t="s">
        <v>22</v>
      </c>
      <c r="T3421" t="s">
        <v>23</v>
      </c>
      <c r="U3421" s="3">
        <v>803.35</v>
      </c>
    </row>
    <row r="3422" spans="1:21" hidden="1" x14ac:dyDescent="0.2">
      <c r="A3422" t="s">
        <v>2495</v>
      </c>
      <c r="B3422" t="s">
        <v>139</v>
      </c>
      <c r="C3422" t="s">
        <v>14</v>
      </c>
      <c r="D3422" t="str">
        <f t="shared" si="53"/>
        <v>LAAN02</v>
      </c>
      <c r="E3422" t="s">
        <v>2498</v>
      </c>
      <c r="F3422" t="s">
        <v>18</v>
      </c>
      <c r="G3422" t="s">
        <v>18</v>
      </c>
      <c r="I3422" t="s">
        <v>19</v>
      </c>
      <c r="J3422" s="1">
        <v>44893</v>
      </c>
      <c r="K3422" s="2">
        <v>-23300</v>
      </c>
      <c r="L3422" t="s">
        <v>20</v>
      </c>
      <c r="M3422" s="3">
        <v>1</v>
      </c>
      <c r="N3422" s="2">
        <v>2.5760000000000002E-2</v>
      </c>
      <c r="O3422" t="s">
        <v>21</v>
      </c>
      <c r="P3422" t="s">
        <v>24</v>
      </c>
      <c r="Q3422" t="s">
        <v>23</v>
      </c>
      <c r="R3422" s="3">
        <v>600.21</v>
      </c>
      <c r="S3422" t="s">
        <v>22</v>
      </c>
      <c r="T3422" t="s">
        <v>23</v>
      </c>
      <c r="U3422" s="3">
        <v>600.21</v>
      </c>
    </row>
    <row r="3423" spans="1:21" hidden="1" x14ac:dyDescent="0.2">
      <c r="A3423" t="s">
        <v>2495</v>
      </c>
      <c r="B3423" t="s">
        <v>139</v>
      </c>
      <c r="C3423" t="s">
        <v>14</v>
      </c>
      <c r="D3423" t="str">
        <f t="shared" si="53"/>
        <v>LAWM02</v>
      </c>
      <c r="E3423" t="s">
        <v>2026</v>
      </c>
      <c r="F3423" t="s">
        <v>18</v>
      </c>
      <c r="G3423" t="s">
        <v>18</v>
      </c>
      <c r="I3423" t="s">
        <v>19</v>
      </c>
      <c r="J3423" s="1">
        <v>44893</v>
      </c>
      <c r="K3423" s="2">
        <v>57546.400000000001</v>
      </c>
      <c r="L3423" t="s">
        <v>20</v>
      </c>
      <c r="M3423" s="3">
        <v>1</v>
      </c>
      <c r="N3423" s="2">
        <v>2.41E-2</v>
      </c>
      <c r="O3423" t="s">
        <v>21</v>
      </c>
      <c r="P3423" t="s">
        <v>22</v>
      </c>
      <c r="Q3423" t="s">
        <v>23</v>
      </c>
      <c r="R3423" s="3">
        <v>1386.87</v>
      </c>
      <c r="S3423" t="s">
        <v>24</v>
      </c>
      <c r="T3423" t="s">
        <v>23</v>
      </c>
      <c r="U3423" s="3">
        <v>1386.87</v>
      </c>
    </row>
    <row r="3424" spans="1:21" hidden="1" x14ac:dyDescent="0.2">
      <c r="A3424" t="s">
        <v>2495</v>
      </c>
      <c r="B3424" t="s">
        <v>139</v>
      </c>
      <c r="C3424" t="s">
        <v>14</v>
      </c>
      <c r="D3424" t="str">
        <f t="shared" si="53"/>
        <v>OG1174</v>
      </c>
      <c r="E3424" t="s">
        <v>2499</v>
      </c>
      <c r="F3424" t="s">
        <v>18</v>
      </c>
      <c r="G3424" t="s">
        <v>18</v>
      </c>
      <c r="I3424" t="s">
        <v>19</v>
      </c>
      <c r="J3424" s="1">
        <v>44893</v>
      </c>
      <c r="K3424" s="2">
        <v>-41.19</v>
      </c>
      <c r="L3424" t="s">
        <v>46</v>
      </c>
      <c r="M3424" s="3">
        <v>1</v>
      </c>
      <c r="N3424" s="2">
        <v>15.793309999999998</v>
      </c>
      <c r="O3424" t="s">
        <v>21</v>
      </c>
      <c r="P3424" t="s">
        <v>24</v>
      </c>
      <c r="Q3424" t="s">
        <v>23</v>
      </c>
      <c r="R3424" s="3">
        <v>650.53</v>
      </c>
      <c r="S3424" t="s">
        <v>22</v>
      </c>
      <c r="T3424" t="s">
        <v>23</v>
      </c>
      <c r="U3424" s="3">
        <v>650.53</v>
      </c>
    </row>
    <row r="3425" spans="1:21" hidden="1" x14ac:dyDescent="0.2">
      <c r="A3425" t="s">
        <v>2500</v>
      </c>
      <c r="B3425" t="s">
        <v>104</v>
      </c>
      <c r="C3425" t="s">
        <v>14</v>
      </c>
      <c r="D3425" t="str">
        <f t="shared" si="53"/>
        <v>DV2010</v>
      </c>
      <c r="E3425" t="s">
        <v>2501</v>
      </c>
      <c r="F3425" t="s">
        <v>18</v>
      </c>
      <c r="G3425" t="s">
        <v>18</v>
      </c>
      <c r="J3425" s="1">
        <v>44893</v>
      </c>
      <c r="K3425" s="2">
        <v>-880.00402999999994</v>
      </c>
      <c r="L3425" t="s">
        <v>46</v>
      </c>
      <c r="M3425" s="3">
        <v>1</v>
      </c>
      <c r="N3425" s="2">
        <v>2.23705</v>
      </c>
      <c r="O3425" t="s">
        <v>21</v>
      </c>
      <c r="P3425" t="s">
        <v>24</v>
      </c>
      <c r="Q3425" t="s">
        <v>23</v>
      </c>
      <c r="R3425" s="3">
        <v>1968.61</v>
      </c>
      <c r="S3425" t="s">
        <v>22</v>
      </c>
      <c r="T3425" t="s">
        <v>23</v>
      </c>
      <c r="U3425" s="3">
        <v>1968.61</v>
      </c>
    </row>
    <row r="3426" spans="1:21" hidden="1" x14ac:dyDescent="0.2">
      <c r="A3426" t="s">
        <v>2502</v>
      </c>
      <c r="B3426" t="s">
        <v>152</v>
      </c>
      <c r="C3426" t="s">
        <v>14</v>
      </c>
      <c r="D3426" t="str">
        <f t="shared" si="53"/>
        <v>MZ1906</v>
      </c>
      <c r="E3426" t="s">
        <v>923</v>
      </c>
      <c r="F3426" t="s">
        <v>18</v>
      </c>
      <c r="G3426" t="s">
        <v>18</v>
      </c>
      <c r="I3426" t="s">
        <v>19</v>
      </c>
      <c r="J3426" s="1">
        <v>44893</v>
      </c>
      <c r="K3426" s="2">
        <v>540.27588000000014</v>
      </c>
      <c r="L3426" t="s">
        <v>46</v>
      </c>
      <c r="M3426" s="3">
        <v>1</v>
      </c>
      <c r="N3426" s="2">
        <v>1.9169</v>
      </c>
      <c r="O3426" t="s">
        <v>21</v>
      </c>
      <c r="P3426" t="s">
        <v>22</v>
      </c>
      <c r="Q3426" t="s">
        <v>23</v>
      </c>
      <c r="R3426" s="3">
        <v>1035.6500000000001</v>
      </c>
      <c r="S3426" t="s">
        <v>24</v>
      </c>
      <c r="T3426" t="s">
        <v>23</v>
      </c>
      <c r="U3426" s="3">
        <v>1035.6500000000001</v>
      </c>
    </row>
    <row r="3427" spans="1:21" hidden="1" x14ac:dyDescent="0.2">
      <c r="A3427" t="s">
        <v>2502</v>
      </c>
      <c r="B3427" t="s">
        <v>152</v>
      </c>
      <c r="C3427" t="s">
        <v>14</v>
      </c>
      <c r="D3427" t="str">
        <f t="shared" si="53"/>
        <v>LACH00</v>
      </c>
      <c r="E3427" t="s">
        <v>551</v>
      </c>
      <c r="F3427" t="s">
        <v>18</v>
      </c>
      <c r="G3427" t="s">
        <v>18</v>
      </c>
      <c r="I3427" t="s">
        <v>19</v>
      </c>
      <c r="J3427" s="1">
        <v>44893</v>
      </c>
      <c r="K3427" s="2">
        <v>1114.45</v>
      </c>
      <c r="L3427" t="s">
        <v>20</v>
      </c>
      <c r="M3427" s="3">
        <v>1</v>
      </c>
      <c r="N3427" s="2">
        <v>1.0529999999999999E-2</v>
      </c>
      <c r="O3427" t="s">
        <v>21</v>
      </c>
      <c r="P3427" t="s">
        <v>22</v>
      </c>
      <c r="Q3427" t="s">
        <v>23</v>
      </c>
      <c r="R3427" s="3">
        <v>11.74</v>
      </c>
      <c r="S3427" t="s">
        <v>24</v>
      </c>
      <c r="T3427" t="s">
        <v>23</v>
      </c>
      <c r="U3427" s="3">
        <v>11.74</v>
      </c>
    </row>
    <row r="3428" spans="1:21" hidden="1" x14ac:dyDescent="0.2">
      <c r="A3428" t="s">
        <v>2502</v>
      </c>
      <c r="B3428" t="s">
        <v>152</v>
      </c>
      <c r="C3428" t="s">
        <v>14</v>
      </c>
      <c r="D3428" t="str">
        <f t="shared" si="53"/>
        <v>MZ1400</v>
      </c>
      <c r="E3428" t="s">
        <v>421</v>
      </c>
      <c r="F3428" t="s">
        <v>18</v>
      </c>
      <c r="G3428" t="s">
        <v>18</v>
      </c>
      <c r="I3428" t="s">
        <v>19</v>
      </c>
      <c r="J3428" s="1">
        <v>44893</v>
      </c>
      <c r="K3428" s="2">
        <v>0.45015999999999989</v>
      </c>
      <c r="L3428" t="s">
        <v>46</v>
      </c>
      <c r="M3428" s="3">
        <v>1</v>
      </c>
      <c r="N3428" s="2">
        <v>8.0499500000000008</v>
      </c>
      <c r="O3428" t="s">
        <v>21</v>
      </c>
      <c r="P3428" t="s">
        <v>22</v>
      </c>
      <c r="Q3428" t="s">
        <v>23</v>
      </c>
      <c r="R3428" s="3">
        <v>3.62</v>
      </c>
      <c r="S3428" t="s">
        <v>24</v>
      </c>
      <c r="T3428" t="s">
        <v>23</v>
      </c>
      <c r="U3428" s="3">
        <v>3.62</v>
      </c>
    </row>
    <row r="3429" spans="1:21" hidden="1" x14ac:dyDescent="0.2">
      <c r="A3429" t="s">
        <v>2502</v>
      </c>
      <c r="B3429" t="s">
        <v>152</v>
      </c>
      <c r="C3429" t="s">
        <v>14</v>
      </c>
      <c r="D3429" t="str">
        <f t="shared" si="53"/>
        <v>LAKR03</v>
      </c>
      <c r="E3429" t="s">
        <v>523</v>
      </c>
      <c r="F3429" t="s">
        <v>18</v>
      </c>
      <c r="G3429" t="s">
        <v>18</v>
      </c>
      <c r="I3429" t="s">
        <v>19</v>
      </c>
      <c r="J3429" s="1">
        <v>44893</v>
      </c>
      <c r="K3429" s="2">
        <v>10100.469999999999</v>
      </c>
      <c r="L3429" t="s">
        <v>20</v>
      </c>
      <c r="M3429" s="3">
        <v>1</v>
      </c>
      <c r="N3429" s="2">
        <v>1.1129999999999999E-2</v>
      </c>
      <c r="O3429" t="s">
        <v>21</v>
      </c>
      <c r="P3429" t="s">
        <v>22</v>
      </c>
      <c r="Q3429" t="s">
        <v>23</v>
      </c>
      <c r="R3429" s="3">
        <v>112.42</v>
      </c>
      <c r="S3429" t="s">
        <v>24</v>
      </c>
      <c r="T3429" t="s">
        <v>23</v>
      </c>
      <c r="U3429" s="3">
        <v>112.42</v>
      </c>
    </row>
    <row r="3430" spans="1:21" hidden="1" x14ac:dyDescent="0.2">
      <c r="A3430" t="s">
        <v>2502</v>
      </c>
      <c r="B3430" t="s">
        <v>152</v>
      </c>
      <c r="C3430" t="s">
        <v>14</v>
      </c>
      <c r="D3430" t="str">
        <f t="shared" si="53"/>
        <v>LATJ02</v>
      </c>
      <c r="E3430" t="s">
        <v>2503</v>
      </c>
      <c r="F3430" t="s">
        <v>18</v>
      </c>
      <c r="G3430" t="s">
        <v>18</v>
      </c>
      <c r="I3430" t="s">
        <v>19</v>
      </c>
      <c r="J3430" s="1">
        <v>44893</v>
      </c>
      <c r="K3430" s="2">
        <v>9727.90625</v>
      </c>
      <c r="L3430" t="s">
        <v>20</v>
      </c>
      <c r="M3430" s="3">
        <v>1</v>
      </c>
      <c r="N3430" s="2">
        <v>1.0200000000000001E-2</v>
      </c>
      <c r="O3430" t="s">
        <v>21</v>
      </c>
      <c r="P3430" t="s">
        <v>22</v>
      </c>
      <c r="Q3430" t="s">
        <v>23</v>
      </c>
      <c r="R3430" s="3">
        <v>99.22</v>
      </c>
      <c r="S3430" t="s">
        <v>24</v>
      </c>
      <c r="T3430" t="s">
        <v>23</v>
      </c>
      <c r="U3430" s="3">
        <v>99.22</v>
      </c>
    </row>
    <row r="3431" spans="1:21" hidden="1" x14ac:dyDescent="0.2">
      <c r="A3431" t="s">
        <v>2502</v>
      </c>
      <c r="B3431" t="s">
        <v>152</v>
      </c>
      <c r="C3431" t="s">
        <v>14</v>
      </c>
      <c r="D3431" t="str">
        <f t="shared" si="53"/>
        <v>LAMT00</v>
      </c>
      <c r="E3431" t="s">
        <v>769</v>
      </c>
      <c r="F3431" t="s">
        <v>18</v>
      </c>
      <c r="G3431" t="s">
        <v>18</v>
      </c>
      <c r="I3431" t="s">
        <v>19</v>
      </c>
      <c r="J3431" s="1">
        <v>44893</v>
      </c>
      <c r="K3431" s="2">
        <v>6764.75</v>
      </c>
      <c r="L3431" t="s">
        <v>20</v>
      </c>
      <c r="M3431" s="3">
        <v>1</v>
      </c>
      <c r="N3431" s="2">
        <v>3.6299999999999999E-2</v>
      </c>
      <c r="O3431" t="s">
        <v>21</v>
      </c>
      <c r="P3431" t="s">
        <v>22</v>
      </c>
      <c r="Q3431" t="s">
        <v>23</v>
      </c>
      <c r="R3431" s="3">
        <v>245.56</v>
      </c>
      <c r="S3431" t="s">
        <v>24</v>
      </c>
      <c r="T3431" t="s">
        <v>23</v>
      </c>
      <c r="U3431" s="3">
        <v>245.56</v>
      </c>
    </row>
    <row r="3432" spans="1:21" hidden="1" x14ac:dyDescent="0.2">
      <c r="A3432" t="s">
        <v>2502</v>
      </c>
      <c r="B3432" t="s">
        <v>2504</v>
      </c>
      <c r="C3432" t="s">
        <v>14</v>
      </c>
      <c r="D3432" t="str">
        <f t="shared" si="53"/>
        <v>OG1017</v>
      </c>
      <c r="E3432" t="s">
        <v>532</v>
      </c>
      <c r="F3432" t="s">
        <v>18</v>
      </c>
      <c r="G3432" t="s">
        <v>18</v>
      </c>
      <c r="I3432" t="s">
        <v>19</v>
      </c>
      <c r="J3432" s="1">
        <v>44893</v>
      </c>
      <c r="K3432" s="2">
        <v>0</v>
      </c>
      <c r="L3432" t="s">
        <v>46</v>
      </c>
      <c r="M3432" s="3">
        <v>1</v>
      </c>
      <c r="N3432" s="2">
        <v>2.1591499999999999</v>
      </c>
      <c r="O3432" t="s">
        <v>21</v>
      </c>
      <c r="P3432" t="s">
        <v>22</v>
      </c>
      <c r="Q3432" t="s">
        <v>23</v>
      </c>
      <c r="R3432" s="3">
        <v>0</v>
      </c>
      <c r="S3432" t="s">
        <v>24</v>
      </c>
      <c r="T3432" t="s">
        <v>23</v>
      </c>
      <c r="U3432" s="3">
        <v>0</v>
      </c>
    </row>
    <row r="3433" spans="1:21" hidden="1" x14ac:dyDescent="0.2">
      <c r="A3433" t="s">
        <v>2502</v>
      </c>
      <c r="B3433" t="s">
        <v>150</v>
      </c>
      <c r="C3433" t="s">
        <v>14</v>
      </c>
      <c r="D3433" t="str">
        <f t="shared" si="53"/>
        <v>MZ4139</v>
      </c>
      <c r="E3433" t="s">
        <v>154</v>
      </c>
      <c r="F3433" t="s">
        <v>18</v>
      </c>
      <c r="G3433" t="s">
        <v>18</v>
      </c>
      <c r="I3433" t="s">
        <v>19</v>
      </c>
      <c r="J3433" s="1">
        <v>44893</v>
      </c>
      <c r="K3433" s="2">
        <v>38.576619999999991</v>
      </c>
      <c r="L3433" t="s">
        <v>46</v>
      </c>
      <c r="M3433" s="3">
        <v>1</v>
      </c>
      <c r="N3433" s="2">
        <v>1.10002</v>
      </c>
      <c r="O3433" t="s">
        <v>21</v>
      </c>
      <c r="P3433" t="s">
        <v>22</v>
      </c>
      <c r="Q3433" t="s">
        <v>23</v>
      </c>
      <c r="R3433" s="3">
        <v>42.44</v>
      </c>
      <c r="S3433" t="s">
        <v>24</v>
      </c>
      <c r="T3433" t="s">
        <v>23</v>
      </c>
      <c r="U3433" s="3">
        <v>42.44</v>
      </c>
    </row>
    <row r="3434" spans="1:21" hidden="1" x14ac:dyDescent="0.2">
      <c r="A3434" t="s">
        <v>2502</v>
      </c>
      <c r="B3434" t="s">
        <v>158</v>
      </c>
      <c r="C3434" t="s">
        <v>14</v>
      </c>
      <c r="D3434" t="str">
        <f t="shared" si="53"/>
        <v>726000</v>
      </c>
      <c r="E3434" t="s">
        <v>389</v>
      </c>
      <c r="F3434" t="s">
        <v>18</v>
      </c>
      <c r="G3434" t="s">
        <v>18</v>
      </c>
      <c r="I3434" t="s">
        <v>19</v>
      </c>
      <c r="J3434" s="1">
        <v>44893</v>
      </c>
      <c r="K3434" s="2">
        <v>0</v>
      </c>
      <c r="L3434" t="s">
        <v>46</v>
      </c>
      <c r="M3434" s="3">
        <v>1</v>
      </c>
      <c r="N3434" s="2">
        <v>4.0987499999999999</v>
      </c>
      <c r="O3434" t="s">
        <v>21</v>
      </c>
      <c r="P3434" t="s">
        <v>22</v>
      </c>
      <c r="Q3434" t="s">
        <v>23</v>
      </c>
      <c r="R3434" s="3">
        <v>0</v>
      </c>
      <c r="S3434" t="s">
        <v>24</v>
      </c>
      <c r="T3434" t="s">
        <v>23</v>
      </c>
      <c r="U3434" s="3">
        <v>0</v>
      </c>
    </row>
    <row r="3435" spans="1:21" hidden="1" x14ac:dyDescent="0.2">
      <c r="A3435" t="s">
        <v>2502</v>
      </c>
      <c r="B3435" t="s">
        <v>158</v>
      </c>
      <c r="C3435" t="s">
        <v>14</v>
      </c>
      <c r="D3435" t="str">
        <f t="shared" si="53"/>
        <v>BK1565</v>
      </c>
      <c r="E3435" t="s">
        <v>1782</v>
      </c>
      <c r="F3435" t="s">
        <v>18</v>
      </c>
      <c r="G3435" t="s">
        <v>18</v>
      </c>
      <c r="I3435" t="s">
        <v>19</v>
      </c>
      <c r="J3435" s="1">
        <v>44893</v>
      </c>
      <c r="K3435" s="2">
        <v>-510</v>
      </c>
      <c r="L3435" t="s">
        <v>46</v>
      </c>
      <c r="M3435" s="3">
        <v>1</v>
      </c>
      <c r="N3435" s="2">
        <v>2.5323699999999998</v>
      </c>
      <c r="O3435" t="s">
        <v>21</v>
      </c>
      <c r="P3435" t="s">
        <v>24</v>
      </c>
      <c r="Q3435" t="s">
        <v>23</v>
      </c>
      <c r="R3435" s="3">
        <v>1291.51</v>
      </c>
      <c r="S3435" t="s">
        <v>22</v>
      </c>
      <c r="T3435" t="s">
        <v>23</v>
      </c>
      <c r="U3435" s="3">
        <v>1291.51</v>
      </c>
    </row>
    <row r="3436" spans="1:21" hidden="1" x14ac:dyDescent="0.2">
      <c r="A3436" t="s">
        <v>2502</v>
      </c>
      <c r="B3436" t="s">
        <v>158</v>
      </c>
      <c r="C3436" t="s">
        <v>14</v>
      </c>
      <c r="D3436" t="str">
        <f t="shared" si="53"/>
        <v>SP1850</v>
      </c>
      <c r="E3436" t="s">
        <v>687</v>
      </c>
      <c r="F3436" t="s">
        <v>18</v>
      </c>
      <c r="G3436" t="s">
        <v>18</v>
      </c>
      <c r="I3436" t="s">
        <v>19</v>
      </c>
      <c r="J3436" s="1">
        <v>44893</v>
      </c>
      <c r="K3436" s="2">
        <v>-13.1472</v>
      </c>
      <c r="L3436" t="s">
        <v>46</v>
      </c>
      <c r="M3436" s="3">
        <v>1</v>
      </c>
      <c r="N3436" s="2">
        <v>1.5503800000000001</v>
      </c>
      <c r="O3436" t="s">
        <v>21</v>
      </c>
      <c r="P3436" t="s">
        <v>24</v>
      </c>
      <c r="Q3436" t="s">
        <v>23</v>
      </c>
      <c r="R3436" s="3">
        <v>20.38</v>
      </c>
      <c r="S3436" t="s">
        <v>22</v>
      </c>
      <c r="T3436" t="s">
        <v>23</v>
      </c>
      <c r="U3436" s="3">
        <v>20.38</v>
      </c>
    </row>
    <row r="3437" spans="1:21" hidden="1" x14ac:dyDescent="0.2">
      <c r="A3437" t="s">
        <v>2502</v>
      </c>
      <c r="B3437" t="s">
        <v>158</v>
      </c>
      <c r="C3437" t="s">
        <v>14</v>
      </c>
      <c r="D3437" t="str">
        <f t="shared" si="53"/>
        <v>CE3501</v>
      </c>
      <c r="E3437" t="s">
        <v>348</v>
      </c>
      <c r="F3437" t="s">
        <v>18</v>
      </c>
      <c r="G3437" t="s">
        <v>18</v>
      </c>
      <c r="I3437" t="s">
        <v>19</v>
      </c>
      <c r="J3437" s="1">
        <v>44893</v>
      </c>
      <c r="K3437" s="2">
        <v>48982.9</v>
      </c>
      <c r="L3437" t="s">
        <v>20</v>
      </c>
      <c r="M3437" s="3">
        <v>1</v>
      </c>
      <c r="N3437" s="2">
        <v>1.4370000000000001E-2</v>
      </c>
      <c r="O3437" t="s">
        <v>21</v>
      </c>
      <c r="P3437" t="s">
        <v>22</v>
      </c>
      <c r="Q3437" t="s">
        <v>23</v>
      </c>
      <c r="R3437" s="3">
        <v>703.88</v>
      </c>
      <c r="S3437" t="s">
        <v>24</v>
      </c>
      <c r="T3437" t="s">
        <v>23</v>
      </c>
      <c r="U3437" s="3">
        <v>703.88</v>
      </c>
    </row>
    <row r="3438" spans="1:21" hidden="1" x14ac:dyDescent="0.2">
      <c r="A3438" t="s">
        <v>2502</v>
      </c>
      <c r="B3438" t="s">
        <v>158</v>
      </c>
      <c r="C3438" t="s">
        <v>14</v>
      </c>
      <c r="D3438" t="str">
        <f t="shared" si="53"/>
        <v>LAWG01</v>
      </c>
      <c r="E3438" t="s">
        <v>1131</v>
      </c>
      <c r="F3438" t="s">
        <v>18</v>
      </c>
      <c r="G3438" t="s">
        <v>18</v>
      </c>
      <c r="I3438" t="s">
        <v>19</v>
      </c>
      <c r="J3438" s="1">
        <v>44893</v>
      </c>
      <c r="K3438" s="2">
        <v>-663.86125000000004</v>
      </c>
      <c r="L3438" t="s">
        <v>20</v>
      </c>
      <c r="M3438" s="3">
        <v>1</v>
      </c>
      <c r="N3438" s="2">
        <v>1.158E-2</v>
      </c>
      <c r="O3438" t="s">
        <v>21</v>
      </c>
      <c r="P3438" t="s">
        <v>24</v>
      </c>
      <c r="Q3438" t="s">
        <v>23</v>
      </c>
      <c r="R3438" s="3">
        <v>7.69</v>
      </c>
      <c r="S3438" t="s">
        <v>22</v>
      </c>
      <c r="T3438" t="s">
        <v>23</v>
      </c>
      <c r="U3438" s="3">
        <v>7.69</v>
      </c>
    </row>
    <row r="3439" spans="1:21" hidden="1" x14ac:dyDescent="0.2">
      <c r="A3439" t="s">
        <v>2502</v>
      </c>
      <c r="B3439" t="s">
        <v>158</v>
      </c>
      <c r="C3439" t="s">
        <v>14</v>
      </c>
      <c r="D3439" t="str">
        <f t="shared" si="53"/>
        <v>LAWM05</v>
      </c>
      <c r="E3439" t="s">
        <v>2008</v>
      </c>
      <c r="F3439" t="s">
        <v>18</v>
      </c>
      <c r="G3439" t="s">
        <v>18</v>
      </c>
      <c r="I3439" t="s">
        <v>19</v>
      </c>
      <c r="J3439" s="1">
        <v>44893</v>
      </c>
      <c r="K3439" s="2">
        <v>0</v>
      </c>
      <c r="L3439" t="s">
        <v>20</v>
      </c>
      <c r="M3439" s="3">
        <v>1</v>
      </c>
      <c r="N3439" s="2">
        <v>6.1609999999999998E-2</v>
      </c>
      <c r="O3439" t="s">
        <v>21</v>
      </c>
      <c r="P3439" t="s">
        <v>22</v>
      </c>
      <c r="Q3439" t="s">
        <v>23</v>
      </c>
      <c r="R3439" s="3">
        <v>0</v>
      </c>
      <c r="S3439" t="s">
        <v>24</v>
      </c>
      <c r="T3439" t="s">
        <v>23</v>
      </c>
      <c r="U3439" s="3">
        <v>0</v>
      </c>
    </row>
    <row r="3440" spans="1:21" hidden="1" x14ac:dyDescent="0.2">
      <c r="A3440" t="s">
        <v>2502</v>
      </c>
      <c r="B3440" t="s">
        <v>101</v>
      </c>
      <c r="C3440" t="s">
        <v>14</v>
      </c>
      <c r="D3440" t="str">
        <f t="shared" si="53"/>
        <v>LAAI08</v>
      </c>
      <c r="E3440" t="s">
        <v>2415</v>
      </c>
      <c r="F3440" t="s">
        <v>18</v>
      </c>
      <c r="G3440" t="s">
        <v>18</v>
      </c>
      <c r="I3440" t="s">
        <v>19</v>
      </c>
      <c r="J3440" s="1">
        <v>44893</v>
      </c>
      <c r="K3440" s="2">
        <v>0</v>
      </c>
      <c r="L3440" t="s">
        <v>20</v>
      </c>
      <c r="M3440" s="3">
        <v>1</v>
      </c>
      <c r="N3440" s="2">
        <v>1.2E-2</v>
      </c>
      <c r="O3440" t="s">
        <v>21</v>
      </c>
      <c r="P3440" t="s">
        <v>22</v>
      </c>
      <c r="Q3440" t="s">
        <v>23</v>
      </c>
      <c r="R3440" s="3">
        <v>0</v>
      </c>
      <c r="S3440" t="s">
        <v>24</v>
      </c>
      <c r="T3440" t="s">
        <v>23</v>
      </c>
      <c r="U3440" s="3">
        <v>0</v>
      </c>
    </row>
    <row r="3441" spans="1:21" hidden="1" x14ac:dyDescent="0.2">
      <c r="A3441" t="s">
        <v>2502</v>
      </c>
      <c r="B3441" t="s">
        <v>101</v>
      </c>
      <c r="C3441" t="s">
        <v>14</v>
      </c>
      <c r="D3441" t="str">
        <f t="shared" si="53"/>
        <v>LAAI08</v>
      </c>
      <c r="E3441" t="s">
        <v>2416</v>
      </c>
      <c r="F3441" t="s">
        <v>18</v>
      </c>
      <c r="G3441" t="s">
        <v>18</v>
      </c>
      <c r="I3441" t="s">
        <v>19</v>
      </c>
      <c r="J3441" s="1">
        <v>44893</v>
      </c>
      <c r="K3441" s="2">
        <v>0</v>
      </c>
      <c r="L3441" t="s">
        <v>20</v>
      </c>
      <c r="M3441" s="3">
        <v>1</v>
      </c>
      <c r="N3441" s="2">
        <v>1.2E-2</v>
      </c>
      <c r="O3441" t="s">
        <v>21</v>
      </c>
      <c r="P3441" t="s">
        <v>22</v>
      </c>
      <c r="Q3441" t="s">
        <v>23</v>
      </c>
      <c r="R3441" s="3">
        <v>0</v>
      </c>
      <c r="S3441" t="s">
        <v>24</v>
      </c>
      <c r="T3441" t="s">
        <v>23</v>
      </c>
      <c r="U3441" s="3">
        <v>0</v>
      </c>
    </row>
    <row r="3442" spans="1:21" hidden="1" x14ac:dyDescent="0.2">
      <c r="A3442" t="s">
        <v>2502</v>
      </c>
      <c r="B3442" t="s">
        <v>101</v>
      </c>
      <c r="C3442" t="s">
        <v>14</v>
      </c>
      <c r="D3442" t="str">
        <f t="shared" si="53"/>
        <v>BK1632</v>
      </c>
      <c r="E3442" t="s">
        <v>2505</v>
      </c>
      <c r="F3442" t="s">
        <v>18</v>
      </c>
      <c r="G3442" t="s">
        <v>18</v>
      </c>
      <c r="I3442" t="s">
        <v>19</v>
      </c>
      <c r="J3442" s="1">
        <v>44893</v>
      </c>
      <c r="K3442" s="2">
        <v>301.43371000000002</v>
      </c>
      <c r="L3442" t="s">
        <v>46</v>
      </c>
      <c r="M3442" s="3">
        <v>1</v>
      </c>
      <c r="N3442" s="2">
        <v>4.7148899999999996</v>
      </c>
      <c r="O3442" t="s">
        <v>21</v>
      </c>
      <c r="P3442" t="s">
        <v>22</v>
      </c>
      <c r="Q3442" t="s">
        <v>23</v>
      </c>
      <c r="R3442" s="3">
        <v>1421.23</v>
      </c>
      <c r="S3442" t="s">
        <v>24</v>
      </c>
      <c r="T3442" t="s">
        <v>23</v>
      </c>
      <c r="U3442" s="3">
        <v>1421.23</v>
      </c>
    </row>
    <row r="3443" spans="1:21" hidden="1" x14ac:dyDescent="0.2">
      <c r="A3443" t="s">
        <v>2502</v>
      </c>
      <c r="B3443" t="s">
        <v>101</v>
      </c>
      <c r="C3443" t="s">
        <v>14</v>
      </c>
      <c r="D3443" t="str">
        <f t="shared" si="53"/>
        <v>LAAI06</v>
      </c>
      <c r="E3443" t="s">
        <v>777</v>
      </c>
      <c r="F3443" t="s">
        <v>18</v>
      </c>
      <c r="G3443" t="s">
        <v>18</v>
      </c>
      <c r="I3443" t="s">
        <v>19</v>
      </c>
      <c r="J3443" s="1">
        <v>44893</v>
      </c>
      <c r="K3443" s="2">
        <v>1827.55</v>
      </c>
      <c r="L3443" t="s">
        <v>20</v>
      </c>
      <c r="M3443" s="3">
        <v>1</v>
      </c>
      <c r="N3443" s="2">
        <v>3.959E-2</v>
      </c>
      <c r="O3443" t="s">
        <v>21</v>
      </c>
      <c r="P3443" t="s">
        <v>22</v>
      </c>
      <c r="Q3443" t="s">
        <v>23</v>
      </c>
      <c r="R3443" s="3">
        <v>72.349999999999994</v>
      </c>
      <c r="S3443" t="s">
        <v>24</v>
      </c>
      <c r="T3443" t="s">
        <v>23</v>
      </c>
      <c r="U3443" s="3">
        <v>72.349999999999994</v>
      </c>
    </row>
    <row r="3444" spans="1:21" hidden="1" x14ac:dyDescent="0.2">
      <c r="A3444" t="s">
        <v>2502</v>
      </c>
      <c r="B3444" t="s">
        <v>101</v>
      </c>
      <c r="C3444" t="s">
        <v>14</v>
      </c>
      <c r="D3444" t="str">
        <f t="shared" si="53"/>
        <v>LAHB02</v>
      </c>
      <c r="E3444" t="s">
        <v>2506</v>
      </c>
      <c r="F3444" t="s">
        <v>18</v>
      </c>
      <c r="G3444" t="s">
        <v>18</v>
      </c>
      <c r="I3444" t="s">
        <v>19</v>
      </c>
      <c r="J3444" s="1">
        <v>44893</v>
      </c>
      <c r="K3444" s="2">
        <v>-1140.6022500000001</v>
      </c>
      <c r="L3444" t="s">
        <v>20</v>
      </c>
      <c r="M3444" s="3">
        <v>1</v>
      </c>
      <c r="N3444" s="2">
        <v>0.10342999999999999</v>
      </c>
      <c r="O3444" t="s">
        <v>21</v>
      </c>
      <c r="P3444" t="s">
        <v>24</v>
      </c>
      <c r="Q3444" t="s">
        <v>23</v>
      </c>
      <c r="R3444" s="3">
        <v>117.97</v>
      </c>
      <c r="S3444" t="s">
        <v>22</v>
      </c>
      <c r="T3444" t="s">
        <v>23</v>
      </c>
      <c r="U3444" s="3">
        <v>117.97</v>
      </c>
    </row>
    <row r="3445" spans="1:21" hidden="1" x14ac:dyDescent="0.2">
      <c r="A3445" t="s">
        <v>2502</v>
      </c>
      <c r="B3445" t="s">
        <v>101</v>
      </c>
      <c r="C3445" t="s">
        <v>14</v>
      </c>
      <c r="D3445" t="str">
        <f t="shared" si="53"/>
        <v>LAWG00</v>
      </c>
      <c r="E3445" t="s">
        <v>1395</v>
      </c>
      <c r="F3445" t="s">
        <v>18</v>
      </c>
      <c r="G3445" t="s">
        <v>18</v>
      </c>
      <c r="I3445" t="s">
        <v>19</v>
      </c>
      <c r="J3445" s="1">
        <v>44893</v>
      </c>
      <c r="K3445" s="2">
        <v>0</v>
      </c>
      <c r="L3445" t="s">
        <v>20</v>
      </c>
      <c r="M3445" s="3">
        <v>1</v>
      </c>
      <c r="N3445" s="2">
        <v>1.5879999999999998E-2</v>
      </c>
      <c r="O3445" t="s">
        <v>21</v>
      </c>
      <c r="P3445" t="s">
        <v>22</v>
      </c>
      <c r="Q3445" t="s">
        <v>23</v>
      </c>
      <c r="R3445" s="3">
        <v>0</v>
      </c>
      <c r="S3445" t="s">
        <v>24</v>
      </c>
      <c r="T3445" t="s">
        <v>23</v>
      </c>
      <c r="U3445" s="3">
        <v>0</v>
      </c>
    </row>
    <row r="3446" spans="1:21" hidden="1" x14ac:dyDescent="0.2">
      <c r="A3446" t="s">
        <v>2502</v>
      </c>
      <c r="B3446" t="s">
        <v>101</v>
      </c>
      <c r="C3446" t="s">
        <v>14</v>
      </c>
      <c r="D3446" t="str">
        <f t="shared" si="53"/>
        <v>LAWG00</v>
      </c>
      <c r="E3446" t="s">
        <v>2219</v>
      </c>
      <c r="F3446" t="s">
        <v>18</v>
      </c>
      <c r="G3446" t="s">
        <v>18</v>
      </c>
      <c r="I3446" t="s">
        <v>19</v>
      </c>
      <c r="J3446" s="1">
        <v>44893</v>
      </c>
      <c r="K3446" s="2">
        <v>0</v>
      </c>
      <c r="L3446" t="s">
        <v>20</v>
      </c>
      <c r="M3446" s="3">
        <v>1</v>
      </c>
      <c r="N3446" s="2">
        <v>1.328E-2</v>
      </c>
      <c r="O3446" t="s">
        <v>21</v>
      </c>
      <c r="P3446" t="s">
        <v>22</v>
      </c>
      <c r="Q3446" t="s">
        <v>23</v>
      </c>
      <c r="R3446" s="3">
        <v>0</v>
      </c>
      <c r="S3446" t="s">
        <v>24</v>
      </c>
      <c r="T3446" t="s">
        <v>23</v>
      </c>
      <c r="U3446" s="3">
        <v>0</v>
      </c>
    </row>
    <row r="3447" spans="1:21" hidden="1" x14ac:dyDescent="0.2">
      <c r="A3447" t="s">
        <v>2502</v>
      </c>
      <c r="B3447" t="s">
        <v>101</v>
      </c>
      <c r="C3447" t="s">
        <v>14</v>
      </c>
      <c r="D3447" t="str">
        <f t="shared" si="53"/>
        <v>LAAI08</v>
      </c>
      <c r="E3447" t="s">
        <v>2417</v>
      </c>
      <c r="F3447" t="s">
        <v>18</v>
      </c>
      <c r="G3447" t="s">
        <v>18</v>
      </c>
      <c r="I3447" t="s">
        <v>19</v>
      </c>
      <c r="J3447" s="1">
        <v>44893</v>
      </c>
      <c r="K3447" s="2">
        <v>0</v>
      </c>
      <c r="L3447" t="s">
        <v>20</v>
      </c>
      <c r="M3447" s="3">
        <v>1</v>
      </c>
      <c r="N3447" s="2">
        <v>1.2E-2</v>
      </c>
      <c r="O3447" t="s">
        <v>21</v>
      </c>
      <c r="P3447" t="s">
        <v>22</v>
      </c>
      <c r="Q3447" t="s">
        <v>23</v>
      </c>
      <c r="R3447" s="3">
        <v>0</v>
      </c>
      <c r="S3447" t="s">
        <v>24</v>
      </c>
      <c r="T3447" t="s">
        <v>23</v>
      </c>
      <c r="U3447" s="3">
        <v>0</v>
      </c>
    </row>
    <row r="3448" spans="1:21" hidden="1" x14ac:dyDescent="0.2">
      <c r="A3448" t="s">
        <v>2502</v>
      </c>
      <c r="B3448" t="s">
        <v>101</v>
      </c>
      <c r="C3448" t="s">
        <v>14</v>
      </c>
      <c r="D3448" t="str">
        <f t="shared" si="53"/>
        <v>LAKR00</v>
      </c>
      <c r="E3448" t="s">
        <v>78</v>
      </c>
      <c r="F3448" t="s">
        <v>18</v>
      </c>
      <c r="G3448" t="s">
        <v>18</v>
      </c>
      <c r="I3448" t="s">
        <v>19</v>
      </c>
      <c r="J3448" s="1">
        <v>44893</v>
      </c>
      <c r="K3448" s="2">
        <v>0.17</v>
      </c>
      <c r="L3448" t="s">
        <v>20</v>
      </c>
      <c r="M3448" s="3">
        <v>1</v>
      </c>
      <c r="N3448" s="2">
        <v>0.01</v>
      </c>
      <c r="O3448" t="s">
        <v>21</v>
      </c>
      <c r="P3448" t="s">
        <v>22</v>
      </c>
      <c r="Q3448" t="s">
        <v>23</v>
      </c>
      <c r="R3448" s="3">
        <v>0</v>
      </c>
      <c r="S3448" t="s">
        <v>24</v>
      </c>
      <c r="T3448" t="s">
        <v>23</v>
      </c>
      <c r="U3448" s="3">
        <v>0</v>
      </c>
    </row>
    <row r="3449" spans="1:21" hidden="1" x14ac:dyDescent="0.2">
      <c r="A3449" t="s">
        <v>2502</v>
      </c>
      <c r="B3449" t="s">
        <v>156</v>
      </c>
      <c r="C3449" t="s">
        <v>14</v>
      </c>
      <c r="D3449" t="str">
        <f t="shared" si="53"/>
        <v>SP1878</v>
      </c>
      <c r="E3449" t="s">
        <v>2257</v>
      </c>
      <c r="F3449" t="s">
        <v>18</v>
      </c>
      <c r="G3449" t="s">
        <v>18</v>
      </c>
      <c r="I3449" t="s">
        <v>19</v>
      </c>
      <c r="J3449" s="1">
        <v>44893</v>
      </c>
      <c r="K3449" s="2">
        <v>0</v>
      </c>
      <c r="L3449" t="s">
        <v>46</v>
      </c>
      <c r="M3449" s="3">
        <v>1</v>
      </c>
      <c r="N3449" s="2">
        <v>2.4700000000000002</v>
      </c>
      <c r="O3449" t="s">
        <v>21</v>
      </c>
      <c r="P3449" t="s">
        <v>22</v>
      </c>
      <c r="Q3449" t="s">
        <v>23</v>
      </c>
      <c r="R3449" s="3">
        <v>0</v>
      </c>
      <c r="S3449" t="s">
        <v>24</v>
      </c>
      <c r="T3449" t="s">
        <v>23</v>
      </c>
      <c r="U3449" s="3">
        <v>0</v>
      </c>
    </row>
    <row r="3450" spans="1:21" hidden="1" x14ac:dyDescent="0.2">
      <c r="A3450" t="s">
        <v>2502</v>
      </c>
      <c r="B3450" t="s">
        <v>1029</v>
      </c>
      <c r="C3450" t="s">
        <v>14</v>
      </c>
      <c r="D3450" t="str">
        <f t="shared" si="53"/>
        <v>WN2064</v>
      </c>
      <c r="E3450" t="s">
        <v>2507</v>
      </c>
      <c r="F3450" t="s">
        <v>18</v>
      </c>
      <c r="G3450" t="s">
        <v>18</v>
      </c>
      <c r="I3450" t="s">
        <v>19</v>
      </c>
      <c r="J3450" s="1">
        <v>44893</v>
      </c>
      <c r="K3450" s="2">
        <v>-128.96127999999999</v>
      </c>
      <c r="L3450" t="s">
        <v>46</v>
      </c>
      <c r="M3450" s="3">
        <v>1</v>
      </c>
      <c r="N3450" s="2">
        <v>0.85321000000000002</v>
      </c>
      <c r="O3450" t="s">
        <v>21</v>
      </c>
      <c r="P3450" t="s">
        <v>24</v>
      </c>
      <c r="Q3450" t="s">
        <v>23</v>
      </c>
      <c r="R3450" s="3">
        <v>110.03</v>
      </c>
      <c r="S3450" t="s">
        <v>22</v>
      </c>
      <c r="T3450" t="s">
        <v>23</v>
      </c>
      <c r="U3450" s="3">
        <v>110.03</v>
      </c>
    </row>
    <row r="3451" spans="1:21" hidden="1" x14ac:dyDescent="0.2">
      <c r="A3451" t="s">
        <v>2502</v>
      </c>
      <c r="B3451" t="s">
        <v>1029</v>
      </c>
      <c r="C3451" t="s">
        <v>14</v>
      </c>
      <c r="D3451" t="str">
        <f t="shared" si="53"/>
        <v>SP1972</v>
      </c>
      <c r="E3451" t="s">
        <v>229</v>
      </c>
      <c r="F3451" t="s">
        <v>18</v>
      </c>
      <c r="G3451" t="s">
        <v>18</v>
      </c>
      <c r="I3451" t="s">
        <v>19</v>
      </c>
      <c r="J3451" s="1">
        <v>44893</v>
      </c>
      <c r="K3451" s="2">
        <v>-16</v>
      </c>
      <c r="L3451" t="s">
        <v>46</v>
      </c>
      <c r="M3451" s="3">
        <v>1</v>
      </c>
      <c r="N3451" s="2">
        <v>13.936529999999999</v>
      </c>
      <c r="O3451" t="s">
        <v>21</v>
      </c>
      <c r="P3451" t="s">
        <v>24</v>
      </c>
      <c r="Q3451" t="s">
        <v>23</v>
      </c>
      <c r="R3451" s="3">
        <v>222.98</v>
      </c>
      <c r="S3451" t="s">
        <v>22</v>
      </c>
      <c r="T3451" t="s">
        <v>23</v>
      </c>
      <c r="U3451" s="3">
        <v>222.98</v>
      </c>
    </row>
    <row r="3452" spans="1:21" hidden="1" x14ac:dyDescent="0.2">
      <c r="A3452" t="s">
        <v>2508</v>
      </c>
      <c r="B3452" t="s">
        <v>98</v>
      </c>
      <c r="C3452" t="s">
        <v>14</v>
      </c>
      <c r="D3452" t="str">
        <f t="shared" si="53"/>
        <v>BK1871</v>
      </c>
      <c r="E3452" t="s">
        <v>1219</v>
      </c>
      <c r="F3452" t="s">
        <v>18</v>
      </c>
      <c r="G3452" t="s">
        <v>18</v>
      </c>
      <c r="J3452" s="1">
        <v>44893</v>
      </c>
      <c r="K3452" s="2">
        <v>1711</v>
      </c>
      <c r="L3452" t="s">
        <v>20</v>
      </c>
      <c r="M3452" s="3">
        <v>1</v>
      </c>
      <c r="N3452" s="2">
        <v>0.28600999999999999</v>
      </c>
      <c r="O3452" t="s">
        <v>21</v>
      </c>
      <c r="P3452" t="s">
        <v>22</v>
      </c>
      <c r="Q3452" t="s">
        <v>23</v>
      </c>
      <c r="R3452" s="3">
        <v>489.36</v>
      </c>
      <c r="S3452" t="s">
        <v>24</v>
      </c>
      <c r="T3452" t="s">
        <v>23</v>
      </c>
      <c r="U3452" s="3">
        <v>489.36</v>
      </c>
    </row>
    <row r="3453" spans="1:21" hidden="1" x14ac:dyDescent="0.2">
      <c r="A3453" t="s">
        <v>2509</v>
      </c>
      <c r="B3453" t="s">
        <v>2510</v>
      </c>
      <c r="C3453" t="s">
        <v>14</v>
      </c>
      <c r="D3453" t="str">
        <f t="shared" si="53"/>
        <v>OO3919</v>
      </c>
      <c r="E3453" t="s">
        <v>1966</v>
      </c>
      <c r="F3453" t="s">
        <v>262</v>
      </c>
      <c r="G3453" t="s">
        <v>262</v>
      </c>
      <c r="I3453" t="s">
        <v>2511</v>
      </c>
      <c r="J3453" s="1">
        <v>44893</v>
      </c>
      <c r="K3453" s="2">
        <v>-49</v>
      </c>
      <c r="L3453" t="s">
        <v>197</v>
      </c>
      <c r="M3453" s="3">
        <v>1</v>
      </c>
      <c r="N3453" s="2">
        <v>9.6391600000000004</v>
      </c>
      <c r="O3453" t="s">
        <v>21</v>
      </c>
      <c r="P3453" t="s">
        <v>474</v>
      </c>
      <c r="Q3453" t="s">
        <v>23</v>
      </c>
      <c r="R3453" s="3">
        <v>472.32</v>
      </c>
      <c r="S3453" t="s">
        <v>198</v>
      </c>
      <c r="T3453" t="s">
        <v>23</v>
      </c>
      <c r="U3453" s="3">
        <v>472.32</v>
      </c>
    </row>
    <row r="3454" spans="1:21" hidden="1" x14ac:dyDescent="0.2">
      <c r="A3454" t="s">
        <v>2509</v>
      </c>
      <c r="B3454" t="s">
        <v>2510</v>
      </c>
      <c r="C3454" t="s">
        <v>14</v>
      </c>
      <c r="D3454" t="str">
        <f t="shared" si="53"/>
        <v>ON0673</v>
      </c>
      <c r="E3454" t="s">
        <v>2512</v>
      </c>
      <c r="F3454" t="s">
        <v>262</v>
      </c>
      <c r="G3454" t="s">
        <v>262</v>
      </c>
      <c r="I3454" t="s">
        <v>2511</v>
      </c>
      <c r="J3454" s="1">
        <v>44893</v>
      </c>
      <c r="K3454" s="2">
        <v>-1</v>
      </c>
      <c r="L3454" t="s">
        <v>197</v>
      </c>
      <c r="M3454" s="3">
        <v>1</v>
      </c>
      <c r="N3454" s="2">
        <v>17.729120000000002</v>
      </c>
      <c r="O3454" t="s">
        <v>21</v>
      </c>
      <c r="P3454" t="s">
        <v>474</v>
      </c>
      <c r="Q3454" t="s">
        <v>23</v>
      </c>
      <c r="R3454" s="3">
        <v>17.73</v>
      </c>
      <c r="S3454" t="s">
        <v>198</v>
      </c>
      <c r="T3454" t="s">
        <v>23</v>
      </c>
      <c r="U3454" s="3">
        <v>17.73</v>
      </c>
    </row>
    <row r="3455" spans="1:21" hidden="1" x14ac:dyDescent="0.2">
      <c r="A3455" t="s">
        <v>2509</v>
      </c>
      <c r="B3455" t="s">
        <v>2510</v>
      </c>
      <c r="C3455" t="s">
        <v>14</v>
      </c>
      <c r="D3455" t="str">
        <f t="shared" si="53"/>
        <v>ON0673</v>
      </c>
      <c r="E3455" t="s">
        <v>1928</v>
      </c>
      <c r="F3455" t="s">
        <v>262</v>
      </c>
      <c r="G3455" t="s">
        <v>262</v>
      </c>
      <c r="I3455" t="s">
        <v>2511</v>
      </c>
      <c r="J3455" s="1">
        <v>44893</v>
      </c>
      <c r="K3455" s="2">
        <v>-2</v>
      </c>
      <c r="L3455" t="s">
        <v>197</v>
      </c>
      <c r="M3455" s="3">
        <v>1</v>
      </c>
      <c r="N3455" s="2">
        <v>17.95027</v>
      </c>
      <c r="O3455" t="s">
        <v>21</v>
      </c>
      <c r="P3455" t="s">
        <v>474</v>
      </c>
      <c r="Q3455" t="s">
        <v>23</v>
      </c>
      <c r="R3455" s="3">
        <v>35.9</v>
      </c>
      <c r="S3455" t="s">
        <v>198</v>
      </c>
      <c r="T3455" t="s">
        <v>23</v>
      </c>
      <c r="U3455" s="3">
        <v>35.9</v>
      </c>
    </row>
    <row r="3456" spans="1:21" hidden="1" x14ac:dyDescent="0.2">
      <c r="A3456" t="s">
        <v>2513</v>
      </c>
      <c r="B3456" t="s">
        <v>2510</v>
      </c>
      <c r="C3456" t="s">
        <v>14</v>
      </c>
      <c r="D3456" t="str">
        <f t="shared" si="53"/>
        <v>SA2818</v>
      </c>
      <c r="E3456" t="s">
        <v>700</v>
      </c>
      <c r="F3456" t="s">
        <v>262</v>
      </c>
      <c r="G3456" t="s">
        <v>262</v>
      </c>
      <c r="I3456" t="s">
        <v>2511</v>
      </c>
      <c r="J3456" s="1">
        <v>44893</v>
      </c>
      <c r="K3456" s="2">
        <v>-62</v>
      </c>
      <c r="L3456" t="s">
        <v>197</v>
      </c>
      <c r="M3456" s="3">
        <v>1</v>
      </c>
      <c r="N3456" s="2">
        <v>23.654129999999999</v>
      </c>
      <c r="O3456" t="s">
        <v>21</v>
      </c>
      <c r="P3456" t="s">
        <v>474</v>
      </c>
      <c r="Q3456" t="s">
        <v>23</v>
      </c>
      <c r="R3456" s="3">
        <v>1466.56</v>
      </c>
      <c r="S3456" t="s">
        <v>198</v>
      </c>
      <c r="T3456" t="s">
        <v>23</v>
      </c>
      <c r="U3456" s="3">
        <v>1466.56</v>
      </c>
    </row>
    <row r="3457" spans="1:21" hidden="1" x14ac:dyDescent="0.2">
      <c r="A3457" t="s">
        <v>2514</v>
      </c>
      <c r="B3457" t="s">
        <v>2515</v>
      </c>
      <c r="C3457" t="s">
        <v>14</v>
      </c>
      <c r="D3457" t="str">
        <f t="shared" si="53"/>
        <v>ON0473</v>
      </c>
      <c r="E3457" t="s">
        <v>1073</v>
      </c>
      <c r="F3457" t="s">
        <v>262</v>
      </c>
      <c r="G3457" t="s">
        <v>262</v>
      </c>
      <c r="I3457" t="s">
        <v>2511</v>
      </c>
      <c r="J3457" s="1">
        <v>44893</v>
      </c>
      <c r="K3457" s="2">
        <v>-1</v>
      </c>
      <c r="L3457" t="s">
        <v>197</v>
      </c>
      <c r="M3457" s="3">
        <v>1</v>
      </c>
      <c r="N3457" s="2">
        <v>18.038139999999999</v>
      </c>
      <c r="O3457" t="s">
        <v>21</v>
      </c>
      <c r="P3457" t="s">
        <v>474</v>
      </c>
      <c r="Q3457" t="s">
        <v>23</v>
      </c>
      <c r="R3457" s="3">
        <v>18.04</v>
      </c>
      <c r="S3457" t="s">
        <v>198</v>
      </c>
      <c r="T3457" t="s">
        <v>23</v>
      </c>
      <c r="U3457" s="3">
        <v>18.04</v>
      </c>
    </row>
    <row r="3458" spans="1:21" hidden="1" x14ac:dyDescent="0.2">
      <c r="A3458" t="s">
        <v>2514</v>
      </c>
      <c r="B3458" t="s">
        <v>2515</v>
      </c>
      <c r="C3458" t="s">
        <v>14</v>
      </c>
      <c r="D3458" t="str">
        <f t="shared" si="53"/>
        <v>OO8949</v>
      </c>
      <c r="E3458" t="s">
        <v>1011</v>
      </c>
      <c r="F3458" t="s">
        <v>262</v>
      </c>
      <c r="G3458" t="s">
        <v>262</v>
      </c>
      <c r="I3458" t="s">
        <v>2511</v>
      </c>
      <c r="J3458" s="1">
        <v>44893</v>
      </c>
      <c r="K3458" s="2">
        <v>-25</v>
      </c>
      <c r="L3458" t="s">
        <v>197</v>
      </c>
      <c r="M3458" s="3">
        <v>1</v>
      </c>
      <c r="N3458" s="2">
        <v>15.874420000000001</v>
      </c>
      <c r="O3458" t="s">
        <v>21</v>
      </c>
      <c r="P3458" t="s">
        <v>474</v>
      </c>
      <c r="Q3458" t="s">
        <v>23</v>
      </c>
      <c r="R3458" s="3">
        <v>396.86</v>
      </c>
      <c r="S3458" t="s">
        <v>198</v>
      </c>
      <c r="T3458" t="s">
        <v>23</v>
      </c>
      <c r="U3458" s="3">
        <v>396.86</v>
      </c>
    </row>
    <row r="3459" spans="1:21" hidden="1" x14ac:dyDescent="0.2">
      <c r="A3459" t="s">
        <v>2514</v>
      </c>
      <c r="B3459" t="s">
        <v>2515</v>
      </c>
      <c r="C3459" t="s">
        <v>14</v>
      </c>
      <c r="D3459" t="str">
        <f t="shared" si="53"/>
        <v>OG1519</v>
      </c>
      <c r="E3459" t="s">
        <v>892</v>
      </c>
      <c r="F3459" t="s">
        <v>262</v>
      </c>
      <c r="G3459" t="s">
        <v>262</v>
      </c>
      <c r="I3459" t="s">
        <v>2511</v>
      </c>
      <c r="J3459" s="1">
        <v>44893</v>
      </c>
      <c r="K3459" s="2">
        <v>-1</v>
      </c>
      <c r="L3459" t="s">
        <v>197</v>
      </c>
      <c r="M3459" s="3">
        <v>1</v>
      </c>
      <c r="N3459" s="2">
        <v>9.4627199999999991</v>
      </c>
      <c r="O3459" t="s">
        <v>21</v>
      </c>
      <c r="P3459" t="s">
        <v>474</v>
      </c>
      <c r="Q3459" t="s">
        <v>23</v>
      </c>
      <c r="R3459" s="3">
        <v>9.4600000000000009</v>
      </c>
      <c r="S3459" t="s">
        <v>198</v>
      </c>
      <c r="T3459" t="s">
        <v>23</v>
      </c>
      <c r="U3459" s="3">
        <v>9.4600000000000009</v>
      </c>
    </row>
    <row r="3460" spans="1:21" hidden="1" x14ac:dyDescent="0.2">
      <c r="A3460" t="s">
        <v>2514</v>
      </c>
      <c r="B3460" t="s">
        <v>2515</v>
      </c>
      <c r="C3460" t="s">
        <v>14</v>
      </c>
      <c r="D3460" t="str">
        <f t="shared" si="53"/>
        <v>OO6619</v>
      </c>
      <c r="E3460" t="s">
        <v>885</v>
      </c>
      <c r="F3460" t="s">
        <v>262</v>
      </c>
      <c r="G3460" t="s">
        <v>262</v>
      </c>
      <c r="I3460" t="s">
        <v>2511</v>
      </c>
      <c r="J3460" s="1">
        <v>44893</v>
      </c>
      <c r="K3460" s="2">
        <v>-1</v>
      </c>
      <c r="L3460" t="s">
        <v>197</v>
      </c>
      <c r="M3460" s="3">
        <v>1</v>
      </c>
      <c r="N3460" s="2">
        <v>10.221909999999999</v>
      </c>
      <c r="O3460" t="s">
        <v>21</v>
      </c>
      <c r="P3460" t="s">
        <v>474</v>
      </c>
      <c r="Q3460" t="s">
        <v>23</v>
      </c>
      <c r="R3460" s="3">
        <v>10.220000000000001</v>
      </c>
      <c r="S3460" t="s">
        <v>198</v>
      </c>
      <c r="T3460" t="s">
        <v>23</v>
      </c>
      <c r="U3460" s="3">
        <v>10.220000000000001</v>
      </c>
    </row>
    <row r="3461" spans="1:21" hidden="1" x14ac:dyDescent="0.2">
      <c r="A3461" t="s">
        <v>2514</v>
      </c>
      <c r="B3461" t="s">
        <v>2515</v>
      </c>
      <c r="C3461" t="s">
        <v>14</v>
      </c>
      <c r="D3461" t="str">
        <f t="shared" ref="D3461:D3524" si="54">LEFT(E3461, 6)</f>
        <v>AA0513</v>
      </c>
      <c r="E3461" t="s">
        <v>2516</v>
      </c>
      <c r="F3461" t="s">
        <v>262</v>
      </c>
      <c r="G3461" t="s">
        <v>262</v>
      </c>
      <c r="I3461" t="s">
        <v>2511</v>
      </c>
      <c r="J3461" s="1">
        <v>44893</v>
      </c>
      <c r="K3461" s="2">
        <v>-4</v>
      </c>
      <c r="L3461" t="s">
        <v>197</v>
      </c>
      <c r="M3461" s="3">
        <v>1</v>
      </c>
      <c r="N3461" s="2">
        <v>8.2078100000000003</v>
      </c>
      <c r="O3461" t="s">
        <v>21</v>
      </c>
      <c r="P3461" t="s">
        <v>474</v>
      </c>
      <c r="Q3461" t="s">
        <v>23</v>
      </c>
      <c r="R3461" s="3">
        <v>32.83</v>
      </c>
      <c r="S3461" t="s">
        <v>909</v>
      </c>
      <c r="T3461" t="s">
        <v>23</v>
      </c>
      <c r="U3461" s="3">
        <v>32.83</v>
      </c>
    </row>
    <row r="3462" spans="1:21" hidden="1" x14ac:dyDescent="0.2">
      <c r="A3462" t="s">
        <v>2514</v>
      </c>
      <c r="B3462" t="s">
        <v>2515</v>
      </c>
      <c r="C3462" t="s">
        <v>14</v>
      </c>
      <c r="D3462" t="str">
        <f t="shared" si="54"/>
        <v>OC5545</v>
      </c>
      <c r="E3462" t="s">
        <v>1461</v>
      </c>
      <c r="F3462" t="s">
        <v>262</v>
      </c>
      <c r="G3462" t="s">
        <v>262</v>
      </c>
      <c r="I3462" t="s">
        <v>2511</v>
      </c>
      <c r="J3462" s="1">
        <v>44893</v>
      </c>
      <c r="K3462" s="2">
        <v>-2</v>
      </c>
      <c r="L3462" t="s">
        <v>197</v>
      </c>
      <c r="M3462" s="3">
        <v>1</v>
      </c>
      <c r="N3462" s="2">
        <v>15.178330000000001</v>
      </c>
      <c r="O3462" t="s">
        <v>21</v>
      </c>
      <c r="P3462" t="s">
        <v>474</v>
      </c>
      <c r="Q3462" t="s">
        <v>23</v>
      </c>
      <c r="R3462" s="3">
        <v>30.36</v>
      </c>
      <c r="S3462" t="s">
        <v>198</v>
      </c>
      <c r="T3462" t="s">
        <v>23</v>
      </c>
      <c r="U3462" s="3">
        <v>30.36</v>
      </c>
    </row>
    <row r="3463" spans="1:21" hidden="1" x14ac:dyDescent="0.2">
      <c r="A3463" t="s">
        <v>2514</v>
      </c>
      <c r="B3463" t="s">
        <v>2515</v>
      </c>
      <c r="C3463" t="s">
        <v>14</v>
      </c>
      <c r="D3463" t="str">
        <f t="shared" si="54"/>
        <v>OC8973</v>
      </c>
      <c r="E3463" t="s">
        <v>2517</v>
      </c>
      <c r="F3463" t="s">
        <v>262</v>
      </c>
      <c r="G3463" t="s">
        <v>262</v>
      </c>
      <c r="I3463" t="s">
        <v>2511</v>
      </c>
      <c r="J3463" s="1">
        <v>44893</v>
      </c>
      <c r="K3463" s="2">
        <v>-1</v>
      </c>
      <c r="L3463" t="s">
        <v>197</v>
      </c>
      <c r="M3463" s="3">
        <v>1</v>
      </c>
      <c r="N3463" s="2">
        <v>18.245480000000001</v>
      </c>
      <c r="O3463" t="s">
        <v>21</v>
      </c>
      <c r="P3463" t="s">
        <v>474</v>
      </c>
      <c r="Q3463" t="s">
        <v>23</v>
      </c>
      <c r="R3463" s="3">
        <v>18.25</v>
      </c>
      <c r="S3463" t="s">
        <v>198</v>
      </c>
      <c r="T3463" t="s">
        <v>23</v>
      </c>
      <c r="U3463" s="3">
        <v>18.25</v>
      </c>
    </row>
    <row r="3464" spans="1:21" hidden="1" x14ac:dyDescent="0.2">
      <c r="A3464" t="s">
        <v>2514</v>
      </c>
      <c r="B3464" t="s">
        <v>2515</v>
      </c>
      <c r="C3464" t="s">
        <v>14</v>
      </c>
      <c r="D3464" t="str">
        <f t="shared" si="54"/>
        <v>SA5349</v>
      </c>
      <c r="E3464" t="s">
        <v>1062</v>
      </c>
      <c r="F3464" t="s">
        <v>262</v>
      </c>
      <c r="G3464" t="s">
        <v>262</v>
      </c>
      <c r="I3464" t="s">
        <v>2511</v>
      </c>
      <c r="J3464" s="1">
        <v>44893</v>
      </c>
      <c r="K3464" s="2">
        <v>-1</v>
      </c>
      <c r="L3464" t="s">
        <v>197</v>
      </c>
      <c r="M3464" s="3">
        <v>1</v>
      </c>
      <c r="N3464" s="2">
        <v>13.94</v>
      </c>
      <c r="O3464" t="s">
        <v>21</v>
      </c>
      <c r="P3464" t="s">
        <v>474</v>
      </c>
      <c r="Q3464" t="s">
        <v>23</v>
      </c>
      <c r="R3464" s="3">
        <v>13.94</v>
      </c>
      <c r="S3464" t="s">
        <v>198</v>
      </c>
      <c r="T3464" t="s">
        <v>23</v>
      </c>
      <c r="U3464" s="3">
        <v>13.94</v>
      </c>
    </row>
    <row r="3465" spans="1:21" hidden="1" x14ac:dyDescent="0.2">
      <c r="A3465" t="s">
        <v>2514</v>
      </c>
      <c r="B3465" t="s">
        <v>2515</v>
      </c>
      <c r="C3465" t="s">
        <v>14</v>
      </c>
      <c r="D3465" t="str">
        <f t="shared" si="54"/>
        <v>OC5745</v>
      </c>
      <c r="E3465" t="s">
        <v>1307</v>
      </c>
      <c r="F3465" t="s">
        <v>262</v>
      </c>
      <c r="G3465" t="s">
        <v>262</v>
      </c>
      <c r="I3465" t="s">
        <v>2511</v>
      </c>
      <c r="J3465" s="1">
        <v>44893</v>
      </c>
      <c r="K3465" s="2">
        <v>-1</v>
      </c>
      <c r="L3465" t="s">
        <v>197</v>
      </c>
      <c r="M3465" s="3">
        <v>1</v>
      </c>
      <c r="N3465" s="2">
        <v>15.6327</v>
      </c>
      <c r="O3465" t="s">
        <v>21</v>
      </c>
      <c r="P3465" t="s">
        <v>474</v>
      </c>
      <c r="Q3465" t="s">
        <v>23</v>
      </c>
      <c r="R3465" s="3">
        <v>15.63</v>
      </c>
      <c r="S3465" t="s">
        <v>198</v>
      </c>
      <c r="T3465" t="s">
        <v>23</v>
      </c>
      <c r="U3465" s="3">
        <v>15.63</v>
      </c>
    </row>
    <row r="3466" spans="1:21" hidden="1" x14ac:dyDescent="0.2">
      <c r="A3466" t="s">
        <v>2518</v>
      </c>
      <c r="B3466" t="s">
        <v>2519</v>
      </c>
      <c r="C3466" t="s">
        <v>14</v>
      </c>
      <c r="D3466" t="str">
        <f t="shared" si="54"/>
        <v>OC5845</v>
      </c>
      <c r="E3466" t="s">
        <v>326</v>
      </c>
      <c r="F3466" t="s">
        <v>262</v>
      </c>
      <c r="G3466" t="s">
        <v>262</v>
      </c>
      <c r="I3466" t="s">
        <v>2511</v>
      </c>
      <c r="J3466" s="1">
        <v>44893</v>
      </c>
      <c r="K3466" s="2">
        <v>-1</v>
      </c>
      <c r="L3466" t="s">
        <v>197</v>
      </c>
      <c r="M3466" s="3">
        <v>1</v>
      </c>
      <c r="N3466" s="2">
        <v>15.952949999999998</v>
      </c>
      <c r="O3466" t="s">
        <v>21</v>
      </c>
      <c r="P3466" t="s">
        <v>474</v>
      </c>
      <c r="Q3466" t="s">
        <v>23</v>
      </c>
      <c r="R3466" s="3">
        <v>15.95</v>
      </c>
      <c r="S3466" t="s">
        <v>198</v>
      </c>
      <c r="T3466" t="s">
        <v>23</v>
      </c>
      <c r="U3466" s="3">
        <v>15.95</v>
      </c>
    </row>
    <row r="3467" spans="1:21" hidden="1" x14ac:dyDescent="0.2">
      <c r="A3467" t="s">
        <v>2518</v>
      </c>
      <c r="B3467" t="s">
        <v>2519</v>
      </c>
      <c r="C3467" t="s">
        <v>14</v>
      </c>
      <c r="D3467" t="str">
        <f t="shared" si="54"/>
        <v>607102</v>
      </c>
      <c r="E3467" t="s">
        <v>2520</v>
      </c>
      <c r="F3467" t="s">
        <v>262</v>
      </c>
      <c r="G3467" t="s">
        <v>262</v>
      </c>
      <c r="I3467" t="s">
        <v>2511</v>
      </c>
      <c r="J3467" s="1">
        <v>44893</v>
      </c>
      <c r="K3467" s="2">
        <v>-2</v>
      </c>
      <c r="L3467" t="s">
        <v>197</v>
      </c>
      <c r="M3467" s="3">
        <v>1</v>
      </c>
      <c r="N3467" s="2">
        <v>24.50515</v>
      </c>
      <c r="O3467" t="s">
        <v>21</v>
      </c>
      <c r="P3467" t="s">
        <v>474</v>
      </c>
      <c r="Q3467" t="s">
        <v>23</v>
      </c>
      <c r="R3467" s="3">
        <v>49.01</v>
      </c>
      <c r="S3467" t="s">
        <v>198</v>
      </c>
      <c r="T3467" t="s">
        <v>23</v>
      </c>
      <c r="U3467" s="3">
        <v>49.01</v>
      </c>
    </row>
    <row r="3468" spans="1:21" hidden="1" x14ac:dyDescent="0.2">
      <c r="A3468" t="s">
        <v>2521</v>
      </c>
      <c r="B3468" t="s">
        <v>2522</v>
      </c>
      <c r="C3468" t="s">
        <v>14</v>
      </c>
      <c r="D3468" t="str">
        <f t="shared" si="54"/>
        <v>OI1649</v>
      </c>
      <c r="E3468" t="s">
        <v>1352</v>
      </c>
      <c r="F3468" t="s">
        <v>262</v>
      </c>
      <c r="G3468" t="s">
        <v>262</v>
      </c>
      <c r="I3468" t="s">
        <v>2511</v>
      </c>
      <c r="J3468" s="1">
        <v>44893</v>
      </c>
      <c r="K3468" s="2">
        <v>-59</v>
      </c>
      <c r="L3468" t="s">
        <v>197</v>
      </c>
      <c r="M3468" s="3">
        <v>1</v>
      </c>
      <c r="N3468" s="2">
        <v>15.861300000000002</v>
      </c>
      <c r="O3468" t="s">
        <v>21</v>
      </c>
      <c r="P3468" t="s">
        <v>474</v>
      </c>
      <c r="Q3468" t="s">
        <v>23</v>
      </c>
      <c r="R3468" s="3">
        <v>935.82</v>
      </c>
      <c r="S3468" t="s">
        <v>198</v>
      </c>
      <c r="T3468" t="s">
        <v>23</v>
      </c>
      <c r="U3468" s="3">
        <v>935.82</v>
      </c>
    </row>
    <row r="3469" spans="1:21" hidden="1" x14ac:dyDescent="0.2">
      <c r="A3469" t="s">
        <v>2523</v>
      </c>
      <c r="B3469" t="s">
        <v>2522</v>
      </c>
      <c r="C3469" t="s">
        <v>14</v>
      </c>
      <c r="D3469" t="str">
        <f t="shared" si="54"/>
        <v>OG3373</v>
      </c>
      <c r="E3469" t="s">
        <v>2524</v>
      </c>
      <c r="F3469" t="s">
        <v>262</v>
      </c>
      <c r="G3469" t="s">
        <v>262</v>
      </c>
      <c r="I3469" t="s">
        <v>2511</v>
      </c>
      <c r="J3469" s="1">
        <v>44893</v>
      </c>
      <c r="K3469" s="2">
        <v>-1</v>
      </c>
      <c r="L3469" t="s">
        <v>197</v>
      </c>
      <c r="M3469" s="3">
        <v>1</v>
      </c>
      <c r="N3469" s="2">
        <v>16.477309999999999</v>
      </c>
      <c r="O3469" t="s">
        <v>21</v>
      </c>
      <c r="P3469" t="s">
        <v>474</v>
      </c>
      <c r="Q3469" t="s">
        <v>23</v>
      </c>
      <c r="R3469" s="3">
        <v>16.48</v>
      </c>
      <c r="S3469" t="s">
        <v>198</v>
      </c>
      <c r="T3469" t="s">
        <v>23</v>
      </c>
      <c r="U3469" s="3">
        <v>16.48</v>
      </c>
    </row>
    <row r="3470" spans="1:21" hidden="1" x14ac:dyDescent="0.2">
      <c r="A3470" t="s">
        <v>2523</v>
      </c>
      <c r="B3470" t="s">
        <v>2522</v>
      </c>
      <c r="C3470" t="s">
        <v>14</v>
      </c>
      <c r="D3470" t="str">
        <f t="shared" si="54"/>
        <v>ON0773</v>
      </c>
      <c r="E3470" t="s">
        <v>856</v>
      </c>
      <c r="F3470" t="s">
        <v>262</v>
      </c>
      <c r="G3470" t="s">
        <v>262</v>
      </c>
      <c r="I3470" t="s">
        <v>2511</v>
      </c>
      <c r="J3470" s="1">
        <v>44893</v>
      </c>
      <c r="K3470" s="2">
        <v>-3</v>
      </c>
      <c r="L3470" t="s">
        <v>197</v>
      </c>
      <c r="M3470" s="3">
        <v>1</v>
      </c>
      <c r="N3470" s="2">
        <v>22.171469999999999</v>
      </c>
      <c r="O3470" t="s">
        <v>21</v>
      </c>
      <c r="P3470" t="s">
        <v>474</v>
      </c>
      <c r="Q3470" t="s">
        <v>23</v>
      </c>
      <c r="R3470" s="3">
        <v>66.510000000000005</v>
      </c>
      <c r="S3470" t="s">
        <v>198</v>
      </c>
      <c r="T3470" t="s">
        <v>23</v>
      </c>
      <c r="U3470" s="3">
        <v>66.510000000000005</v>
      </c>
    </row>
    <row r="3471" spans="1:21" hidden="1" x14ac:dyDescent="0.2">
      <c r="A3471" t="s">
        <v>2523</v>
      </c>
      <c r="B3471" t="s">
        <v>2522</v>
      </c>
      <c r="C3471" t="s">
        <v>14</v>
      </c>
      <c r="D3471" t="str">
        <f t="shared" si="54"/>
        <v>SU0757</v>
      </c>
      <c r="E3471" t="s">
        <v>2525</v>
      </c>
      <c r="F3471" t="s">
        <v>262</v>
      </c>
      <c r="G3471" t="s">
        <v>262</v>
      </c>
      <c r="I3471" t="s">
        <v>2511</v>
      </c>
      <c r="J3471" s="1">
        <v>44893</v>
      </c>
      <c r="K3471" s="2">
        <v>-2</v>
      </c>
      <c r="L3471" t="s">
        <v>197</v>
      </c>
      <c r="M3471" s="3">
        <v>1</v>
      </c>
      <c r="N3471" s="2">
        <v>8.9120500000000007</v>
      </c>
      <c r="O3471" t="s">
        <v>21</v>
      </c>
      <c r="P3471" t="s">
        <v>474</v>
      </c>
      <c r="Q3471" t="s">
        <v>23</v>
      </c>
      <c r="R3471" s="3">
        <v>17.82</v>
      </c>
      <c r="S3471" t="s">
        <v>198</v>
      </c>
      <c r="T3471" t="s">
        <v>23</v>
      </c>
      <c r="U3471" s="3">
        <v>17.82</v>
      </c>
    </row>
    <row r="3472" spans="1:21" hidden="1" x14ac:dyDescent="0.2">
      <c r="A3472" t="s">
        <v>2523</v>
      </c>
      <c r="B3472" t="s">
        <v>2522</v>
      </c>
      <c r="C3472" t="s">
        <v>14</v>
      </c>
      <c r="D3472" t="str">
        <f t="shared" si="54"/>
        <v>CO6000</v>
      </c>
      <c r="E3472" t="s">
        <v>2526</v>
      </c>
      <c r="F3472" t="s">
        <v>262</v>
      </c>
      <c r="G3472" t="s">
        <v>262</v>
      </c>
      <c r="I3472" t="s">
        <v>2511</v>
      </c>
      <c r="J3472" s="1">
        <v>44893</v>
      </c>
      <c r="K3472" s="2">
        <v>-104</v>
      </c>
      <c r="L3472" t="s">
        <v>197</v>
      </c>
      <c r="M3472" s="3">
        <v>1</v>
      </c>
      <c r="N3472" s="2">
        <v>17.495190000000001</v>
      </c>
      <c r="O3472" t="s">
        <v>21</v>
      </c>
      <c r="P3472" t="s">
        <v>474</v>
      </c>
      <c r="Q3472" t="s">
        <v>23</v>
      </c>
      <c r="R3472" s="3">
        <v>1819.5</v>
      </c>
      <c r="S3472" t="s">
        <v>198</v>
      </c>
      <c r="T3472" t="s">
        <v>23</v>
      </c>
      <c r="U3472" s="3">
        <v>1819.5</v>
      </c>
    </row>
    <row r="3473" spans="1:21" hidden="1" x14ac:dyDescent="0.2">
      <c r="A3473" t="s">
        <v>2523</v>
      </c>
      <c r="B3473" t="s">
        <v>2522</v>
      </c>
      <c r="C3473" t="s">
        <v>14</v>
      </c>
      <c r="D3473" t="str">
        <f t="shared" si="54"/>
        <v>OC8119</v>
      </c>
      <c r="E3473" t="s">
        <v>1972</v>
      </c>
      <c r="F3473" t="s">
        <v>262</v>
      </c>
      <c r="G3473" t="s">
        <v>262</v>
      </c>
      <c r="I3473" t="s">
        <v>2511</v>
      </c>
      <c r="J3473" s="1">
        <v>44893</v>
      </c>
      <c r="K3473" s="2">
        <v>-2</v>
      </c>
      <c r="L3473" t="s">
        <v>197</v>
      </c>
      <c r="M3473" s="3">
        <v>1</v>
      </c>
      <c r="N3473" s="2">
        <v>9.9323399999999999</v>
      </c>
      <c r="O3473" t="s">
        <v>21</v>
      </c>
      <c r="P3473" t="s">
        <v>474</v>
      </c>
      <c r="Q3473" t="s">
        <v>23</v>
      </c>
      <c r="R3473" s="3">
        <v>19.86</v>
      </c>
      <c r="S3473" t="s">
        <v>198</v>
      </c>
      <c r="T3473" t="s">
        <v>23</v>
      </c>
      <c r="U3473" s="3">
        <v>19.86</v>
      </c>
    </row>
    <row r="3474" spans="1:21" hidden="1" x14ac:dyDescent="0.2">
      <c r="A3474" t="s">
        <v>2523</v>
      </c>
      <c r="B3474" t="s">
        <v>2522</v>
      </c>
      <c r="C3474" t="s">
        <v>14</v>
      </c>
      <c r="D3474" t="str">
        <f t="shared" si="54"/>
        <v>SE1932</v>
      </c>
      <c r="E3474" t="s">
        <v>771</v>
      </c>
      <c r="F3474" t="s">
        <v>262</v>
      </c>
      <c r="G3474" t="s">
        <v>262</v>
      </c>
      <c r="I3474" t="s">
        <v>2511</v>
      </c>
      <c r="J3474" s="1">
        <v>44893</v>
      </c>
      <c r="K3474" s="2">
        <v>-3</v>
      </c>
      <c r="L3474" t="s">
        <v>197</v>
      </c>
      <c r="M3474" s="3">
        <v>1</v>
      </c>
      <c r="N3474" s="2">
        <v>9.2236200000000004</v>
      </c>
      <c r="O3474" t="s">
        <v>21</v>
      </c>
      <c r="P3474" t="s">
        <v>474</v>
      </c>
      <c r="Q3474" t="s">
        <v>23</v>
      </c>
      <c r="R3474" s="3">
        <v>27.67</v>
      </c>
      <c r="S3474" t="s">
        <v>198</v>
      </c>
      <c r="T3474" t="s">
        <v>23</v>
      </c>
      <c r="U3474" s="3">
        <v>27.67</v>
      </c>
    </row>
    <row r="3475" spans="1:21" hidden="1" x14ac:dyDescent="0.2">
      <c r="A3475" t="s">
        <v>2523</v>
      </c>
      <c r="B3475" t="s">
        <v>2522</v>
      </c>
      <c r="C3475" t="s">
        <v>14</v>
      </c>
      <c r="D3475" t="str">
        <f t="shared" si="54"/>
        <v>ON1858</v>
      </c>
      <c r="E3475" t="s">
        <v>894</v>
      </c>
      <c r="F3475" t="s">
        <v>262</v>
      </c>
      <c r="G3475" t="s">
        <v>262</v>
      </c>
      <c r="I3475" t="s">
        <v>2511</v>
      </c>
      <c r="J3475" s="1">
        <v>44893</v>
      </c>
      <c r="K3475" s="2">
        <v>-6</v>
      </c>
      <c r="L3475" t="s">
        <v>197</v>
      </c>
      <c r="M3475" s="3">
        <v>1</v>
      </c>
      <c r="N3475" s="2">
        <v>16.39303</v>
      </c>
      <c r="O3475" t="s">
        <v>21</v>
      </c>
      <c r="P3475" t="s">
        <v>474</v>
      </c>
      <c r="Q3475" t="s">
        <v>23</v>
      </c>
      <c r="R3475" s="3">
        <v>98.36</v>
      </c>
      <c r="S3475" t="s">
        <v>198</v>
      </c>
      <c r="T3475" t="s">
        <v>23</v>
      </c>
      <c r="U3475" s="3">
        <v>98.36</v>
      </c>
    </row>
    <row r="3476" spans="1:21" hidden="1" x14ac:dyDescent="0.2">
      <c r="A3476" t="s">
        <v>2523</v>
      </c>
      <c r="B3476" t="s">
        <v>2522</v>
      </c>
      <c r="C3476" t="s">
        <v>14</v>
      </c>
      <c r="D3476" t="str">
        <f t="shared" si="54"/>
        <v>CT9472</v>
      </c>
      <c r="E3476" t="s">
        <v>323</v>
      </c>
      <c r="F3476" t="s">
        <v>262</v>
      </c>
      <c r="G3476" t="s">
        <v>262</v>
      </c>
      <c r="I3476" t="s">
        <v>2511</v>
      </c>
      <c r="J3476" s="1">
        <v>44893</v>
      </c>
      <c r="K3476" s="2">
        <v>-1</v>
      </c>
      <c r="L3476" t="s">
        <v>197</v>
      </c>
      <c r="M3476" s="3">
        <v>1</v>
      </c>
      <c r="N3476" s="2">
        <v>27.089700000000004</v>
      </c>
      <c r="O3476" t="s">
        <v>21</v>
      </c>
      <c r="P3476" t="s">
        <v>474</v>
      </c>
      <c r="Q3476" t="s">
        <v>23</v>
      </c>
      <c r="R3476" s="3">
        <v>27.09</v>
      </c>
      <c r="S3476" t="s">
        <v>198</v>
      </c>
      <c r="T3476" t="s">
        <v>23</v>
      </c>
      <c r="U3476" s="3">
        <v>27.09</v>
      </c>
    </row>
    <row r="3477" spans="1:21" hidden="1" x14ac:dyDescent="0.2">
      <c r="A3477" t="s">
        <v>2527</v>
      </c>
      <c r="B3477" t="s">
        <v>2528</v>
      </c>
      <c r="C3477" t="s">
        <v>14</v>
      </c>
      <c r="D3477" t="str">
        <f t="shared" si="54"/>
        <v>ON9725</v>
      </c>
      <c r="E3477" t="s">
        <v>1070</v>
      </c>
      <c r="F3477" t="s">
        <v>262</v>
      </c>
      <c r="G3477" t="s">
        <v>262</v>
      </c>
      <c r="I3477" t="s">
        <v>2511</v>
      </c>
      <c r="J3477" s="1">
        <v>44893</v>
      </c>
      <c r="K3477" s="2">
        <v>-6</v>
      </c>
      <c r="L3477" t="s">
        <v>197</v>
      </c>
      <c r="M3477" s="3">
        <v>1</v>
      </c>
      <c r="N3477" s="2">
        <v>9.0885400000000001</v>
      </c>
      <c r="O3477" t="s">
        <v>21</v>
      </c>
      <c r="P3477" t="s">
        <v>474</v>
      </c>
      <c r="Q3477" t="s">
        <v>23</v>
      </c>
      <c r="R3477" s="3">
        <v>54.53</v>
      </c>
      <c r="S3477" t="s">
        <v>198</v>
      </c>
      <c r="T3477" t="s">
        <v>23</v>
      </c>
      <c r="U3477" s="3">
        <v>54.53</v>
      </c>
    </row>
    <row r="3478" spans="1:21" hidden="1" x14ac:dyDescent="0.2">
      <c r="A3478" t="s">
        <v>2527</v>
      </c>
      <c r="B3478" t="s">
        <v>2528</v>
      </c>
      <c r="C3478" t="s">
        <v>14</v>
      </c>
      <c r="D3478" t="str">
        <f t="shared" si="54"/>
        <v>ON0173</v>
      </c>
      <c r="E3478" t="s">
        <v>868</v>
      </c>
      <c r="F3478" t="s">
        <v>262</v>
      </c>
      <c r="G3478" t="s">
        <v>262</v>
      </c>
      <c r="I3478" t="s">
        <v>2511</v>
      </c>
      <c r="J3478" s="1">
        <v>44893</v>
      </c>
      <c r="K3478" s="2">
        <v>-2</v>
      </c>
      <c r="L3478" t="s">
        <v>197</v>
      </c>
      <c r="M3478" s="3">
        <v>1</v>
      </c>
      <c r="N3478" s="2">
        <v>17.48377</v>
      </c>
      <c r="O3478" t="s">
        <v>21</v>
      </c>
      <c r="P3478" t="s">
        <v>474</v>
      </c>
      <c r="Q3478" t="s">
        <v>23</v>
      </c>
      <c r="R3478" s="3">
        <v>34.97</v>
      </c>
      <c r="S3478" t="s">
        <v>198</v>
      </c>
      <c r="T3478" t="s">
        <v>23</v>
      </c>
      <c r="U3478" s="3">
        <v>34.97</v>
      </c>
    </row>
    <row r="3479" spans="1:21" hidden="1" x14ac:dyDescent="0.2">
      <c r="A3479" t="s">
        <v>2529</v>
      </c>
      <c r="B3479" t="s">
        <v>2528</v>
      </c>
      <c r="C3479" t="s">
        <v>14</v>
      </c>
      <c r="D3479" t="str">
        <f t="shared" si="54"/>
        <v>ON9725</v>
      </c>
      <c r="E3479" t="s">
        <v>1070</v>
      </c>
      <c r="F3479" t="s">
        <v>262</v>
      </c>
      <c r="G3479" t="s">
        <v>262</v>
      </c>
      <c r="I3479" t="s">
        <v>2511</v>
      </c>
      <c r="J3479" s="1">
        <v>44893</v>
      </c>
      <c r="K3479" s="2">
        <v>-6</v>
      </c>
      <c r="L3479" t="s">
        <v>197</v>
      </c>
      <c r="M3479" s="3">
        <v>1</v>
      </c>
      <c r="N3479" s="2">
        <v>9.0885400000000001</v>
      </c>
      <c r="O3479" t="s">
        <v>21</v>
      </c>
      <c r="P3479" t="s">
        <v>474</v>
      </c>
      <c r="Q3479" t="s">
        <v>23</v>
      </c>
      <c r="R3479" s="3">
        <v>54.53</v>
      </c>
      <c r="S3479" t="s">
        <v>198</v>
      </c>
      <c r="T3479" t="s">
        <v>23</v>
      </c>
      <c r="U3479" s="3">
        <v>54.53</v>
      </c>
    </row>
    <row r="3480" spans="1:21" hidden="1" x14ac:dyDescent="0.2">
      <c r="A3480" t="s">
        <v>2530</v>
      </c>
      <c r="B3480" t="s">
        <v>2531</v>
      </c>
      <c r="C3480" t="s">
        <v>14</v>
      </c>
      <c r="D3480" t="str">
        <f t="shared" si="54"/>
        <v>OO6878</v>
      </c>
      <c r="E3480" t="s">
        <v>677</v>
      </c>
      <c r="F3480" t="s">
        <v>262</v>
      </c>
      <c r="G3480" t="s">
        <v>262</v>
      </c>
      <c r="I3480" t="s">
        <v>2511</v>
      </c>
      <c r="J3480" s="1">
        <v>44893</v>
      </c>
      <c r="K3480" s="2">
        <v>-9</v>
      </c>
      <c r="L3480" t="s">
        <v>197</v>
      </c>
      <c r="M3480" s="3">
        <v>1</v>
      </c>
      <c r="N3480" s="2">
        <v>14.7179</v>
      </c>
      <c r="O3480" t="s">
        <v>21</v>
      </c>
      <c r="P3480" t="s">
        <v>474</v>
      </c>
      <c r="Q3480" t="s">
        <v>23</v>
      </c>
      <c r="R3480" s="3">
        <v>132.46</v>
      </c>
      <c r="S3480" t="s">
        <v>198</v>
      </c>
      <c r="T3480" t="s">
        <v>23</v>
      </c>
      <c r="U3480" s="3">
        <v>132.46</v>
      </c>
    </row>
    <row r="3481" spans="1:21" hidden="1" x14ac:dyDescent="0.2">
      <c r="A3481" t="s">
        <v>2530</v>
      </c>
      <c r="B3481" t="s">
        <v>2531</v>
      </c>
      <c r="C3481" t="s">
        <v>14</v>
      </c>
      <c r="D3481" t="str">
        <f t="shared" si="54"/>
        <v>608701</v>
      </c>
      <c r="E3481" t="s">
        <v>1344</v>
      </c>
      <c r="F3481" t="s">
        <v>262</v>
      </c>
      <c r="G3481" t="s">
        <v>262</v>
      </c>
      <c r="I3481" t="s">
        <v>2511</v>
      </c>
      <c r="J3481" s="1">
        <v>44893</v>
      </c>
      <c r="K3481" s="2">
        <v>-132</v>
      </c>
      <c r="L3481" t="s">
        <v>197</v>
      </c>
      <c r="M3481" s="3">
        <v>1</v>
      </c>
      <c r="N3481" s="2">
        <v>23.72645</v>
      </c>
      <c r="O3481" t="s">
        <v>21</v>
      </c>
      <c r="P3481" t="s">
        <v>474</v>
      </c>
      <c r="Q3481" t="s">
        <v>23</v>
      </c>
      <c r="R3481" s="3">
        <v>3131.89</v>
      </c>
      <c r="S3481" t="s">
        <v>198</v>
      </c>
      <c r="T3481" t="s">
        <v>23</v>
      </c>
      <c r="U3481" s="3">
        <v>3131.89</v>
      </c>
    </row>
    <row r="3482" spans="1:21" hidden="1" x14ac:dyDescent="0.2">
      <c r="A3482" t="s">
        <v>2530</v>
      </c>
      <c r="B3482" t="s">
        <v>2531</v>
      </c>
      <c r="C3482" t="s">
        <v>14</v>
      </c>
      <c r="D3482" t="str">
        <f t="shared" si="54"/>
        <v>OG8985</v>
      </c>
      <c r="E3482" t="s">
        <v>2025</v>
      </c>
      <c r="F3482" t="s">
        <v>262</v>
      </c>
      <c r="G3482" t="s">
        <v>262</v>
      </c>
      <c r="I3482" t="s">
        <v>2511</v>
      </c>
      <c r="J3482" s="1">
        <v>44893</v>
      </c>
      <c r="K3482" s="2">
        <v>-1</v>
      </c>
      <c r="L3482" t="s">
        <v>197</v>
      </c>
      <c r="M3482" s="3">
        <v>1</v>
      </c>
      <c r="N3482" s="2">
        <v>17.800920000000001</v>
      </c>
      <c r="O3482" t="s">
        <v>21</v>
      </c>
      <c r="P3482" t="s">
        <v>474</v>
      </c>
      <c r="Q3482" t="s">
        <v>23</v>
      </c>
      <c r="R3482" s="3">
        <v>17.8</v>
      </c>
      <c r="S3482" t="s">
        <v>198</v>
      </c>
      <c r="T3482" t="s">
        <v>23</v>
      </c>
      <c r="U3482" s="3">
        <v>17.8</v>
      </c>
    </row>
    <row r="3483" spans="1:21" hidden="1" x14ac:dyDescent="0.2">
      <c r="A3483" t="s">
        <v>2532</v>
      </c>
      <c r="B3483" t="s">
        <v>2533</v>
      </c>
      <c r="C3483" t="s">
        <v>14</v>
      </c>
      <c r="D3483" t="str">
        <f t="shared" si="54"/>
        <v>OG5849</v>
      </c>
      <c r="E3483" t="s">
        <v>1785</v>
      </c>
      <c r="F3483" t="s">
        <v>262</v>
      </c>
      <c r="G3483" t="s">
        <v>262</v>
      </c>
      <c r="I3483" t="s">
        <v>2511</v>
      </c>
      <c r="J3483" s="1">
        <v>44893</v>
      </c>
      <c r="K3483" s="2">
        <v>-1</v>
      </c>
      <c r="L3483" t="s">
        <v>197</v>
      </c>
      <c r="M3483" s="3">
        <v>1</v>
      </c>
      <c r="N3483" s="2">
        <v>21.450219999999998</v>
      </c>
      <c r="O3483" t="s">
        <v>21</v>
      </c>
      <c r="P3483" t="s">
        <v>474</v>
      </c>
      <c r="Q3483" t="s">
        <v>23</v>
      </c>
      <c r="R3483" s="3">
        <v>21.45</v>
      </c>
      <c r="S3483" t="s">
        <v>198</v>
      </c>
      <c r="T3483" t="s">
        <v>23</v>
      </c>
      <c r="U3483" s="3">
        <v>21.45</v>
      </c>
    </row>
    <row r="3484" spans="1:21" hidden="1" x14ac:dyDescent="0.2">
      <c r="A3484" t="s">
        <v>2532</v>
      </c>
      <c r="B3484" t="s">
        <v>2533</v>
      </c>
      <c r="C3484" t="s">
        <v>14</v>
      </c>
      <c r="D3484" t="str">
        <f t="shared" si="54"/>
        <v>CS0982</v>
      </c>
      <c r="E3484" t="s">
        <v>2534</v>
      </c>
      <c r="F3484" t="s">
        <v>262</v>
      </c>
      <c r="G3484" t="s">
        <v>262</v>
      </c>
      <c r="I3484" t="s">
        <v>2511</v>
      </c>
      <c r="J3484" s="1">
        <v>44893</v>
      </c>
      <c r="K3484" s="2">
        <v>-1</v>
      </c>
      <c r="L3484" t="s">
        <v>197</v>
      </c>
      <c r="M3484" s="3">
        <v>1</v>
      </c>
      <c r="N3484" s="2">
        <v>21.991120000000002</v>
      </c>
      <c r="O3484" t="s">
        <v>21</v>
      </c>
      <c r="P3484" t="s">
        <v>474</v>
      </c>
      <c r="Q3484" t="s">
        <v>23</v>
      </c>
      <c r="R3484" s="3">
        <v>21.99</v>
      </c>
      <c r="S3484" t="s">
        <v>198</v>
      </c>
      <c r="T3484" t="s">
        <v>23</v>
      </c>
      <c r="U3484" s="3">
        <v>21.99</v>
      </c>
    </row>
    <row r="3485" spans="1:21" hidden="1" x14ac:dyDescent="0.2">
      <c r="A3485" t="s">
        <v>2535</v>
      </c>
      <c r="B3485" t="s">
        <v>2536</v>
      </c>
      <c r="C3485" t="s">
        <v>14</v>
      </c>
      <c r="D3485" t="str">
        <f t="shared" si="54"/>
        <v>CN3449</v>
      </c>
      <c r="E3485" t="s">
        <v>1886</v>
      </c>
      <c r="F3485" t="s">
        <v>262</v>
      </c>
      <c r="G3485" t="s">
        <v>262</v>
      </c>
      <c r="I3485" t="s">
        <v>2511</v>
      </c>
      <c r="J3485" s="1">
        <v>44893</v>
      </c>
      <c r="K3485" s="2">
        <v>-3</v>
      </c>
      <c r="L3485" t="s">
        <v>197</v>
      </c>
      <c r="M3485" s="3">
        <v>1</v>
      </c>
      <c r="N3485" s="2">
        <v>18.45073</v>
      </c>
      <c r="O3485" t="s">
        <v>21</v>
      </c>
      <c r="P3485" t="s">
        <v>474</v>
      </c>
      <c r="Q3485" t="s">
        <v>23</v>
      </c>
      <c r="R3485" s="3">
        <v>55.35</v>
      </c>
      <c r="S3485" t="s">
        <v>198</v>
      </c>
      <c r="T3485" t="s">
        <v>23</v>
      </c>
      <c r="U3485" s="3">
        <v>55.35</v>
      </c>
    </row>
    <row r="3486" spans="1:21" hidden="1" x14ac:dyDescent="0.2">
      <c r="A3486" t="s">
        <v>2535</v>
      </c>
      <c r="B3486" t="s">
        <v>2536</v>
      </c>
      <c r="C3486" t="s">
        <v>14</v>
      </c>
      <c r="D3486" t="str">
        <f t="shared" si="54"/>
        <v>ON0673</v>
      </c>
      <c r="E3486" t="s">
        <v>1928</v>
      </c>
      <c r="F3486" t="s">
        <v>262</v>
      </c>
      <c r="G3486" t="s">
        <v>262</v>
      </c>
      <c r="I3486" t="s">
        <v>2511</v>
      </c>
      <c r="J3486" s="1">
        <v>44893</v>
      </c>
      <c r="K3486" s="2">
        <v>-1</v>
      </c>
      <c r="L3486" t="s">
        <v>197</v>
      </c>
      <c r="M3486" s="3">
        <v>1</v>
      </c>
      <c r="N3486" s="2">
        <v>17.95027</v>
      </c>
      <c r="O3486" t="s">
        <v>21</v>
      </c>
      <c r="P3486" t="s">
        <v>474</v>
      </c>
      <c r="Q3486" t="s">
        <v>23</v>
      </c>
      <c r="R3486" s="3">
        <v>17.95</v>
      </c>
      <c r="S3486" t="s">
        <v>198</v>
      </c>
      <c r="T3486" t="s">
        <v>23</v>
      </c>
      <c r="U3486" s="3">
        <v>17.95</v>
      </c>
    </row>
    <row r="3487" spans="1:21" hidden="1" x14ac:dyDescent="0.2">
      <c r="A3487" t="s">
        <v>2535</v>
      </c>
      <c r="B3487" t="s">
        <v>2536</v>
      </c>
      <c r="C3487" t="s">
        <v>14</v>
      </c>
      <c r="D3487" t="str">
        <f t="shared" si="54"/>
        <v>ON0473</v>
      </c>
      <c r="E3487" t="s">
        <v>1073</v>
      </c>
      <c r="F3487" t="s">
        <v>262</v>
      </c>
      <c r="G3487" t="s">
        <v>262</v>
      </c>
      <c r="I3487" t="s">
        <v>2511</v>
      </c>
      <c r="J3487" s="1">
        <v>44893</v>
      </c>
      <c r="K3487" s="2">
        <v>-1</v>
      </c>
      <c r="L3487" t="s">
        <v>197</v>
      </c>
      <c r="M3487" s="3">
        <v>1</v>
      </c>
      <c r="N3487" s="2">
        <v>18.038139999999999</v>
      </c>
      <c r="O3487" t="s">
        <v>21</v>
      </c>
      <c r="P3487" t="s">
        <v>474</v>
      </c>
      <c r="Q3487" t="s">
        <v>23</v>
      </c>
      <c r="R3487" s="3">
        <v>18.04</v>
      </c>
      <c r="S3487" t="s">
        <v>198</v>
      </c>
      <c r="T3487" t="s">
        <v>23</v>
      </c>
      <c r="U3487" s="3">
        <v>18.04</v>
      </c>
    </row>
    <row r="3488" spans="1:21" hidden="1" x14ac:dyDescent="0.2">
      <c r="A3488" t="s">
        <v>2537</v>
      </c>
      <c r="B3488" t="s">
        <v>2538</v>
      </c>
      <c r="C3488" t="s">
        <v>14</v>
      </c>
      <c r="D3488" t="str">
        <f t="shared" si="54"/>
        <v>ON9825</v>
      </c>
      <c r="E3488" t="s">
        <v>862</v>
      </c>
      <c r="F3488" t="s">
        <v>262</v>
      </c>
      <c r="G3488" t="s">
        <v>262</v>
      </c>
      <c r="I3488" t="s">
        <v>2511</v>
      </c>
      <c r="J3488" s="1">
        <v>44893</v>
      </c>
      <c r="K3488" s="2">
        <v>-4</v>
      </c>
      <c r="L3488" t="s">
        <v>197</v>
      </c>
      <c r="M3488" s="3">
        <v>1</v>
      </c>
      <c r="N3488" s="2">
        <v>11.37964</v>
      </c>
      <c r="O3488" t="s">
        <v>21</v>
      </c>
      <c r="P3488" t="s">
        <v>474</v>
      </c>
      <c r="Q3488" t="s">
        <v>23</v>
      </c>
      <c r="R3488" s="3">
        <v>45.52</v>
      </c>
      <c r="S3488" t="s">
        <v>198</v>
      </c>
      <c r="T3488" t="s">
        <v>23</v>
      </c>
      <c r="U3488" s="3">
        <v>45.52</v>
      </c>
    </row>
    <row r="3489" spans="1:21" hidden="1" x14ac:dyDescent="0.2">
      <c r="A3489" t="s">
        <v>2539</v>
      </c>
      <c r="B3489" t="s">
        <v>2540</v>
      </c>
      <c r="C3489" t="s">
        <v>14</v>
      </c>
      <c r="D3489" t="str">
        <f t="shared" si="54"/>
        <v>OC7712</v>
      </c>
      <c r="E3489" t="s">
        <v>898</v>
      </c>
      <c r="F3489" t="s">
        <v>262</v>
      </c>
      <c r="G3489" t="s">
        <v>262</v>
      </c>
      <c r="I3489" t="s">
        <v>2511</v>
      </c>
      <c r="J3489" s="1">
        <v>44893</v>
      </c>
      <c r="K3489" s="2">
        <v>-1</v>
      </c>
      <c r="L3489" t="s">
        <v>197</v>
      </c>
      <c r="M3489" s="3">
        <v>1</v>
      </c>
      <c r="N3489" s="2">
        <v>17.19895</v>
      </c>
      <c r="O3489" t="s">
        <v>21</v>
      </c>
      <c r="P3489" t="s">
        <v>474</v>
      </c>
      <c r="Q3489" t="s">
        <v>23</v>
      </c>
      <c r="R3489" s="3">
        <v>17.2</v>
      </c>
      <c r="S3489" t="s">
        <v>198</v>
      </c>
      <c r="T3489" t="s">
        <v>23</v>
      </c>
      <c r="U3489" s="3">
        <v>17.2</v>
      </c>
    </row>
    <row r="3490" spans="1:21" hidden="1" x14ac:dyDescent="0.2">
      <c r="A3490" t="s">
        <v>2539</v>
      </c>
      <c r="B3490" t="s">
        <v>2540</v>
      </c>
      <c r="C3490" t="s">
        <v>14</v>
      </c>
      <c r="D3490" t="str">
        <f t="shared" si="54"/>
        <v>ON0373</v>
      </c>
      <c r="E3490" t="s">
        <v>2541</v>
      </c>
      <c r="F3490" t="s">
        <v>262</v>
      </c>
      <c r="G3490" t="s">
        <v>262</v>
      </c>
      <c r="I3490" t="s">
        <v>2511</v>
      </c>
      <c r="J3490" s="1">
        <v>44893</v>
      </c>
      <c r="K3490" s="2">
        <v>-1</v>
      </c>
      <c r="L3490" t="s">
        <v>197</v>
      </c>
      <c r="M3490" s="3">
        <v>1</v>
      </c>
      <c r="N3490" s="2">
        <v>18.043669999999999</v>
      </c>
      <c r="O3490" t="s">
        <v>21</v>
      </c>
      <c r="P3490" t="s">
        <v>474</v>
      </c>
      <c r="Q3490" t="s">
        <v>23</v>
      </c>
      <c r="R3490" s="3">
        <v>18.04</v>
      </c>
      <c r="S3490" t="s">
        <v>198</v>
      </c>
      <c r="T3490" t="s">
        <v>23</v>
      </c>
      <c r="U3490" s="3">
        <v>18.04</v>
      </c>
    </row>
    <row r="3491" spans="1:21" hidden="1" x14ac:dyDescent="0.2">
      <c r="A3491" t="s">
        <v>2542</v>
      </c>
      <c r="B3491" t="s">
        <v>2543</v>
      </c>
      <c r="C3491" t="s">
        <v>14</v>
      </c>
      <c r="D3491" t="str">
        <f t="shared" si="54"/>
        <v>SU0757</v>
      </c>
      <c r="E3491" t="s">
        <v>2525</v>
      </c>
      <c r="F3491" t="s">
        <v>262</v>
      </c>
      <c r="G3491" t="s">
        <v>262</v>
      </c>
      <c r="I3491" t="s">
        <v>2511</v>
      </c>
      <c r="J3491" s="1">
        <v>44893</v>
      </c>
      <c r="K3491" s="2">
        <v>-2</v>
      </c>
      <c r="L3491" t="s">
        <v>197</v>
      </c>
      <c r="M3491" s="3">
        <v>1</v>
      </c>
      <c r="N3491" s="2">
        <v>8.9120500000000007</v>
      </c>
      <c r="O3491" t="s">
        <v>21</v>
      </c>
      <c r="P3491" t="s">
        <v>474</v>
      </c>
      <c r="Q3491" t="s">
        <v>23</v>
      </c>
      <c r="R3491" s="3">
        <v>17.82</v>
      </c>
      <c r="S3491" t="s">
        <v>198</v>
      </c>
      <c r="T3491" t="s">
        <v>23</v>
      </c>
      <c r="U3491" s="3">
        <v>17.82</v>
      </c>
    </row>
    <row r="3492" spans="1:21" x14ac:dyDescent="0.2">
      <c r="A3492" t="s">
        <v>2544</v>
      </c>
      <c r="B3492" t="s">
        <v>116</v>
      </c>
      <c r="C3492" t="s">
        <v>14</v>
      </c>
      <c r="D3492" t="str">
        <f t="shared" si="54"/>
        <v>GL9074</v>
      </c>
      <c r="E3492" t="s">
        <v>575</v>
      </c>
      <c r="F3492" t="s">
        <v>18</v>
      </c>
      <c r="G3492" t="s">
        <v>18</v>
      </c>
      <c r="J3492" s="1">
        <v>44893</v>
      </c>
      <c r="K3492" s="2">
        <v>-8132</v>
      </c>
      <c r="L3492" t="s">
        <v>20</v>
      </c>
      <c r="M3492" s="3">
        <v>1</v>
      </c>
      <c r="N3492" s="2">
        <v>0.26479999999999998</v>
      </c>
      <c r="O3492" t="s">
        <v>21</v>
      </c>
      <c r="P3492" t="s">
        <v>24</v>
      </c>
      <c r="Q3492" t="s">
        <v>23</v>
      </c>
      <c r="R3492" s="3">
        <v>2153.35</v>
      </c>
      <c r="S3492" t="s">
        <v>22</v>
      </c>
      <c r="T3492" t="s">
        <v>23</v>
      </c>
      <c r="U3492" s="3">
        <v>2153.35</v>
      </c>
    </row>
    <row r="3493" spans="1:21" hidden="1" x14ac:dyDescent="0.2">
      <c r="A3493" t="s">
        <v>2544</v>
      </c>
      <c r="B3493" t="s">
        <v>116</v>
      </c>
      <c r="C3493" t="s">
        <v>14</v>
      </c>
      <c r="D3493" t="str">
        <f t="shared" si="54"/>
        <v>GL263-</v>
      </c>
      <c r="E3493" t="s">
        <v>461</v>
      </c>
      <c r="F3493" t="s">
        <v>18</v>
      </c>
      <c r="G3493" t="s">
        <v>18</v>
      </c>
      <c r="J3493" s="1">
        <v>44893</v>
      </c>
      <c r="K3493" s="2">
        <v>-9406</v>
      </c>
      <c r="L3493" t="s">
        <v>20</v>
      </c>
      <c r="M3493" s="3">
        <v>1</v>
      </c>
      <c r="N3493" s="2">
        <v>0.21723999999999999</v>
      </c>
      <c r="O3493" t="s">
        <v>21</v>
      </c>
      <c r="P3493" t="s">
        <v>24</v>
      </c>
      <c r="Q3493" t="s">
        <v>23</v>
      </c>
      <c r="R3493" s="3">
        <v>2043.36</v>
      </c>
      <c r="S3493" t="s">
        <v>22</v>
      </c>
      <c r="T3493" t="s">
        <v>23</v>
      </c>
      <c r="U3493" s="3">
        <v>2043.36</v>
      </c>
    </row>
    <row r="3494" spans="1:21" hidden="1" x14ac:dyDescent="0.2">
      <c r="A3494" t="s">
        <v>2544</v>
      </c>
      <c r="B3494" t="s">
        <v>116</v>
      </c>
      <c r="C3494" t="s">
        <v>14</v>
      </c>
      <c r="D3494" t="str">
        <f t="shared" si="54"/>
        <v>GL2457</v>
      </c>
      <c r="E3494" t="s">
        <v>618</v>
      </c>
      <c r="F3494" t="s">
        <v>18</v>
      </c>
      <c r="G3494" t="s">
        <v>18</v>
      </c>
      <c r="J3494" s="1">
        <v>44893</v>
      </c>
      <c r="K3494" s="2">
        <v>-4192</v>
      </c>
      <c r="L3494" t="s">
        <v>20</v>
      </c>
      <c r="M3494" s="3">
        <v>1</v>
      </c>
      <c r="N3494" s="2">
        <v>0.29260999999999998</v>
      </c>
      <c r="O3494" t="s">
        <v>21</v>
      </c>
      <c r="P3494" t="s">
        <v>24</v>
      </c>
      <c r="Q3494" t="s">
        <v>23</v>
      </c>
      <c r="R3494" s="3">
        <v>1226.6199999999999</v>
      </c>
      <c r="S3494" t="s">
        <v>22</v>
      </c>
      <c r="T3494" t="s">
        <v>23</v>
      </c>
      <c r="U3494" s="3">
        <v>1226.6199999999999</v>
      </c>
    </row>
    <row r="3495" spans="1:21" hidden="1" x14ac:dyDescent="0.2">
      <c r="A3495" t="s">
        <v>2544</v>
      </c>
      <c r="B3495" t="s">
        <v>116</v>
      </c>
      <c r="C3495" t="s">
        <v>14</v>
      </c>
      <c r="D3495" t="str">
        <f t="shared" si="54"/>
        <v>GL423-</v>
      </c>
      <c r="E3495" t="s">
        <v>1555</v>
      </c>
      <c r="F3495" t="s">
        <v>18</v>
      </c>
      <c r="G3495" t="s">
        <v>18</v>
      </c>
      <c r="J3495" s="1">
        <v>44893</v>
      </c>
      <c r="K3495" s="2">
        <v>-5092</v>
      </c>
      <c r="L3495" t="s">
        <v>20</v>
      </c>
      <c r="M3495" s="3">
        <v>1</v>
      </c>
      <c r="N3495" s="2">
        <v>0.26023000000000002</v>
      </c>
      <c r="O3495" t="s">
        <v>21</v>
      </c>
      <c r="P3495" t="s">
        <v>24</v>
      </c>
      <c r="Q3495" t="s">
        <v>23</v>
      </c>
      <c r="R3495" s="3">
        <v>1325.09</v>
      </c>
      <c r="S3495" t="s">
        <v>22</v>
      </c>
      <c r="T3495" t="s">
        <v>23</v>
      </c>
      <c r="U3495" s="3">
        <v>1325.09</v>
      </c>
    </row>
    <row r="3496" spans="1:21" hidden="1" x14ac:dyDescent="0.2">
      <c r="A3496" t="s">
        <v>2544</v>
      </c>
      <c r="B3496" t="s">
        <v>116</v>
      </c>
      <c r="C3496" t="s">
        <v>14</v>
      </c>
      <c r="D3496" t="str">
        <f t="shared" si="54"/>
        <v>GL2418</v>
      </c>
      <c r="E3496" t="s">
        <v>1303</v>
      </c>
      <c r="F3496" t="s">
        <v>18</v>
      </c>
      <c r="G3496" t="s">
        <v>18</v>
      </c>
      <c r="J3496" s="1">
        <v>44893</v>
      </c>
      <c r="K3496" s="2">
        <v>-2724</v>
      </c>
      <c r="L3496" t="s">
        <v>20</v>
      </c>
      <c r="M3496" s="3">
        <v>1</v>
      </c>
      <c r="N3496" s="2">
        <v>0.2666</v>
      </c>
      <c r="O3496" t="s">
        <v>21</v>
      </c>
      <c r="P3496" t="s">
        <v>24</v>
      </c>
      <c r="Q3496" t="s">
        <v>23</v>
      </c>
      <c r="R3496" s="3">
        <v>726.22</v>
      </c>
      <c r="S3496" t="s">
        <v>22</v>
      </c>
      <c r="T3496" t="s">
        <v>23</v>
      </c>
      <c r="U3496" s="3">
        <v>726.22</v>
      </c>
    </row>
    <row r="3497" spans="1:21" hidden="1" x14ac:dyDescent="0.2">
      <c r="A3497" t="s">
        <v>2544</v>
      </c>
      <c r="B3497" t="s">
        <v>116</v>
      </c>
      <c r="C3497" t="s">
        <v>14</v>
      </c>
      <c r="D3497" t="str">
        <f t="shared" si="54"/>
        <v>GL262-</v>
      </c>
      <c r="E3497" t="s">
        <v>177</v>
      </c>
      <c r="F3497" t="s">
        <v>18</v>
      </c>
      <c r="G3497" t="s">
        <v>18</v>
      </c>
      <c r="J3497" s="1">
        <v>44893</v>
      </c>
      <c r="K3497" s="2">
        <v>-8903</v>
      </c>
      <c r="L3497" t="s">
        <v>20</v>
      </c>
      <c r="M3497" s="3">
        <v>1</v>
      </c>
      <c r="N3497" s="2">
        <v>0.27235999999999999</v>
      </c>
      <c r="O3497" t="s">
        <v>21</v>
      </c>
      <c r="P3497" t="s">
        <v>24</v>
      </c>
      <c r="Q3497" t="s">
        <v>23</v>
      </c>
      <c r="R3497" s="3">
        <v>2424.8200000000002</v>
      </c>
      <c r="S3497" t="s">
        <v>22</v>
      </c>
      <c r="T3497" t="s">
        <v>23</v>
      </c>
      <c r="U3497" s="3">
        <v>2424.8200000000002</v>
      </c>
    </row>
    <row r="3498" spans="1:21" hidden="1" x14ac:dyDescent="0.2">
      <c r="A3498" t="s">
        <v>2545</v>
      </c>
      <c r="B3498" t="s">
        <v>2546</v>
      </c>
      <c r="C3498" t="s">
        <v>14</v>
      </c>
      <c r="D3498" t="str">
        <f t="shared" si="54"/>
        <v>SP1850</v>
      </c>
      <c r="E3498" t="s">
        <v>687</v>
      </c>
      <c r="F3498" t="s">
        <v>18</v>
      </c>
      <c r="G3498" t="s">
        <v>18</v>
      </c>
      <c r="J3498" s="1">
        <v>44894</v>
      </c>
      <c r="K3498" s="2">
        <v>-50</v>
      </c>
      <c r="L3498" t="s">
        <v>46</v>
      </c>
      <c r="M3498" s="3">
        <v>1</v>
      </c>
      <c r="N3498" s="2">
        <v>1.5503899999999999</v>
      </c>
      <c r="O3498" t="s">
        <v>21</v>
      </c>
      <c r="P3498" t="s">
        <v>24</v>
      </c>
      <c r="Q3498" t="s">
        <v>23</v>
      </c>
      <c r="R3498" s="3">
        <v>77.52</v>
      </c>
      <c r="S3498" t="s">
        <v>22</v>
      </c>
      <c r="T3498" t="s">
        <v>23</v>
      </c>
      <c r="U3498" s="3">
        <v>77.52</v>
      </c>
    </row>
    <row r="3499" spans="1:21" hidden="1" x14ac:dyDescent="0.2">
      <c r="A3499" t="s">
        <v>2547</v>
      </c>
      <c r="B3499" t="s">
        <v>650</v>
      </c>
      <c r="C3499" t="s">
        <v>14</v>
      </c>
      <c r="D3499" t="str">
        <f t="shared" si="54"/>
        <v>MZ3351</v>
      </c>
      <c r="E3499" t="s">
        <v>918</v>
      </c>
      <c r="F3499" t="s">
        <v>18</v>
      </c>
      <c r="G3499" t="s">
        <v>18</v>
      </c>
      <c r="I3499" t="s">
        <v>19</v>
      </c>
      <c r="J3499" s="1">
        <v>44894</v>
      </c>
      <c r="K3499" s="2">
        <v>-62.979559999999999</v>
      </c>
      <c r="L3499" t="s">
        <v>46</v>
      </c>
      <c r="M3499" s="3">
        <v>1</v>
      </c>
      <c r="N3499" s="2">
        <v>4.8948700000000001</v>
      </c>
      <c r="O3499" t="s">
        <v>21</v>
      </c>
      <c r="P3499" t="s">
        <v>24</v>
      </c>
      <c r="Q3499" t="s">
        <v>23</v>
      </c>
      <c r="R3499" s="3">
        <v>308.27999999999997</v>
      </c>
      <c r="S3499" t="s">
        <v>22</v>
      </c>
      <c r="T3499" t="s">
        <v>23</v>
      </c>
      <c r="U3499" s="3">
        <v>308.27999999999997</v>
      </c>
    </row>
    <row r="3500" spans="1:21" hidden="1" x14ac:dyDescent="0.2">
      <c r="A3500" t="s">
        <v>2547</v>
      </c>
      <c r="B3500" t="s">
        <v>656</v>
      </c>
      <c r="C3500" t="s">
        <v>14</v>
      </c>
      <c r="D3500" t="str">
        <f t="shared" si="54"/>
        <v>OF1722</v>
      </c>
      <c r="E3500" t="s">
        <v>2418</v>
      </c>
      <c r="F3500" t="s">
        <v>18</v>
      </c>
      <c r="G3500" t="s">
        <v>18</v>
      </c>
      <c r="I3500" t="s">
        <v>19</v>
      </c>
      <c r="J3500" s="1">
        <v>44894</v>
      </c>
      <c r="K3500" s="2">
        <v>-150</v>
      </c>
      <c r="L3500" t="s">
        <v>46</v>
      </c>
      <c r="M3500" s="3">
        <v>1</v>
      </c>
      <c r="N3500" s="2">
        <v>4.2699999999999996</v>
      </c>
      <c r="O3500" t="s">
        <v>21</v>
      </c>
      <c r="P3500" t="s">
        <v>24</v>
      </c>
      <c r="Q3500" t="s">
        <v>23</v>
      </c>
      <c r="R3500" s="3">
        <v>640.5</v>
      </c>
      <c r="S3500" t="s">
        <v>22</v>
      </c>
      <c r="T3500" t="s">
        <v>23</v>
      </c>
      <c r="U3500" s="3">
        <v>640.5</v>
      </c>
    </row>
    <row r="3501" spans="1:21" hidden="1" x14ac:dyDescent="0.2">
      <c r="A3501" t="s">
        <v>2547</v>
      </c>
      <c r="B3501" t="s">
        <v>924</v>
      </c>
      <c r="C3501" t="s">
        <v>14</v>
      </c>
      <c r="D3501" t="str">
        <f t="shared" si="54"/>
        <v>OG1174</v>
      </c>
      <c r="E3501" t="s">
        <v>2499</v>
      </c>
      <c r="F3501" t="s">
        <v>18</v>
      </c>
      <c r="G3501" t="s">
        <v>18</v>
      </c>
      <c r="I3501" t="s">
        <v>19</v>
      </c>
      <c r="J3501" s="1">
        <v>44894</v>
      </c>
      <c r="K3501" s="2">
        <v>-5.0046400000000002</v>
      </c>
      <c r="L3501" t="s">
        <v>46</v>
      </c>
      <c r="M3501" s="3">
        <v>1</v>
      </c>
      <c r="N3501" s="2">
        <v>15.79327</v>
      </c>
      <c r="O3501" t="s">
        <v>21</v>
      </c>
      <c r="P3501" t="s">
        <v>24</v>
      </c>
      <c r="Q3501" t="s">
        <v>23</v>
      </c>
      <c r="R3501" s="3">
        <v>79.040000000000006</v>
      </c>
      <c r="S3501" t="s">
        <v>22</v>
      </c>
      <c r="T3501" t="s">
        <v>23</v>
      </c>
      <c r="U3501" s="3">
        <v>79.040000000000006</v>
      </c>
    </row>
    <row r="3502" spans="1:21" hidden="1" x14ac:dyDescent="0.2">
      <c r="A3502" t="s">
        <v>2548</v>
      </c>
      <c r="B3502" t="s">
        <v>164</v>
      </c>
      <c r="C3502" t="s">
        <v>14</v>
      </c>
      <c r="D3502" t="str">
        <f t="shared" si="54"/>
        <v>OG1331</v>
      </c>
      <c r="E3502" t="s">
        <v>2549</v>
      </c>
      <c r="F3502" t="s">
        <v>18</v>
      </c>
      <c r="G3502" t="s">
        <v>18</v>
      </c>
      <c r="I3502" t="s">
        <v>19</v>
      </c>
      <c r="J3502" s="1">
        <v>44894</v>
      </c>
      <c r="K3502" s="2">
        <v>-2</v>
      </c>
      <c r="L3502" t="s">
        <v>46</v>
      </c>
      <c r="M3502" s="3">
        <v>1</v>
      </c>
      <c r="N3502" s="2">
        <v>4.3951000000000002</v>
      </c>
      <c r="O3502" t="s">
        <v>21</v>
      </c>
      <c r="P3502" t="s">
        <v>24</v>
      </c>
      <c r="Q3502" t="s">
        <v>23</v>
      </c>
      <c r="R3502" s="3">
        <v>8.7899999999999991</v>
      </c>
      <c r="S3502" t="s">
        <v>22</v>
      </c>
      <c r="T3502" t="s">
        <v>23</v>
      </c>
      <c r="U3502" s="3">
        <v>8.7899999999999991</v>
      </c>
    </row>
    <row r="3503" spans="1:21" hidden="1" x14ac:dyDescent="0.2">
      <c r="A3503" t="s">
        <v>2548</v>
      </c>
      <c r="B3503" t="s">
        <v>164</v>
      </c>
      <c r="C3503" t="s">
        <v>14</v>
      </c>
      <c r="D3503" t="str">
        <f t="shared" si="54"/>
        <v>MZ1300</v>
      </c>
      <c r="E3503" t="s">
        <v>922</v>
      </c>
      <c r="F3503" t="s">
        <v>18</v>
      </c>
      <c r="G3503" t="s">
        <v>18</v>
      </c>
      <c r="I3503" t="s">
        <v>19</v>
      </c>
      <c r="J3503" s="1">
        <v>44894</v>
      </c>
      <c r="K3503" s="2">
        <v>-85.85</v>
      </c>
      <c r="L3503" t="s">
        <v>46</v>
      </c>
      <c r="M3503" s="3">
        <v>1</v>
      </c>
      <c r="N3503" s="2">
        <v>0.44711000000000001</v>
      </c>
      <c r="O3503" t="s">
        <v>21</v>
      </c>
      <c r="P3503" t="s">
        <v>24</v>
      </c>
      <c r="Q3503" t="s">
        <v>23</v>
      </c>
      <c r="R3503" s="3">
        <v>38.380000000000003</v>
      </c>
      <c r="S3503" t="s">
        <v>22</v>
      </c>
      <c r="T3503" t="s">
        <v>23</v>
      </c>
      <c r="U3503" s="3">
        <v>38.380000000000003</v>
      </c>
    </row>
    <row r="3504" spans="1:21" hidden="1" x14ac:dyDescent="0.2">
      <c r="A3504" t="s">
        <v>2548</v>
      </c>
      <c r="B3504" t="s">
        <v>139</v>
      </c>
      <c r="C3504" t="s">
        <v>14</v>
      </c>
      <c r="D3504" t="str">
        <f t="shared" si="54"/>
        <v>BK6033</v>
      </c>
      <c r="E3504" t="s">
        <v>1291</v>
      </c>
      <c r="F3504" t="s">
        <v>18</v>
      </c>
      <c r="G3504" t="s">
        <v>18</v>
      </c>
      <c r="I3504" t="s">
        <v>19</v>
      </c>
      <c r="J3504" s="1">
        <v>44894</v>
      </c>
      <c r="K3504" s="2">
        <v>-6573</v>
      </c>
      <c r="L3504" t="s">
        <v>20</v>
      </c>
      <c r="M3504" s="3">
        <v>1</v>
      </c>
      <c r="N3504" s="2">
        <v>0.29765999999999998</v>
      </c>
      <c r="O3504" t="s">
        <v>21</v>
      </c>
      <c r="P3504" t="s">
        <v>24</v>
      </c>
      <c r="Q3504" t="s">
        <v>23</v>
      </c>
      <c r="R3504" s="3">
        <v>1956.52</v>
      </c>
      <c r="S3504" t="s">
        <v>22</v>
      </c>
      <c r="T3504" t="s">
        <v>23</v>
      </c>
      <c r="U3504" s="3">
        <v>1956.52</v>
      </c>
    </row>
    <row r="3505" spans="1:21" hidden="1" x14ac:dyDescent="0.2">
      <c r="A3505" t="s">
        <v>2550</v>
      </c>
      <c r="B3505" t="s">
        <v>2551</v>
      </c>
      <c r="C3505" t="s">
        <v>14</v>
      </c>
      <c r="D3505" t="str">
        <f t="shared" si="54"/>
        <v>BK1873</v>
      </c>
      <c r="E3505" t="s">
        <v>2552</v>
      </c>
      <c r="F3505" t="s">
        <v>262</v>
      </c>
      <c r="G3505" t="s">
        <v>18</v>
      </c>
      <c r="I3505" t="s">
        <v>19</v>
      </c>
      <c r="J3505" s="1">
        <v>44894</v>
      </c>
      <c r="K3505" s="2">
        <v>-6750</v>
      </c>
      <c r="L3505" t="s">
        <v>20</v>
      </c>
      <c r="M3505" s="3">
        <v>1</v>
      </c>
      <c r="N3505" s="2">
        <v>0.51</v>
      </c>
      <c r="O3505" t="s">
        <v>21</v>
      </c>
      <c r="P3505" t="s">
        <v>24</v>
      </c>
      <c r="Q3505" t="s">
        <v>23</v>
      </c>
      <c r="R3505" s="3">
        <v>3442.5</v>
      </c>
      <c r="S3505" t="s">
        <v>22</v>
      </c>
      <c r="T3505" t="s">
        <v>23</v>
      </c>
      <c r="U3505" s="3">
        <v>3442.5</v>
      </c>
    </row>
    <row r="3506" spans="1:21" hidden="1" x14ac:dyDescent="0.2">
      <c r="A3506" t="s">
        <v>2550</v>
      </c>
      <c r="B3506" t="s">
        <v>2551</v>
      </c>
      <c r="C3506" t="s">
        <v>14</v>
      </c>
      <c r="D3506" t="str">
        <f t="shared" si="54"/>
        <v>BK1875</v>
      </c>
      <c r="E3506" t="s">
        <v>2425</v>
      </c>
      <c r="F3506" t="s">
        <v>262</v>
      </c>
      <c r="G3506" t="s">
        <v>262</v>
      </c>
      <c r="I3506" t="s">
        <v>19</v>
      </c>
      <c r="J3506" s="1">
        <v>44894</v>
      </c>
      <c r="K3506" s="2">
        <v>6750</v>
      </c>
      <c r="L3506" t="s">
        <v>20</v>
      </c>
      <c r="M3506" s="3">
        <v>1</v>
      </c>
      <c r="N3506" s="2">
        <v>0.48138999999999998</v>
      </c>
      <c r="O3506" t="s">
        <v>21</v>
      </c>
      <c r="P3506" t="s">
        <v>22</v>
      </c>
      <c r="Q3506" t="s">
        <v>23</v>
      </c>
      <c r="R3506" s="3">
        <v>3249.38</v>
      </c>
      <c r="S3506" t="s">
        <v>24</v>
      </c>
      <c r="T3506" t="s">
        <v>23</v>
      </c>
      <c r="U3506" s="3">
        <v>3249.38</v>
      </c>
    </row>
    <row r="3507" spans="1:21" hidden="1" x14ac:dyDescent="0.2">
      <c r="A3507" t="s">
        <v>2553</v>
      </c>
      <c r="B3507" t="s">
        <v>1041</v>
      </c>
      <c r="C3507" t="s">
        <v>14</v>
      </c>
      <c r="D3507" t="str">
        <f t="shared" si="54"/>
        <v>BK1626</v>
      </c>
      <c r="E3507" t="s">
        <v>716</v>
      </c>
      <c r="F3507" t="s">
        <v>1483</v>
      </c>
      <c r="G3507" t="s">
        <v>1483</v>
      </c>
      <c r="I3507" t="s">
        <v>1042</v>
      </c>
      <c r="J3507" s="1">
        <v>44894</v>
      </c>
      <c r="K3507" s="2">
        <v>-5250</v>
      </c>
      <c r="L3507" t="s">
        <v>46</v>
      </c>
      <c r="M3507" s="3">
        <v>1</v>
      </c>
      <c r="N3507" s="2">
        <v>0.43828</v>
      </c>
      <c r="O3507" t="s">
        <v>21</v>
      </c>
      <c r="P3507" t="s">
        <v>1043</v>
      </c>
      <c r="Q3507" t="s">
        <v>23</v>
      </c>
      <c r="R3507" s="3">
        <v>2300.96</v>
      </c>
      <c r="S3507" t="s">
        <v>22</v>
      </c>
      <c r="T3507" t="s">
        <v>23</v>
      </c>
      <c r="U3507" s="3">
        <v>2300.96</v>
      </c>
    </row>
    <row r="3508" spans="1:21" hidden="1" x14ac:dyDescent="0.2">
      <c r="A3508" t="s">
        <v>2554</v>
      </c>
      <c r="B3508" t="s">
        <v>26</v>
      </c>
      <c r="C3508" t="s">
        <v>14</v>
      </c>
      <c r="D3508" t="str">
        <f t="shared" si="54"/>
        <v>OF1722</v>
      </c>
      <c r="E3508" t="s">
        <v>2418</v>
      </c>
      <c r="F3508" t="s">
        <v>18</v>
      </c>
      <c r="G3508" t="s">
        <v>18</v>
      </c>
      <c r="I3508" t="s">
        <v>19</v>
      </c>
      <c r="J3508" s="1">
        <v>44894</v>
      </c>
      <c r="K3508" s="2">
        <v>150</v>
      </c>
      <c r="L3508" t="s">
        <v>46</v>
      </c>
      <c r="M3508" s="3">
        <v>1</v>
      </c>
      <c r="N3508" s="2">
        <v>4.2699999999999996</v>
      </c>
      <c r="O3508" t="s">
        <v>21</v>
      </c>
      <c r="P3508" t="s">
        <v>22</v>
      </c>
      <c r="Q3508" t="s">
        <v>23</v>
      </c>
      <c r="R3508" s="3">
        <v>640.5</v>
      </c>
      <c r="S3508" t="s">
        <v>24</v>
      </c>
      <c r="T3508" t="s">
        <v>23</v>
      </c>
      <c r="U3508" s="3">
        <v>640.5</v>
      </c>
    </row>
    <row r="3509" spans="1:21" hidden="1" x14ac:dyDescent="0.2">
      <c r="A3509" t="s">
        <v>2555</v>
      </c>
      <c r="B3509" t="s">
        <v>26</v>
      </c>
      <c r="C3509" t="s">
        <v>14</v>
      </c>
      <c r="D3509" t="str">
        <f t="shared" si="54"/>
        <v>DA1419</v>
      </c>
      <c r="E3509" t="s">
        <v>206</v>
      </c>
      <c r="F3509" t="s">
        <v>18</v>
      </c>
      <c r="G3509" t="s">
        <v>18</v>
      </c>
      <c r="I3509" t="s">
        <v>19</v>
      </c>
      <c r="J3509" s="1">
        <v>44894</v>
      </c>
      <c r="K3509" s="2">
        <v>-2077.02295</v>
      </c>
      <c r="L3509" t="s">
        <v>46</v>
      </c>
      <c r="M3509" s="3">
        <v>1</v>
      </c>
      <c r="N3509" s="2">
        <v>2.1148600000000002</v>
      </c>
      <c r="O3509" t="s">
        <v>21</v>
      </c>
      <c r="P3509" t="s">
        <v>24</v>
      </c>
      <c r="Q3509" t="s">
        <v>23</v>
      </c>
      <c r="R3509" s="3">
        <v>4392.6099999999997</v>
      </c>
      <c r="S3509" t="s">
        <v>22</v>
      </c>
      <c r="T3509" t="s">
        <v>23</v>
      </c>
      <c r="U3509" s="3">
        <v>4392.6099999999997</v>
      </c>
    </row>
    <row r="3510" spans="1:21" hidden="1" x14ac:dyDescent="0.2">
      <c r="A3510" t="s">
        <v>2556</v>
      </c>
      <c r="B3510" t="s">
        <v>26</v>
      </c>
      <c r="C3510" t="s">
        <v>14</v>
      </c>
      <c r="D3510" t="str">
        <f t="shared" si="54"/>
        <v>BK1610</v>
      </c>
      <c r="E3510" t="s">
        <v>1687</v>
      </c>
      <c r="F3510" t="s">
        <v>18</v>
      </c>
      <c r="G3510" t="s">
        <v>18</v>
      </c>
      <c r="J3510" s="1">
        <v>44894</v>
      </c>
      <c r="K3510" s="2">
        <v>1079.98615</v>
      </c>
      <c r="L3510" t="s">
        <v>46</v>
      </c>
      <c r="M3510" s="3">
        <v>1</v>
      </c>
      <c r="N3510" s="2">
        <v>2.6779999999999999</v>
      </c>
      <c r="O3510" t="s">
        <v>21</v>
      </c>
      <c r="P3510" t="s">
        <v>22</v>
      </c>
      <c r="Q3510" t="s">
        <v>23</v>
      </c>
      <c r="R3510" s="3">
        <v>2892.2</v>
      </c>
      <c r="S3510" t="s">
        <v>24</v>
      </c>
      <c r="T3510" t="s">
        <v>23</v>
      </c>
      <c r="U3510" s="3">
        <v>2892.2</v>
      </c>
    </row>
    <row r="3511" spans="1:21" hidden="1" x14ac:dyDescent="0.2">
      <c r="A3511" t="s">
        <v>2557</v>
      </c>
      <c r="B3511" t="s">
        <v>26</v>
      </c>
      <c r="C3511" t="s">
        <v>14</v>
      </c>
      <c r="D3511" t="str">
        <f t="shared" si="54"/>
        <v>OG1410</v>
      </c>
      <c r="E3511" t="s">
        <v>1021</v>
      </c>
      <c r="F3511" t="s">
        <v>18</v>
      </c>
      <c r="G3511" t="s">
        <v>18</v>
      </c>
      <c r="I3511" t="s">
        <v>19</v>
      </c>
      <c r="J3511" s="1">
        <v>44894</v>
      </c>
      <c r="K3511" s="2">
        <v>-211</v>
      </c>
      <c r="L3511" t="s">
        <v>46</v>
      </c>
      <c r="M3511" s="3">
        <v>1</v>
      </c>
      <c r="N3511" s="2">
        <v>11.91864</v>
      </c>
      <c r="O3511" t="s">
        <v>21</v>
      </c>
      <c r="P3511" t="s">
        <v>24</v>
      </c>
      <c r="Q3511" t="s">
        <v>23</v>
      </c>
      <c r="R3511" s="3">
        <v>2514.83</v>
      </c>
      <c r="S3511" t="s">
        <v>22</v>
      </c>
      <c r="T3511" t="s">
        <v>23</v>
      </c>
      <c r="U3511" s="3">
        <v>2514.83</v>
      </c>
    </row>
    <row r="3512" spans="1:21" hidden="1" x14ac:dyDescent="0.2">
      <c r="A3512" t="s">
        <v>2558</v>
      </c>
      <c r="B3512" t="s">
        <v>26</v>
      </c>
      <c r="C3512" t="s">
        <v>14</v>
      </c>
      <c r="D3512" t="str">
        <f t="shared" si="54"/>
        <v>CP2297</v>
      </c>
      <c r="E3512" t="s">
        <v>1940</v>
      </c>
      <c r="F3512" t="s">
        <v>262</v>
      </c>
      <c r="G3512" t="s">
        <v>262</v>
      </c>
      <c r="I3512" t="s">
        <v>19</v>
      </c>
      <c r="J3512" s="1">
        <v>44894</v>
      </c>
      <c r="K3512" s="2">
        <v>-20400</v>
      </c>
      <c r="L3512" t="s">
        <v>20</v>
      </c>
      <c r="M3512" s="3">
        <v>1</v>
      </c>
      <c r="N3512" s="2">
        <v>0</v>
      </c>
      <c r="O3512" t="s">
        <v>21</v>
      </c>
      <c r="P3512" t="s">
        <v>24</v>
      </c>
      <c r="Q3512" t="s">
        <v>23</v>
      </c>
      <c r="R3512" s="3">
        <v>0</v>
      </c>
      <c r="S3512" t="s">
        <v>22</v>
      </c>
      <c r="T3512" t="s">
        <v>23</v>
      </c>
      <c r="U3512" s="3">
        <v>0</v>
      </c>
    </row>
    <row r="3513" spans="1:21" hidden="1" x14ac:dyDescent="0.2">
      <c r="A3513" t="s">
        <v>2559</v>
      </c>
      <c r="B3513" t="s">
        <v>2560</v>
      </c>
      <c r="C3513" t="s">
        <v>14</v>
      </c>
      <c r="D3513" t="str">
        <f t="shared" si="54"/>
        <v>AA0513</v>
      </c>
      <c r="E3513" t="s">
        <v>2516</v>
      </c>
      <c r="F3513" t="s">
        <v>262</v>
      </c>
      <c r="G3513" t="s">
        <v>262</v>
      </c>
      <c r="I3513" t="s">
        <v>123</v>
      </c>
      <c r="J3513" s="1">
        <v>44894</v>
      </c>
      <c r="K3513" s="2">
        <v>-3</v>
      </c>
      <c r="L3513" t="s">
        <v>197</v>
      </c>
      <c r="M3513" s="3">
        <v>1</v>
      </c>
      <c r="N3513" s="2">
        <v>8.2078100000000003</v>
      </c>
      <c r="O3513" t="s">
        <v>21</v>
      </c>
      <c r="P3513" t="s">
        <v>24</v>
      </c>
      <c r="Q3513" t="s">
        <v>23</v>
      </c>
      <c r="R3513" s="3">
        <v>24.62</v>
      </c>
      <c r="S3513" t="s">
        <v>909</v>
      </c>
      <c r="T3513" t="s">
        <v>23</v>
      </c>
      <c r="U3513" s="3">
        <v>24.62</v>
      </c>
    </row>
    <row r="3514" spans="1:21" hidden="1" x14ac:dyDescent="0.2">
      <c r="A3514" t="s">
        <v>2561</v>
      </c>
      <c r="B3514" t="s">
        <v>2562</v>
      </c>
      <c r="C3514" t="s">
        <v>14</v>
      </c>
      <c r="D3514" t="str">
        <f t="shared" si="54"/>
        <v>OG1949</v>
      </c>
      <c r="E3514" t="s">
        <v>2563</v>
      </c>
      <c r="F3514" t="s">
        <v>262</v>
      </c>
      <c r="G3514" t="s">
        <v>262</v>
      </c>
      <c r="I3514" t="s">
        <v>2511</v>
      </c>
      <c r="J3514" s="1">
        <v>44894</v>
      </c>
      <c r="K3514" s="2">
        <v>-1</v>
      </c>
      <c r="L3514" t="s">
        <v>197</v>
      </c>
      <c r="M3514" s="3">
        <v>1</v>
      </c>
      <c r="N3514" s="2">
        <v>19.78313</v>
      </c>
      <c r="O3514" t="s">
        <v>21</v>
      </c>
      <c r="P3514" t="s">
        <v>474</v>
      </c>
      <c r="Q3514" t="s">
        <v>23</v>
      </c>
      <c r="R3514" s="3">
        <v>19.78</v>
      </c>
      <c r="S3514" t="s">
        <v>198</v>
      </c>
      <c r="T3514" t="s">
        <v>23</v>
      </c>
      <c r="U3514" s="3">
        <v>19.78</v>
      </c>
    </row>
    <row r="3515" spans="1:21" hidden="1" x14ac:dyDescent="0.2">
      <c r="A3515" t="s">
        <v>2564</v>
      </c>
      <c r="B3515" t="s">
        <v>1123</v>
      </c>
      <c r="C3515" t="s">
        <v>14</v>
      </c>
      <c r="D3515" t="str">
        <f t="shared" si="54"/>
        <v>LASO03</v>
      </c>
      <c r="E3515" t="s">
        <v>828</v>
      </c>
      <c r="F3515" t="s">
        <v>18</v>
      </c>
      <c r="G3515" t="s">
        <v>18</v>
      </c>
      <c r="I3515" t="s">
        <v>19</v>
      </c>
      <c r="J3515" s="1">
        <v>44894</v>
      </c>
      <c r="K3515" s="2">
        <v>-500</v>
      </c>
      <c r="L3515" t="s">
        <v>20</v>
      </c>
      <c r="M3515" s="3">
        <v>1</v>
      </c>
      <c r="N3515" s="2">
        <v>1.1599999999999999E-2</v>
      </c>
      <c r="O3515" t="s">
        <v>21</v>
      </c>
      <c r="P3515" t="s">
        <v>24</v>
      </c>
      <c r="Q3515" t="s">
        <v>23</v>
      </c>
      <c r="R3515" s="3">
        <v>5.8</v>
      </c>
      <c r="S3515" t="s">
        <v>22</v>
      </c>
      <c r="T3515" t="s">
        <v>23</v>
      </c>
      <c r="U3515" s="3">
        <v>5.8</v>
      </c>
    </row>
    <row r="3516" spans="1:21" hidden="1" x14ac:dyDescent="0.2">
      <c r="A3516" t="s">
        <v>2564</v>
      </c>
      <c r="B3516" t="s">
        <v>656</v>
      </c>
      <c r="C3516" t="s">
        <v>14</v>
      </c>
      <c r="D3516" t="str">
        <f t="shared" si="54"/>
        <v>OG1450</v>
      </c>
      <c r="E3516" t="s">
        <v>2444</v>
      </c>
      <c r="F3516" t="s">
        <v>18</v>
      </c>
      <c r="G3516" t="s">
        <v>18</v>
      </c>
      <c r="I3516" t="s">
        <v>19</v>
      </c>
      <c r="J3516" s="1">
        <v>44894</v>
      </c>
      <c r="K3516" s="2">
        <v>6.9999900000000013</v>
      </c>
      <c r="L3516" t="s">
        <v>46</v>
      </c>
      <c r="M3516" s="3">
        <v>1</v>
      </c>
      <c r="N3516" s="2">
        <v>12.638730000000001</v>
      </c>
      <c r="O3516" t="s">
        <v>21</v>
      </c>
      <c r="P3516" t="s">
        <v>22</v>
      </c>
      <c r="Q3516" t="s">
        <v>23</v>
      </c>
      <c r="R3516" s="3">
        <v>88.47</v>
      </c>
      <c r="S3516" t="s">
        <v>24</v>
      </c>
      <c r="T3516" t="s">
        <v>23</v>
      </c>
      <c r="U3516" s="3">
        <v>88.47</v>
      </c>
    </row>
    <row r="3517" spans="1:21" hidden="1" x14ac:dyDescent="0.2">
      <c r="A3517" t="s">
        <v>2564</v>
      </c>
      <c r="B3517" t="s">
        <v>924</v>
      </c>
      <c r="C3517" t="s">
        <v>14</v>
      </c>
      <c r="D3517" t="str">
        <f t="shared" si="54"/>
        <v>CE3258</v>
      </c>
      <c r="E3517" t="s">
        <v>698</v>
      </c>
      <c r="F3517" t="s">
        <v>18</v>
      </c>
      <c r="G3517" t="s">
        <v>18</v>
      </c>
      <c r="I3517" t="s">
        <v>19</v>
      </c>
      <c r="J3517" s="1">
        <v>44894</v>
      </c>
      <c r="K3517" s="2">
        <v>-18622.25</v>
      </c>
      <c r="L3517" t="s">
        <v>20</v>
      </c>
      <c r="M3517" s="3">
        <v>1</v>
      </c>
      <c r="N3517" s="2">
        <v>1.329E-2</v>
      </c>
      <c r="O3517" t="s">
        <v>21</v>
      </c>
      <c r="P3517" t="s">
        <v>24</v>
      </c>
      <c r="Q3517" t="s">
        <v>23</v>
      </c>
      <c r="R3517" s="3">
        <v>247.49</v>
      </c>
      <c r="S3517" t="s">
        <v>22</v>
      </c>
      <c r="T3517" t="s">
        <v>23</v>
      </c>
      <c r="U3517" s="3">
        <v>247.49</v>
      </c>
    </row>
    <row r="3518" spans="1:21" hidden="1" x14ac:dyDescent="0.2">
      <c r="A3518" t="s">
        <v>2564</v>
      </c>
      <c r="B3518" t="s">
        <v>924</v>
      </c>
      <c r="C3518" t="s">
        <v>14</v>
      </c>
      <c r="D3518" t="str">
        <f t="shared" si="54"/>
        <v>LAAI00</v>
      </c>
      <c r="E3518" t="s">
        <v>1754</v>
      </c>
      <c r="F3518" t="s">
        <v>18</v>
      </c>
      <c r="G3518" t="s">
        <v>18</v>
      </c>
      <c r="I3518" t="s">
        <v>19</v>
      </c>
      <c r="J3518" s="1">
        <v>44894</v>
      </c>
      <c r="K3518" s="2">
        <v>-20000</v>
      </c>
      <c r="L3518" t="s">
        <v>20</v>
      </c>
      <c r="M3518" s="3">
        <v>1</v>
      </c>
      <c r="N3518" s="2">
        <v>1.076E-2</v>
      </c>
      <c r="O3518" t="s">
        <v>21</v>
      </c>
      <c r="P3518" t="s">
        <v>24</v>
      </c>
      <c r="Q3518" t="s">
        <v>23</v>
      </c>
      <c r="R3518" s="3">
        <v>215.2</v>
      </c>
      <c r="S3518" t="s">
        <v>22</v>
      </c>
      <c r="T3518" t="s">
        <v>23</v>
      </c>
      <c r="U3518" s="3">
        <v>215.2</v>
      </c>
    </row>
    <row r="3519" spans="1:21" hidden="1" x14ac:dyDescent="0.2">
      <c r="A3519" t="s">
        <v>2564</v>
      </c>
      <c r="B3519" t="s">
        <v>657</v>
      </c>
      <c r="C3519" t="s">
        <v>14</v>
      </c>
      <c r="D3519" t="str">
        <f t="shared" si="54"/>
        <v>718000</v>
      </c>
      <c r="E3519" t="s">
        <v>2341</v>
      </c>
      <c r="F3519" t="s">
        <v>18</v>
      </c>
      <c r="G3519" t="s">
        <v>18</v>
      </c>
      <c r="I3519" t="s">
        <v>19</v>
      </c>
      <c r="J3519" s="1">
        <v>44894</v>
      </c>
      <c r="K3519" s="2">
        <v>310</v>
      </c>
      <c r="L3519" t="s">
        <v>46</v>
      </c>
      <c r="M3519" s="3">
        <v>1</v>
      </c>
      <c r="N3519" s="2">
        <v>2.2658200000000002</v>
      </c>
      <c r="O3519" t="s">
        <v>21</v>
      </c>
      <c r="P3519" t="s">
        <v>22</v>
      </c>
      <c r="Q3519" t="s">
        <v>23</v>
      </c>
      <c r="R3519" s="3">
        <v>702.4</v>
      </c>
      <c r="S3519" t="s">
        <v>24</v>
      </c>
      <c r="T3519" t="s">
        <v>23</v>
      </c>
      <c r="U3519" s="3">
        <v>702.4</v>
      </c>
    </row>
    <row r="3520" spans="1:21" hidden="1" x14ac:dyDescent="0.2">
      <c r="A3520" t="s">
        <v>2564</v>
      </c>
      <c r="B3520" t="s">
        <v>1736</v>
      </c>
      <c r="C3520" t="s">
        <v>14</v>
      </c>
      <c r="D3520" t="str">
        <f t="shared" si="54"/>
        <v>LAAI01</v>
      </c>
      <c r="E3520" t="s">
        <v>2565</v>
      </c>
      <c r="F3520" t="s">
        <v>18</v>
      </c>
      <c r="G3520" t="s">
        <v>18</v>
      </c>
      <c r="I3520" t="s">
        <v>19</v>
      </c>
      <c r="J3520" s="1">
        <v>44894</v>
      </c>
      <c r="K3520" s="2">
        <v>53375.91</v>
      </c>
      <c r="L3520" t="s">
        <v>20</v>
      </c>
      <c r="M3520" s="3">
        <v>1</v>
      </c>
      <c r="N3520" s="2">
        <v>1.1509999999999999E-2</v>
      </c>
      <c r="O3520" t="s">
        <v>21</v>
      </c>
      <c r="P3520" t="s">
        <v>22</v>
      </c>
      <c r="Q3520" t="s">
        <v>23</v>
      </c>
      <c r="R3520" s="3">
        <v>614.36</v>
      </c>
      <c r="S3520" t="s">
        <v>24</v>
      </c>
      <c r="T3520" t="s">
        <v>23</v>
      </c>
      <c r="U3520" s="3">
        <v>614.36</v>
      </c>
    </row>
    <row r="3521" spans="1:21" hidden="1" x14ac:dyDescent="0.2">
      <c r="A3521" t="s">
        <v>2564</v>
      </c>
      <c r="B3521" t="s">
        <v>1736</v>
      </c>
      <c r="C3521" t="s">
        <v>14</v>
      </c>
      <c r="D3521" t="str">
        <f t="shared" si="54"/>
        <v>OG1410</v>
      </c>
      <c r="E3521" t="s">
        <v>1021</v>
      </c>
      <c r="F3521" t="s">
        <v>18</v>
      </c>
      <c r="G3521" t="s">
        <v>18</v>
      </c>
      <c r="J3521" s="1">
        <v>44894</v>
      </c>
      <c r="K3521" s="2">
        <v>0</v>
      </c>
      <c r="L3521" t="s">
        <v>46</v>
      </c>
      <c r="M3521" s="3">
        <v>1</v>
      </c>
      <c r="N3521" s="2">
        <v>11.918699999999999</v>
      </c>
      <c r="O3521" t="s">
        <v>21</v>
      </c>
      <c r="P3521" t="s">
        <v>22</v>
      </c>
      <c r="Q3521" t="s">
        <v>23</v>
      </c>
      <c r="R3521" s="3">
        <v>0</v>
      </c>
      <c r="S3521" t="s">
        <v>24</v>
      </c>
      <c r="T3521" t="s">
        <v>23</v>
      </c>
      <c r="U3521" s="3">
        <v>0</v>
      </c>
    </row>
    <row r="3522" spans="1:21" hidden="1" x14ac:dyDescent="0.2">
      <c r="A3522" t="s">
        <v>2566</v>
      </c>
      <c r="B3522" t="s">
        <v>139</v>
      </c>
      <c r="C3522" t="s">
        <v>14</v>
      </c>
      <c r="D3522" t="str">
        <f t="shared" si="54"/>
        <v>SP1917</v>
      </c>
      <c r="E3522" t="s">
        <v>306</v>
      </c>
      <c r="F3522" t="s">
        <v>18</v>
      </c>
      <c r="G3522" t="s">
        <v>18</v>
      </c>
      <c r="I3522" t="s">
        <v>19</v>
      </c>
      <c r="J3522" s="1">
        <v>44894</v>
      </c>
      <c r="K3522" s="2">
        <v>534.32000000000005</v>
      </c>
      <c r="L3522" t="s">
        <v>46</v>
      </c>
      <c r="M3522" s="3">
        <v>1</v>
      </c>
      <c r="N3522" s="2">
        <v>1.5796999999999999</v>
      </c>
      <c r="O3522" t="s">
        <v>21</v>
      </c>
      <c r="P3522" t="s">
        <v>22</v>
      </c>
      <c r="Q3522" t="s">
        <v>23</v>
      </c>
      <c r="R3522" s="3">
        <v>844.07</v>
      </c>
      <c r="S3522" t="s">
        <v>24</v>
      </c>
      <c r="T3522" t="s">
        <v>23</v>
      </c>
      <c r="U3522" s="3">
        <v>844.07</v>
      </c>
    </row>
    <row r="3523" spans="1:21" hidden="1" x14ac:dyDescent="0.2">
      <c r="A3523" t="s">
        <v>2567</v>
      </c>
      <c r="B3523" t="s">
        <v>2568</v>
      </c>
      <c r="C3523" t="s">
        <v>14</v>
      </c>
      <c r="D3523" t="str">
        <f t="shared" si="54"/>
        <v>LABORI</v>
      </c>
      <c r="E3523" t="s">
        <v>201</v>
      </c>
      <c r="F3523" t="s">
        <v>18</v>
      </c>
      <c r="G3523" t="s">
        <v>18</v>
      </c>
      <c r="I3523" t="s">
        <v>113</v>
      </c>
      <c r="J3523" s="1">
        <v>44895</v>
      </c>
      <c r="K3523" s="2">
        <v>2.85</v>
      </c>
      <c r="L3523" t="s">
        <v>20</v>
      </c>
      <c r="M3523" s="3">
        <v>1</v>
      </c>
      <c r="N3523" s="2">
        <v>1.05</v>
      </c>
      <c r="O3523" t="s">
        <v>21</v>
      </c>
      <c r="P3523" t="s">
        <v>200</v>
      </c>
      <c r="Q3523" t="s">
        <v>23</v>
      </c>
      <c r="R3523" s="3">
        <v>2.99</v>
      </c>
      <c r="S3523" t="s">
        <v>24</v>
      </c>
      <c r="T3523" t="s">
        <v>23</v>
      </c>
      <c r="U3523" s="3">
        <v>2.99</v>
      </c>
    </row>
    <row r="3524" spans="1:21" hidden="1" x14ac:dyDescent="0.2">
      <c r="A3524" t="s">
        <v>2567</v>
      </c>
      <c r="B3524" t="s">
        <v>2568</v>
      </c>
      <c r="C3524" t="s">
        <v>14</v>
      </c>
      <c r="D3524" t="str">
        <f t="shared" si="54"/>
        <v>OC7612</v>
      </c>
      <c r="E3524" t="s">
        <v>1970</v>
      </c>
      <c r="F3524" t="s">
        <v>18</v>
      </c>
      <c r="G3524" t="s">
        <v>18</v>
      </c>
      <c r="I3524" t="s">
        <v>113</v>
      </c>
      <c r="J3524" s="1">
        <v>44895</v>
      </c>
      <c r="K3524" s="2">
        <v>-1</v>
      </c>
      <c r="L3524" t="s">
        <v>197</v>
      </c>
      <c r="M3524" s="3">
        <v>1</v>
      </c>
      <c r="N3524" s="2">
        <v>18.809229999999999</v>
      </c>
      <c r="O3524" t="s">
        <v>21</v>
      </c>
      <c r="P3524" t="s">
        <v>24</v>
      </c>
      <c r="Q3524" t="s">
        <v>23</v>
      </c>
      <c r="R3524" s="3">
        <v>18.809999999999999</v>
      </c>
      <c r="S3524" t="s">
        <v>198</v>
      </c>
      <c r="T3524" t="s">
        <v>23</v>
      </c>
      <c r="U3524" s="3">
        <v>18.809999999999999</v>
      </c>
    </row>
    <row r="3525" spans="1:21" hidden="1" x14ac:dyDescent="0.2">
      <c r="A3525" t="s">
        <v>2567</v>
      </c>
      <c r="B3525" t="s">
        <v>2568</v>
      </c>
      <c r="C3525" t="s">
        <v>14</v>
      </c>
      <c r="D3525" t="str">
        <f t="shared" ref="D3525:D3588" si="55">LEFT(E3525, 6)</f>
        <v>MACHIN</v>
      </c>
      <c r="E3525" t="s">
        <v>204</v>
      </c>
      <c r="F3525" t="s">
        <v>18</v>
      </c>
      <c r="G3525" t="s">
        <v>18</v>
      </c>
      <c r="I3525" t="s">
        <v>113</v>
      </c>
      <c r="J3525" s="1">
        <v>44895</v>
      </c>
      <c r="K3525" s="2">
        <v>1</v>
      </c>
      <c r="L3525" t="s">
        <v>20</v>
      </c>
      <c r="M3525" s="3">
        <v>1</v>
      </c>
      <c r="N3525" s="2">
        <v>2.5499999999999998</v>
      </c>
      <c r="O3525" t="s">
        <v>21</v>
      </c>
      <c r="P3525" t="s">
        <v>200</v>
      </c>
      <c r="Q3525" t="s">
        <v>23</v>
      </c>
      <c r="R3525" s="3">
        <v>2.5499999999999998</v>
      </c>
      <c r="S3525" t="s">
        <v>24</v>
      </c>
      <c r="T3525" t="s">
        <v>23</v>
      </c>
      <c r="U3525" s="3">
        <v>2.5499999999999998</v>
      </c>
    </row>
    <row r="3526" spans="1:21" hidden="1" x14ac:dyDescent="0.2">
      <c r="A3526" t="s">
        <v>2567</v>
      </c>
      <c r="B3526" t="s">
        <v>2568</v>
      </c>
      <c r="C3526" t="s">
        <v>14</v>
      </c>
      <c r="D3526" t="str">
        <f t="shared" si="55"/>
        <v>LAWM01</v>
      </c>
      <c r="E3526" t="s">
        <v>2291</v>
      </c>
      <c r="F3526" t="s">
        <v>18</v>
      </c>
      <c r="G3526" t="s">
        <v>18</v>
      </c>
      <c r="I3526" t="s">
        <v>113</v>
      </c>
      <c r="J3526" s="1">
        <v>44895</v>
      </c>
      <c r="K3526" s="2">
        <v>12.53</v>
      </c>
      <c r="L3526" t="s">
        <v>20</v>
      </c>
      <c r="M3526" s="3">
        <v>1</v>
      </c>
      <c r="N3526" s="2">
        <v>9.7099999999999999E-3</v>
      </c>
      <c r="O3526" t="s">
        <v>21</v>
      </c>
      <c r="P3526" t="s">
        <v>22</v>
      </c>
      <c r="Q3526" t="s">
        <v>23</v>
      </c>
      <c r="R3526" s="3">
        <v>0.12</v>
      </c>
      <c r="S3526" t="s">
        <v>24</v>
      </c>
      <c r="T3526" t="s">
        <v>23</v>
      </c>
      <c r="U3526" s="3">
        <v>0.12</v>
      </c>
    </row>
    <row r="3527" spans="1:21" hidden="1" x14ac:dyDescent="0.2">
      <c r="A3527" t="s">
        <v>2567</v>
      </c>
      <c r="B3527" t="s">
        <v>2568</v>
      </c>
      <c r="C3527" t="s">
        <v>14</v>
      </c>
      <c r="D3527" t="str">
        <f t="shared" si="55"/>
        <v>GL227-</v>
      </c>
      <c r="E3527" t="s">
        <v>841</v>
      </c>
      <c r="F3527" t="s">
        <v>18</v>
      </c>
      <c r="G3527" t="s">
        <v>18</v>
      </c>
      <c r="I3527" t="s">
        <v>113</v>
      </c>
      <c r="J3527" s="1">
        <v>44895</v>
      </c>
      <c r="K3527" s="2">
        <v>12.12</v>
      </c>
      <c r="L3527" t="s">
        <v>20</v>
      </c>
      <c r="M3527" s="3">
        <v>1</v>
      </c>
      <c r="N3527" s="2">
        <v>0.29085</v>
      </c>
      <c r="O3527" t="s">
        <v>21</v>
      </c>
      <c r="P3527" t="s">
        <v>22</v>
      </c>
      <c r="Q3527" t="s">
        <v>23</v>
      </c>
      <c r="R3527" s="3">
        <v>3.53</v>
      </c>
      <c r="S3527" t="s">
        <v>24</v>
      </c>
      <c r="T3527" t="s">
        <v>23</v>
      </c>
      <c r="U3527" s="3">
        <v>3.53</v>
      </c>
    </row>
    <row r="3528" spans="1:21" hidden="1" x14ac:dyDescent="0.2">
      <c r="A3528" t="s">
        <v>2567</v>
      </c>
      <c r="B3528" t="s">
        <v>2568</v>
      </c>
      <c r="C3528" t="s">
        <v>14</v>
      </c>
      <c r="D3528" t="str">
        <f t="shared" si="55"/>
        <v>FREIGH</v>
      </c>
      <c r="E3528" t="s">
        <v>199</v>
      </c>
      <c r="F3528" t="s">
        <v>18</v>
      </c>
      <c r="G3528" t="s">
        <v>18</v>
      </c>
      <c r="I3528" t="s">
        <v>113</v>
      </c>
      <c r="J3528" s="1">
        <v>44895</v>
      </c>
      <c r="K3528" s="2">
        <v>1</v>
      </c>
      <c r="L3528" t="s">
        <v>20</v>
      </c>
      <c r="M3528" s="3">
        <v>1</v>
      </c>
      <c r="N3528" s="2">
        <v>0.45</v>
      </c>
      <c r="O3528" t="s">
        <v>21</v>
      </c>
      <c r="P3528" t="s">
        <v>200</v>
      </c>
      <c r="Q3528" t="s">
        <v>23</v>
      </c>
      <c r="R3528" s="3">
        <v>0.45</v>
      </c>
      <c r="S3528" t="s">
        <v>24</v>
      </c>
      <c r="T3528" t="s">
        <v>23</v>
      </c>
      <c r="U3528" s="3">
        <v>0.45</v>
      </c>
    </row>
    <row r="3529" spans="1:21" hidden="1" x14ac:dyDescent="0.2">
      <c r="A3529" t="s">
        <v>2567</v>
      </c>
      <c r="B3529" t="s">
        <v>2568</v>
      </c>
      <c r="C3529" t="s">
        <v>14</v>
      </c>
      <c r="D3529" t="str">
        <f t="shared" si="55"/>
        <v>CP2232</v>
      </c>
      <c r="E3529" t="s">
        <v>167</v>
      </c>
      <c r="F3529" t="s">
        <v>18</v>
      </c>
      <c r="G3529" t="s">
        <v>18</v>
      </c>
      <c r="I3529" t="s">
        <v>113</v>
      </c>
      <c r="J3529" s="1">
        <v>44895</v>
      </c>
      <c r="K3529" s="2">
        <v>12.12</v>
      </c>
      <c r="L3529" t="s">
        <v>20</v>
      </c>
      <c r="M3529" s="3">
        <v>1</v>
      </c>
      <c r="N3529" s="2">
        <v>2.7799999999999998E-2</v>
      </c>
      <c r="O3529" t="s">
        <v>21</v>
      </c>
      <c r="P3529" t="s">
        <v>22</v>
      </c>
      <c r="Q3529" t="s">
        <v>23</v>
      </c>
      <c r="R3529" s="3">
        <v>0.34</v>
      </c>
      <c r="S3529" t="s">
        <v>24</v>
      </c>
      <c r="T3529" t="s">
        <v>23</v>
      </c>
      <c r="U3529" s="3">
        <v>0.34</v>
      </c>
    </row>
    <row r="3530" spans="1:21" hidden="1" x14ac:dyDescent="0.2">
      <c r="A3530" t="s">
        <v>2567</v>
      </c>
      <c r="B3530" t="s">
        <v>2568</v>
      </c>
      <c r="C3530" t="s">
        <v>14</v>
      </c>
      <c r="D3530" t="str">
        <f t="shared" si="55"/>
        <v>CE3250</v>
      </c>
      <c r="E3530" t="s">
        <v>1500</v>
      </c>
      <c r="F3530" t="s">
        <v>18</v>
      </c>
      <c r="G3530" t="s">
        <v>18</v>
      </c>
      <c r="I3530" t="s">
        <v>113</v>
      </c>
      <c r="J3530" s="1">
        <v>44895</v>
      </c>
      <c r="K3530" s="2">
        <v>12.5</v>
      </c>
      <c r="L3530" t="s">
        <v>20</v>
      </c>
      <c r="M3530" s="3">
        <v>1</v>
      </c>
      <c r="N3530" s="2">
        <v>1.9709999999999998E-2</v>
      </c>
      <c r="O3530" t="s">
        <v>21</v>
      </c>
      <c r="P3530" t="s">
        <v>22</v>
      </c>
      <c r="Q3530" t="s">
        <v>23</v>
      </c>
      <c r="R3530" s="3">
        <v>0.25</v>
      </c>
      <c r="S3530" t="s">
        <v>24</v>
      </c>
      <c r="T3530" t="s">
        <v>23</v>
      </c>
      <c r="U3530" s="3">
        <v>0.25</v>
      </c>
    </row>
    <row r="3531" spans="1:21" hidden="1" x14ac:dyDescent="0.2">
      <c r="A3531" t="s">
        <v>2569</v>
      </c>
      <c r="B3531" t="s">
        <v>2570</v>
      </c>
      <c r="C3531" t="s">
        <v>14</v>
      </c>
      <c r="D3531" t="str">
        <f t="shared" si="55"/>
        <v>CE3250</v>
      </c>
      <c r="E3531" t="s">
        <v>1500</v>
      </c>
      <c r="F3531" t="s">
        <v>18</v>
      </c>
      <c r="G3531" t="s">
        <v>18</v>
      </c>
      <c r="I3531" t="s">
        <v>113</v>
      </c>
      <c r="J3531" s="1">
        <v>44895</v>
      </c>
      <c r="K3531" s="2">
        <v>475</v>
      </c>
      <c r="L3531" t="s">
        <v>20</v>
      </c>
      <c r="M3531" s="3">
        <v>1</v>
      </c>
      <c r="N3531" s="2">
        <v>1.9709999999999998E-2</v>
      </c>
      <c r="O3531" t="s">
        <v>21</v>
      </c>
      <c r="P3531" t="s">
        <v>22</v>
      </c>
      <c r="Q3531" t="s">
        <v>23</v>
      </c>
      <c r="R3531" s="3">
        <v>9.36</v>
      </c>
      <c r="S3531" t="s">
        <v>24</v>
      </c>
      <c r="T3531" t="s">
        <v>23</v>
      </c>
      <c r="U3531" s="3">
        <v>9.36</v>
      </c>
    </row>
    <row r="3532" spans="1:21" hidden="1" x14ac:dyDescent="0.2">
      <c r="A3532" t="s">
        <v>2569</v>
      </c>
      <c r="B3532" t="s">
        <v>2570</v>
      </c>
      <c r="C3532" t="s">
        <v>14</v>
      </c>
      <c r="D3532" t="str">
        <f t="shared" si="55"/>
        <v>MACHIN</v>
      </c>
      <c r="E3532" t="s">
        <v>204</v>
      </c>
      <c r="F3532" t="s">
        <v>18</v>
      </c>
      <c r="G3532" t="s">
        <v>18</v>
      </c>
      <c r="I3532" t="s">
        <v>113</v>
      </c>
      <c r="J3532" s="1">
        <v>44895</v>
      </c>
      <c r="K3532" s="2">
        <v>38</v>
      </c>
      <c r="L3532" t="s">
        <v>20</v>
      </c>
      <c r="M3532" s="3">
        <v>1</v>
      </c>
      <c r="N3532" s="2">
        <v>2.5499999999999998</v>
      </c>
      <c r="O3532" t="s">
        <v>21</v>
      </c>
      <c r="P3532" t="s">
        <v>200</v>
      </c>
      <c r="Q3532" t="s">
        <v>23</v>
      </c>
      <c r="R3532" s="3">
        <v>96.9</v>
      </c>
      <c r="S3532" t="s">
        <v>24</v>
      </c>
      <c r="T3532" t="s">
        <v>23</v>
      </c>
      <c r="U3532" s="3">
        <v>96.9</v>
      </c>
    </row>
    <row r="3533" spans="1:21" hidden="1" x14ac:dyDescent="0.2">
      <c r="A3533" t="s">
        <v>2569</v>
      </c>
      <c r="B3533" t="s">
        <v>2570</v>
      </c>
      <c r="C3533" t="s">
        <v>14</v>
      </c>
      <c r="D3533" t="str">
        <f t="shared" si="55"/>
        <v>LABORI</v>
      </c>
      <c r="E3533" t="s">
        <v>201</v>
      </c>
      <c r="F3533" t="s">
        <v>18</v>
      </c>
      <c r="G3533" t="s">
        <v>18</v>
      </c>
      <c r="I3533" t="s">
        <v>113</v>
      </c>
      <c r="J3533" s="1">
        <v>44895</v>
      </c>
      <c r="K3533" s="2">
        <v>108.414</v>
      </c>
      <c r="L3533" t="s">
        <v>20</v>
      </c>
      <c r="M3533" s="3">
        <v>1</v>
      </c>
      <c r="N3533" s="2">
        <v>1.05</v>
      </c>
      <c r="O3533" t="s">
        <v>21</v>
      </c>
      <c r="P3533" t="s">
        <v>200</v>
      </c>
      <c r="Q3533" t="s">
        <v>23</v>
      </c>
      <c r="R3533" s="3">
        <v>113.83</v>
      </c>
      <c r="S3533" t="s">
        <v>24</v>
      </c>
      <c r="T3533" t="s">
        <v>23</v>
      </c>
      <c r="U3533" s="3">
        <v>113.83</v>
      </c>
    </row>
    <row r="3534" spans="1:21" hidden="1" x14ac:dyDescent="0.2">
      <c r="A3534" t="s">
        <v>2569</v>
      </c>
      <c r="B3534" t="s">
        <v>2570</v>
      </c>
      <c r="C3534" t="s">
        <v>14</v>
      </c>
      <c r="D3534" t="str">
        <f t="shared" si="55"/>
        <v>LAWM01</v>
      </c>
      <c r="E3534" t="s">
        <v>2292</v>
      </c>
      <c r="F3534" t="s">
        <v>18</v>
      </c>
      <c r="G3534" t="s">
        <v>18</v>
      </c>
      <c r="I3534" t="s">
        <v>113</v>
      </c>
      <c r="J3534" s="1">
        <v>44895</v>
      </c>
      <c r="K3534" s="2">
        <v>476.18902000000003</v>
      </c>
      <c r="L3534" t="s">
        <v>20</v>
      </c>
      <c r="M3534" s="3">
        <v>1</v>
      </c>
      <c r="N3534" s="2">
        <v>9.6100000000000005E-3</v>
      </c>
      <c r="O3534" t="s">
        <v>21</v>
      </c>
      <c r="P3534" t="s">
        <v>22</v>
      </c>
      <c r="Q3534" t="s">
        <v>23</v>
      </c>
      <c r="R3534" s="3">
        <v>4.58</v>
      </c>
      <c r="S3534" t="s">
        <v>24</v>
      </c>
      <c r="T3534" t="s">
        <v>23</v>
      </c>
      <c r="U3534" s="3">
        <v>4.58</v>
      </c>
    </row>
    <row r="3535" spans="1:21" hidden="1" x14ac:dyDescent="0.2">
      <c r="A3535" t="s">
        <v>2569</v>
      </c>
      <c r="B3535" t="s">
        <v>2570</v>
      </c>
      <c r="C3535" t="s">
        <v>14</v>
      </c>
      <c r="D3535" t="str">
        <f t="shared" si="55"/>
        <v>OC7212</v>
      </c>
      <c r="E3535" t="s">
        <v>2571</v>
      </c>
      <c r="F3535" t="s">
        <v>18</v>
      </c>
      <c r="G3535" t="s">
        <v>18</v>
      </c>
      <c r="I3535" t="s">
        <v>113</v>
      </c>
      <c r="J3535" s="1">
        <v>44895</v>
      </c>
      <c r="K3535" s="2">
        <v>-38</v>
      </c>
      <c r="L3535" t="s">
        <v>197</v>
      </c>
      <c r="M3535" s="3">
        <v>1</v>
      </c>
      <c r="N3535" s="2">
        <v>13.57159</v>
      </c>
      <c r="O3535" t="s">
        <v>21</v>
      </c>
      <c r="P3535" t="s">
        <v>24</v>
      </c>
      <c r="Q3535" t="s">
        <v>23</v>
      </c>
      <c r="R3535" s="3">
        <v>515.72</v>
      </c>
      <c r="S3535" t="s">
        <v>198</v>
      </c>
      <c r="T3535" t="s">
        <v>23</v>
      </c>
      <c r="U3535" s="3">
        <v>515.72</v>
      </c>
    </row>
    <row r="3536" spans="1:21" hidden="1" x14ac:dyDescent="0.2">
      <c r="A3536" t="s">
        <v>2569</v>
      </c>
      <c r="B3536" t="s">
        <v>2570</v>
      </c>
      <c r="C3536" t="s">
        <v>14</v>
      </c>
      <c r="D3536" t="str">
        <f t="shared" si="55"/>
        <v>CP2232</v>
      </c>
      <c r="E3536" t="s">
        <v>167</v>
      </c>
      <c r="F3536" t="s">
        <v>18</v>
      </c>
      <c r="G3536" t="s">
        <v>18</v>
      </c>
      <c r="I3536" t="s">
        <v>113</v>
      </c>
      <c r="J3536" s="1">
        <v>44895</v>
      </c>
      <c r="K3536" s="2">
        <v>460.56</v>
      </c>
      <c r="L3536" t="s">
        <v>20</v>
      </c>
      <c r="M3536" s="3">
        <v>1</v>
      </c>
      <c r="N3536" s="2">
        <v>2.7799999999999998E-2</v>
      </c>
      <c r="O3536" t="s">
        <v>21</v>
      </c>
      <c r="P3536" t="s">
        <v>22</v>
      </c>
      <c r="Q3536" t="s">
        <v>23</v>
      </c>
      <c r="R3536" s="3">
        <v>12.8</v>
      </c>
      <c r="S3536" t="s">
        <v>24</v>
      </c>
      <c r="T3536" t="s">
        <v>23</v>
      </c>
      <c r="U3536" s="3">
        <v>12.8</v>
      </c>
    </row>
    <row r="3537" spans="1:21" hidden="1" x14ac:dyDescent="0.2">
      <c r="A3537" t="s">
        <v>2569</v>
      </c>
      <c r="B3537" t="s">
        <v>2570</v>
      </c>
      <c r="C3537" t="s">
        <v>14</v>
      </c>
      <c r="D3537" t="str">
        <f t="shared" si="55"/>
        <v>GL227-</v>
      </c>
      <c r="E3537" t="s">
        <v>841</v>
      </c>
      <c r="F3537" t="s">
        <v>18</v>
      </c>
      <c r="G3537" t="s">
        <v>18</v>
      </c>
      <c r="I3537" t="s">
        <v>113</v>
      </c>
      <c r="J3537" s="1">
        <v>44895</v>
      </c>
      <c r="K3537" s="2">
        <v>460.56</v>
      </c>
      <c r="L3537" t="s">
        <v>20</v>
      </c>
      <c r="M3537" s="3">
        <v>1</v>
      </c>
      <c r="N3537" s="2">
        <v>0.29085</v>
      </c>
      <c r="O3537" t="s">
        <v>21</v>
      </c>
      <c r="P3537" t="s">
        <v>22</v>
      </c>
      <c r="Q3537" t="s">
        <v>23</v>
      </c>
      <c r="R3537" s="3">
        <v>133.94999999999999</v>
      </c>
      <c r="S3537" t="s">
        <v>24</v>
      </c>
      <c r="T3537" t="s">
        <v>23</v>
      </c>
      <c r="U3537" s="3">
        <v>133.94999999999999</v>
      </c>
    </row>
    <row r="3538" spans="1:21" hidden="1" x14ac:dyDescent="0.2">
      <c r="A3538" t="s">
        <v>2569</v>
      </c>
      <c r="B3538" t="s">
        <v>2570</v>
      </c>
      <c r="C3538" t="s">
        <v>14</v>
      </c>
      <c r="D3538" t="str">
        <f t="shared" si="55"/>
        <v>FREIGH</v>
      </c>
      <c r="E3538" t="s">
        <v>199</v>
      </c>
      <c r="F3538" t="s">
        <v>18</v>
      </c>
      <c r="G3538" t="s">
        <v>18</v>
      </c>
      <c r="I3538" t="s">
        <v>113</v>
      </c>
      <c r="J3538" s="1">
        <v>44895</v>
      </c>
      <c r="K3538" s="2">
        <v>41.42</v>
      </c>
      <c r="L3538" t="s">
        <v>20</v>
      </c>
      <c r="M3538" s="3">
        <v>1</v>
      </c>
      <c r="N3538" s="2">
        <v>0.45</v>
      </c>
      <c r="O3538" t="s">
        <v>21</v>
      </c>
      <c r="P3538" t="s">
        <v>200</v>
      </c>
      <c r="Q3538" t="s">
        <v>23</v>
      </c>
      <c r="R3538" s="3">
        <v>18.64</v>
      </c>
      <c r="S3538" t="s">
        <v>24</v>
      </c>
      <c r="T3538" t="s">
        <v>23</v>
      </c>
      <c r="U3538" s="3">
        <v>18.64</v>
      </c>
    </row>
    <row r="3539" spans="1:21" hidden="1" x14ac:dyDescent="0.2">
      <c r="A3539" t="s">
        <v>2572</v>
      </c>
      <c r="B3539" t="s">
        <v>2573</v>
      </c>
      <c r="C3539" t="s">
        <v>14</v>
      </c>
      <c r="D3539" t="str">
        <f t="shared" si="55"/>
        <v>CN70PH</v>
      </c>
      <c r="E3539" t="s">
        <v>1902</v>
      </c>
      <c r="F3539" t="s">
        <v>18</v>
      </c>
      <c r="G3539" t="s">
        <v>18</v>
      </c>
      <c r="I3539" t="s">
        <v>113</v>
      </c>
      <c r="J3539" s="1">
        <v>44895</v>
      </c>
      <c r="K3539" s="2">
        <v>-80</v>
      </c>
      <c r="L3539" t="s">
        <v>197</v>
      </c>
      <c r="M3539" s="3">
        <v>1</v>
      </c>
      <c r="N3539" s="2">
        <v>20.091229999999999</v>
      </c>
      <c r="O3539" t="s">
        <v>21</v>
      </c>
      <c r="P3539" t="s">
        <v>24</v>
      </c>
      <c r="Q3539" t="s">
        <v>23</v>
      </c>
      <c r="R3539" s="3">
        <v>1607.3</v>
      </c>
      <c r="S3539" t="s">
        <v>198</v>
      </c>
      <c r="T3539" t="s">
        <v>23</v>
      </c>
      <c r="U3539" s="3">
        <v>1607.3</v>
      </c>
    </row>
    <row r="3540" spans="1:21" hidden="1" x14ac:dyDescent="0.2">
      <c r="A3540" t="s">
        <v>2572</v>
      </c>
      <c r="B3540" t="s">
        <v>2573</v>
      </c>
      <c r="C3540" t="s">
        <v>14</v>
      </c>
      <c r="D3540" t="str">
        <f t="shared" si="55"/>
        <v>FREIGH</v>
      </c>
      <c r="E3540" t="s">
        <v>199</v>
      </c>
      <c r="F3540" t="s">
        <v>18</v>
      </c>
      <c r="G3540" t="s">
        <v>18</v>
      </c>
      <c r="I3540" t="s">
        <v>113</v>
      </c>
      <c r="J3540" s="1">
        <v>44895</v>
      </c>
      <c r="K3540" s="2">
        <v>189.05</v>
      </c>
      <c r="L3540" t="s">
        <v>20</v>
      </c>
      <c r="M3540" s="3">
        <v>1</v>
      </c>
      <c r="N3540" s="2">
        <v>0.45</v>
      </c>
      <c r="O3540" t="s">
        <v>21</v>
      </c>
      <c r="P3540" t="s">
        <v>200</v>
      </c>
      <c r="Q3540" t="s">
        <v>23</v>
      </c>
      <c r="R3540" s="3">
        <v>85.07</v>
      </c>
      <c r="S3540" t="s">
        <v>24</v>
      </c>
      <c r="T3540" t="s">
        <v>23</v>
      </c>
      <c r="U3540" s="3">
        <v>85.07</v>
      </c>
    </row>
    <row r="3541" spans="1:21" hidden="1" x14ac:dyDescent="0.2">
      <c r="A3541" t="s">
        <v>2572</v>
      </c>
      <c r="B3541" t="s">
        <v>2573</v>
      </c>
      <c r="C3541" t="s">
        <v>14</v>
      </c>
      <c r="D3541" t="str">
        <f t="shared" si="55"/>
        <v>LA5000</v>
      </c>
      <c r="E3541" t="s">
        <v>1932</v>
      </c>
      <c r="F3541" t="s">
        <v>18</v>
      </c>
      <c r="G3541" t="s">
        <v>18</v>
      </c>
      <c r="I3541" t="s">
        <v>113</v>
      </c>
      <c r="J3541" s="1">
        <v>44895</v>
      </c>
      <c r="K3541" s="2">
        <v>4480</v>
      </c>
      <c r="L3541" t="s">
        <v>1933</v>
      </c>
      <c r="M3541" s="3">
        <v>1</v>
      </c>
      <c r="N3541" s="2">
        <v>1.372E-2</v>
      </c>
      <c r="O3541" t="s">
        <v>21</v>
      </c>
      <c r="P3541" t="s">
        <v>22</v>
      </c>
      <c r="Q3541" t="s">
        <v>23</v>
      </c>
      <c r="R3541" s="3">
        <v>61.47</v>
      </c>
      <c r="S3541" t="s">
        <v>24</v>
      </c>
      <c r="T3541" t="s">
        <v>23</v>
      </c>
      <c r="U3541" s="3">
        <v>61.47</v>
      </c>
    </row>
    <row r="3542" spans="1:21" hidden="1" x14ac:dyDescent="0.2">
      <c r="A3542" t="s">
        <v>2572</v>
      </c>
      <c r="B3542" t="s">
        <v>2573</v>
      </c>
      <c r="C3542" t="s">
        <v>14</v>
      </c>
      <c r="D3542" t="str">
        <f t="shared" si="55"/>
        <v>LABORI</v>
      </c>
      <c r="E3542" t="s">
        <v>201</v>
      </c>
      <c r="F3542" t="s">
        <v>18</v>
      </c>
      <c r="G3542" t="s">
        <v>18</v>
      </c>
      <c r="I3542" t="s">
        <v>113</v>
      </c>
      <c r="J3542" s="1">
        <v>44895</v>
      </c>
      <c r="K3542" s="2">
        <v>309.89999999999998</v>
      </c>
      <c r="L3542" t="s">
        <v>20</v>
      </c>
      <c r="M3542" s="3">
        <v>1</v>
      </c>
      <c r="N3542" s="2">
        <v>1.05</v>
      </c>
      <c r="O3542" t="s">
        <v>21</v>
      </c>
      <c r="P3542" t="s">
        <v>200</v>
      </c>
      <c r="Q3542" t="s">
        <v>23</v>
      </c>
      <c r="R3542" s="3">
        <v>325.39999999999998</v>
      </c>
      <c r="S3542" t="s">
        <v>24</v>
      </c>
      <c r="T3542" t="s">
        <v>23</v>
      </c>
      <c r="U3542" s="3">
        <v>325.39999999999998</v>
      </c>
    </row>
    <row r="3543" spans="1:21" hidden="1" x14ac:dyDescent="0.2">
      <c r="A3543" t="s">
        <v>2572</v>
      </c>
      <c r="B3543" t="s">
        <v>2573</v>
      </c>
      <c r="C3543" t="s">
        <v>14</v>
      </c>
      <c r="D3543" t="str">
        <f t="shared" si="55"/>
        <v>BK3066</v>
      </c>
      <c r="E3543" t="s">
        <v>572</v>
      </c>
      <c r="F3543" t="s">
        <v>18</v>
      </c>
      <c r="G3543" t="s">
        <v>18</v>
      </c>
      <c r="I3543" t="s">
        <v>113</v>
      </c>
      <c r="J3543" s="1">
        <v>44895</v>
      </c>
      <c r="K3543" s="2">
        <v>80</v>
      </c>
      <c r="L3543" t="s">
        <v>20</v>
      </c>
      <c r="M3543" s="3">
        <v>1</v>
      </c>
      <c r="N3543" s="2">
        <v>0.72838999999999998</v>
      </c>
      <c r="O3543" t="s">
        <v>21</v>
      </c>
      <c r="P3543" t="s">
        <v>22</v>
      </c>
      <c r="Q3543" t="s">
        <v>23</v>
      </c>
      <c r="R3543" s="3">
        <v>58.27</v>
      </c>
      <c r="S3543" t="s">
        <v>24</v>
      </c>
      <c r="T3543" t="s">
        <v>23</v>
      </c>
      <c r="U3543" s="3">
        <v>58.27</v>
      </c>
    </row>
    <row r="3544" spans="1:21" hidden="1" x14ac:dyDescent="0.2">
      <c r="A3544" t="s">
        <v>2572</v>
      </c>
      <c r="B3544" t="s">
        <v>2573</v>
      </c>
      <c r="C3544" t="s">
        <v>14</v>
      </c>
      <c r="D3544" t="str">
        <f t="shared" si="55"/>
        <v>MACHIN</v>
      </c>
      <c r="E3544" t="s">
        <v>204</v>
      </c>
      <c r="F3544" t="s">
        <v>18</v>
      </c>
      <c r="G3544" t="s">
        <v>18</v>
      </c>
      <c r="I3544" t="s">
        <v>113</v>
      </c>
      <c r="J3544" s="1">
        <v>44895</v>
      </c>
      <c r="K3544" s="2">
        <v>80</v>
      </c>
      <c r="L3544" t="s">
        <v>20</v>
      </c>
      <c r="M3544" s="3">
        <v>1</v>
      </c>
      <c r="N3544" s="2">
        <v>2.5499999999999998</v>
      </c>
      <c r="O3544" t="s">
        <v>21</v>
      </c>
      <c r="P3544" t="s">
        <v>200</v>
      </c>
      <c r="Q3544" t="s">
        <v>23</v>
      </c>
      <c r="R3544" s="3">
        <v>204</v>
      </c>
      <c r="S3544" t="s">
        <v>24</v>
      </c>
      <c r="T3544" t="s">
        <v>23</v>
      </c>
      <c r="U3544" s="3">
        <v>204</v>
      </c>
    </row>
    <row r="3545" spans="1:21" hidden="1" x14ac:dyDescent="0.2">
      <c r="A3545" t="s">
        <v>2574</v>
      </c>
      <c r="B3545" t="s">
        <v>116</v>
      </c>
      <c r="C3545" t="s">
        <v>14</v>
      </c>
      <c r="D3545" t="str">
        <f t="shared" si="55"/>
        <v>GL263-</v>
      </c>
      <c r="E3545" t="s">
        <v>507</v>
      </c>
      <c r="F3545" t="s">
        <v>18</v>
      </c>
      <c r="G3545" t="s">
        <v>18</v>
      </c>
      <c r="J3545" s="1">
        <v>44894</v>
      </c>
      <c r="K3545" s="2">
        <v>-2700</v>
      </c>
      <c r="L3545" t="s">
        <v>20</v>
      </c>
      <c r="M3545" s="3">
        <v>1</v>
      </c>
      <c r="N3545" s="2">
        <v>0.28197</v>
      </c>
      <c r="O3545" t="s">
        <v>21</v>
      </c>
      <c r="P3545" t="s">
        <v>24</v>
      </c>
      <c r="Q3545" t="s">
        <v>23</v>
      </c>
      <c r="R3545" s="3">
        <v>761.32</v>
      </c>
      <c r="S3545" t="s">
        <v>22</v>
      </c>
      <c r="T3545" t="s">
        <v>23</v>
      </c>
      <c r="U3545" s="3">
        <v>761.32</v>
      </c>
    </row>
    <row r="3546" spans="1:21" hidden="1" x14ac:dyDescent="0.2">
      <c r="A3546" t="s">
        <v>2574</v>
      </c>
      <c r="B3546" t="s">
        <v>116</v>
      </c>
      <c r="C3546" t="s">
        <v>14</v>
      </c>
      <c r="D3546" t="str">
        <f t="shared" si="55"/>
        <v>GL349-</v>
      </c>
      <c r="E3546" t="s">
        <v>814</v>
      </c>
      <c r="F3546" t="s">
        <v>18</v>
      </c>
      <c r="G3546" t="s">
        <v>18</v>
      </c>
      <c r="J3546" s="1">
        <v>44894</v>
      </c>
      <c r="K3546" s="2">
        <v>-5941</v>
      </c>
      <c r="L3546" t="s">
        <v>20</v>
      </c>
      <c r="M3546" s="3">
        <v>1</v>
      </c>
      <c r="N3546" s="2">
        <v>0.27162999999999998</v>
      </c>
      <c r="O3546" t="s">
        <v>21</v>
      </c>
      <c r="P3546" t="s">
        <v>24</v>
      </c>
      <c r="Q3546" t="s">
        <v>23</v>
      </c>
      <c r="R3546" s="3">
        <v>1613.75</v>
      </c>
      <c r="S3546" t="s">
        <v>22</v>
      </c>
      <c r="T3546" t="s">
        <v>23</v>
      </c>
      <c r="U3546" s="3">
        <v>1613.75</v>
      </c>
    </row>
    <row r="3547" spans="1:21" hidden="1" x14ac:dyDescent="0.2">
      <c r="A3547" t="s">
        <v>2575</v>
      </c>
      <c r="B3547" t="s">
        <v>650</v>
      </c>
      <c r="C3547" t="s">
        <v>14</v>
      </c>
      <c r="D3547" t="str">
        <f t="shared" si="55"/>
        <v>MZ2500</v>
      </c>
      <c r="E3547" t="s">
        <v>344</v>
      </c>
      <c r="F3547" t="s">
        <v>18</v>
      </c>
      <c r="G3547" t="s">
        <v>18</v>
      </c>
      <c r="I3547" t="s">
        <v>19</v>
      </c>
      <c r="J3547" s="1">
        <v>44894</v>
      </c>
      <c r="K3547" s="2">
        <v>-45.543149999999997</v>
      </c>
      <c r="L3547" t="s">
        <v>46</v>
      </c>
      <c r="M3547" s="3">
        <v>1</v>
      </c>
      <c r="N3547" s="2">
        <v>3.45</v>
      </c>
      <c r="O3547" t="s">
        <v>21</v>
      </c>
      <c r="P3547" t="s">
        <v>24</v>
      </c>
      <c r="Q3547" t="s">
        <v>23</v>
      </c>
      <c r="R3547" s="3">
        <v>157.12</v>
      </c>
      <c r="S3547" t="s">
        <v>22</v>
      </c>
      <c r="T3547" t="s">
        <v>23</v>
      </c>
      <c r="U3547" s="3">
        <v>157.12</v>
      </c>
    </row>
    <row r="3548" spans="1:21" hidden="1" x14ac:dyDescent="0.2">
      <c r="A3548" t="s">
        <v>2576</v>
      </c>
      <c r="B3548" t="s">
        <v>1790</v>
      </c>
      <c r="C3548" t="s">
        <v>14</v>
      </c>
      <c r="D3548" t="str">
        <f t="shared" si="55"/>
        <v>BK1676</v>
      </c>
      <c r="E3548" t="s">
        <v>312</v>
      </c>
      <c r="F3548" t="s">
        <v>18</v>
      </c>
      <c r="G3548" t="s">
        <v>18</v>
      </c>
      <c r="J3548" s="1">
        <v>44894</v>
      </c>
      <c r="K3548" s="2">
        <v>4218</v>
      </c>
      <c r="L3548" t="s">
        <v>46</v>
      </c>
      <c r="M3548" s="3">
        <v>1</v>
      </c>
      <c r="N3548" s="2">
        <v>0.46831</v>
      </c>
      <c r="O3548" t="s">
        <v>21</v>
      </c>
      <c r="P3548" t="s">
        <v>22</v>
      </c>
      <c r="Q3548" t="s">
        <v>23</v>
      </c>
      <c r="R3548" s="3">
        <v>1975.33</v>
      </c>
      <c r="S3548" t="s">
        <v>24</v>
      </c>
      <c r="T3548" t="s">
        <v>23</v>
      </c>
      <c r="U3548" s="3">
        <v>1975.33</v>
      </c>
    </row>
    <row r="3549" spans="1:21" hidden="1" x14ac:dyDescent="0.2">
      <c r="A3549" t="s">
        <v>2577</v>
      </c>
      <c r="B3549" t="s">
        <v>2443</v>
      </c>
      <c r="C3549" t="s">
        <v>14</v>
      </c>
      <c r="D3549" t="str">
        <f t="shared" si="55"/>
        <v>MZ3200</v>
      </c>
      <c r="E3549" t="s">
        <v>422</v>
      </c>
      <c r="F3549" t="s">
        <v>18</v>
      </c>
      <c r="G3549" t="s">
        <v>18</v>
      </c>
      <c r="I3549" t="s">
        <v>19</v>
      </c>
      <c r="J3549" s="1">
        <v>44895</v>
      </c>
      <c r="K3549" s="2">
        <v>-308.72000000000003</v>
      </c>
      <c r="L3549" t="s">
        <v>46</v>
      </c>
      <c r="M3549" s="3">
        <v>1</v>
      </c>
      <c r="N3549" s="2">
        <v>3.2332900000000002</v>
      </c>
      <c r="O3549" t="s">
        <v>21</v>
      </c>
      <c r="P3549" t="s">
        <v>24</v>
      </c>
      <c r="Q3549" t="s">
        <v>23</v>
      </c>
      <c r="R3549" s="3">
        <v>998.18</v>
      </c>
      <c r="S3549" t="s">
        <v>22</v>
      </c>
      <c r="T3549" t="s">
        <v>23</v>
      </c>
      <c r="U3549" s="3">
        <v>998.18</v>
      </c>
    </row>
    <row r="3550" spans="1:21" hidden="1" x14ac:dyDescent="0.2">
      <c r="A3550" t="s">
        <v>2577</v>
      </c>
      <c r="B3550" t="s">
        <v>2443</v>
      </c>
      <c r="C3550" t="s">
        <v>14</v>
      </c>
      <c r="D3550" t="str">
        <f t="shared" si="55"/>
        <v>CE3298</v>
      </c>
      <c r="E3550" t="s">
        <v>770</v>
      </c>
      <c r="F3550" t="s">
        <v>18</v>
      </c>
      <c r="G3550" t="s">
        <v>18</v>
      </c>
      <c r="I3550" t="s">
        <v>19</v>
      </c>
      <c r="J3550" s="1">
        <v>44895</v>
      </c>
      <c r="K3550" s="2">
        <v>5920.47</v>
      </c>
      <c r="L3550" t="s">
        <v>20</v>
      </c>
      <c r="M3550" s="3">
        <v>1</v>
      </c>
      <c r="N3550" s="2">
        <v>1.1509999999999999E-2</v>
      </c>
      <c r="O3550" t="s">
        <v>21</v>
      </c>
      <c r="P3550" t="s">
        <v>22</v>
      </c>
      <c r="Q3550" t="s">
        <v>23</v>
      </c>
      <c r="R3550" s="3">
        <v>68.14</v>
      </c>
      <c r="S3550" t="s">
        <v>24</v>
      </c>
      <c r="T3550" t="s">
        <v>23</v>
      </c>
      <c r="U3550" s="3">
        <v>68.14</v>
      </c>
    </row>
    <row r="3551" spans="1:21" hidden="1" x14ac:dyDescent="0.2">
      <c r="A3551" t="s">
        <v>2577</v>
      </c>
      <c r="B3551" t="s">
        <v>2443</v>
      </c>
      <c r="C3551" t="s">
        <v>14</v>
      </c>
      <c r="D3551" t="str">
        <f t="shared" si="55"/>
        <v>MZ3450</v>
      </c>
      <c r="E3551" t="s">
        <v>2036</v>
      </c>
      <c r="F3551" t="s">
        <v>18</v>
      </c>
      <c r="G3551" t="s">
        <v>18</v>
      </c>
      <c r="I3551" t="s">
        <v>19</v>
      </c>
      <c r="J3551" s="1">
        <v>44895</v>
      </c>
      <c r="K3551" s="2">
        <v>-163.71</v>
      </c>
      <c r="L3551" t="s">
        <v>46</v>
      </c>
      <c r="M3551" s="3">
        <v>1</v>
      </c>
      <c r="N3551" s="2">
        <v>2.3868399999999999</v>
      </c>
      <c r="O3551" t="s">
        <v>21</v>
      </c>
      <c r="P3551" t="s">
        <v>24</v>
      </c>
      <c r="Q3551" t="s">
        <v>23</v>
      </c>
      <c r="R3551" s="3">
        <v>390.75</v>
      </c>
      <c r="S3551" t="s">
        <v>22</v>
      </c>
      <c r="T3551" t="s">
        <v>23</v>
      </c>
      <c r="U3551" s="3">
        <v>390.75</v>
      </c>
    </row>
    <row r="3552" spans="1:21" hidden="1" x14ac:dyDescent="0.2">
      <c r="A3552" t="s">
        <v>2577</v>
      </c>
      <c r="B3552" t="s">
        <v>57</v>
      </c>
      <c r="C3552" t="s">
        <v>14</v>
      </c>
      <c r="D3552" t="str">
        <f t="shared" si="55"/>
        <v>SP1974</v>
      </c>
      <c r="E3552" t="s">
        <v>179</v>
      </c>
      <c r="F3552" t="s">
        <v>18</v>
      </c>
      <c r="G3552" t="s">
        <v>18</v>
      </c>
      <c r="I3552" t="s">
        <v>19</v>
      </c>
      <c r="J3552" s="1">
        <v>44895</v>
      </c>
      <c r="K3552" s="2">
        <v>260.89</v>
      </c>
      <c r="L3552" t="s">
        <v>46</v>
      </c>
      <c r="M3552" s="3">
        <v>1</v>
      </c>
      <c r="N3552" s="2">
        <v>2.0699999999999998</v>
      </c>
      <c r="O3552" t="s">
        <v>21</v>
      </c>
      <c r="P3552" t="s">
        <v>22</v>
      </c>
      <c r="Q3552" t="s">
        <v>23</v>
      </c>
      <c r="R3552" s="3">
        <v>540.04</v>
      </c>
      <c r="S3552" t="s">
        <v>24</v>
      </c>
      <c r="T3552" t="s">
        <v>23</v>
      </c>
      <c r="U3552" s="3">
        <v>540.04</v>
      </c>
    </row>
    <row r="3553" spans="1:21" hidden="1" x14ac:dyDescent="0.2">
      <c r="A3553" t="s">
        <v>2577</v>
      </c>
      <c r="B3553" t="s">
        <v>57</v>
      </c>
      <c r="C3553" t="s">
        <v>14</v>
      </c>
      <c r="D3553" t="str">
        <f t="shared" si="55"/>
        <v>OG1493</v>
      </c>
      <c r="E3553" t="s">
        <v>2578</v>
      </c>
      <c r="F3553" t="s">
        <v>18</v>
      </c>
      <c r="G3553" t="s">
        <v>18</v>
      </c>
      <c r="I3553" t="s">
        <v>19</v>
      </c>
      <c r="J3553" s="1">
        <v>44895</v>
      </c>
      <c r="K3553" s="2">
        <v>616.46</v>
      </c>
      <c r="L3553" t="s">
        <v>46</v>
      </c>
      <c r="M3553" s="3">
        <v>1</v>
      </c>
      <c r="N3553" s="2">
        <v>1.3188899999999999</v>
      </c>
      <c r="O3553" t="s">
        <v>21</v>
      </c>
      <c r="P3553" t="s">
        <v>22</v>
      </c>
      <c r="Q3553" t="s">
        <v>23</v>
      </c>
      <c r="R3553" s="3">
        <v>813.04</v>
      </c>
      <c r="S3553" t="s">
        <v>24</v>
      </c>
      <c r="T3553" t="s">
        <v>23</v>
      </c>
      <c r="U3553" s="3">
        <v>813.04</v>
      </c>
    </row>
    <row r="3554" spans="1:21" hidden="1" x14ac:dyDescent="0.2">
      <c r="A3554" t="s">
        <v>2577</v>
      </c>
      <c r="B3554" t="s">
        <v>57</v>
      </c>
      <c r="C3554" t="s">
        <v>14</v>
      </c>
      <c r="D3554" t="str">
        <f t="shared" si="55"/>
        <v>LAWM04</v>
      </c>
      <c r="E3554" t="s">
        <v>553</v>
      </c>
      <c r="F3554" t="s">
        <v>18</v>
      </c>
      <c r="G3554" t="s">
        <v>18</v>
      </c>
      <c r="I3554" t="s">
        <v>19</v>
      </c>
      <c r="J3554" s="1">
        <v>44895</v>
      </c>
      <c r="K3554" s="2">
        <v>3829.35</v>
      </c>
      <c r="L3554" t="s">
        <v>20</v>
      </c>
      <c r="M3554" s="3">
        <v>1</v>
      </c>
      <c r="N3554" s="2">
        <v>2.4819999999999998E-2</v>
      </c>
      <c r="O3554" t="s">
        <v>21</v>
      </c>
      <c r="P3554" t="s">
        <v>22</v>
      </c>
      <c r="Q3554" t="s">
        <v>23</v>
      </c>
      <c r="R3554" s="3">
        <v>95.04</v>
      </c>
      <c r="S3554" t="s">
        <v>24</v>
      </c>
      <c r="T3554" t="s">
        <v>23</v>
      </c>
      <c r="U3554" s="3">
        <v>95.04</v>
      </c>
    </row>
    <row r="3555" spans="1:21" hidden="1" x14ac:dyDescent="0.2">
      <c r="A3555" t="s">
        <v>2577</v>
      </c>
      <c r="B3555" t="s">
        <v>139</v>
      </c>
      <c r="C3555" t="s">
        <v>14</v>
      </c>
      <c r="D3555" t="str">
        <f t="shared" si="55"/>
        <v>LAAI07</v>
      </c>
      <c r="E3555" t="s">
        <v>2579</v>
      </c>
      <c r="F3555" t="s">
        <v>18</v>
      </c>
      <c r="G3555" t="s">
        <v>18</v>
      </c>
      <c r="I3555" t="s">
        <v>19</v>
      </c>
      <c r="J3555" s="1">
        <v>44895</v>
      </c>
      <c r="K3555" s="2">
        <v>-8789.58</v>
      </c>
      <c r="L3555" t="s">
        <v>20</v>
      </c>
      <c r="M3555" s="3">
        <v>1</v>
      </c>
      <c r="N3555" s="2">
        <v>3.0210000000000001E-2</v>
      </c>
      <c r="O3555" t="s">
        <v>21</v>
      </c>
      <c r="P3555" t="s">
        <v>24</v>
      </c>
      <c r="Q3555" t="s">
        <v>23</v>
      </c>
      <c r="R3555" s="3">
        <v>265.52999999999997</v>
      </c>
      <c r="S3555" t="s">
        <v>22</v>
      </c>
      <c r="T3555" t="s">
        <v>23</v>
      </c>
      <c r="U3555" s="3">
        <v>265.52999999999997</v>
      </c>
    </row>
    <row r="3556" spans="1:21" hidden="1" x14ac:dyDescent="0.2">
      <c r="A3556" t="s">
        <v>2577</v>
      </c>
      <c r="B3556" t="s">
        <v>139</v>
      </c>
      <c r="C3556" t="s">
        <v>14</v>
      </c>
      <c r="D3556" t="str">
        <f t="shared" si="55"/>
        <v>DV1957</v>
      </c>
      <c r="E3556" t="s">
        <v>522</v>
      </c>
      <c r="F3556" t="s">
        <v>18</v>
      </c>
      <c r="G3556" t="s">
        <v>18</v>
      </c>
      <c r="I3556" t="s">
        <v>19</v>
      </c>
      <c r="J3556" s="1">
        <v>44895</v>
      </c>
      <c r="K3556" s="2">
        <v>-72</v>
      </c>
      <c r="L3556" t="s">
        <v>46</v>
      </c>
      <c r="M3556" s="3">
        <v>1</v>
      </c>
      <c r="N3556" s="2">
        <v>4.1020399999999997</v>
      </c>
      <c r="O3556" t="s">
        <v>21</v>
      </c>
      <c r="P3556" t="s">
        <v>24</v>
      </c>
      <c r="Q3556" t="s">
        <v>23</v>
      </c>
      <c r="R3556" s="3">
        <v>295.35000000000002</v>
      </c>
      <c r="S3556" t="s">
        <v>22</v>
      </c>
      <c r="T3556" t="s">
        <v>23</v>
      </c>
      <c r="U3556" s="3">
        <v>295.35000000000002</v>
      </c>
    </row>
    <row r="3557" spans="1:21" hidden="1" x14ac:dyDescent="0.2">
      <c r="A3557" t="s">
        <v>2580</v>
      </c>
      <c r="B3557" t="s">
        <v>26</v>
      </c>
      <c r="C3557" t="s">
        <v>14</v>
      </c>
      <c r="D3557" t="str">
        <f t="shared" si="55"/>
        <v>DV1906</v>
      </c>
      <c r="E3557" t="s">
        <v>219</v>
      </c>
      <c r="F3557" t="s">
        <v>18</v>
      </c>
      <c r="G3557" t="s">
        <v>18</v>
      </c>
      <c r="I3557" t="s">
        <v>19</v>
      </c>
      <c r="J3557" s="1">
        <v>44895</v>
      </c>
      <c r="K3557" s="2">
        <v>-680</v>
      </c>
      <c r="L3557" t="s">
        <v>46</v>
      </c>
      <c r="M3557" s="3">
        <v>1</v>
      </c>
      <c r="N3557" s="2">
        <v>1.1399900000000001</v>
      </c>
      <c r="O3557" t="s">
        <v>21</v>
      </c>
      <c r="P3557" t="s">
        <v>24</v>
      </c>
      <c r="Q3557" t="s">
        <v>23</v>
      </c>
      <c r="R3557" s="3">
        <v>775.19</v>
      </c>
      <c r="S3557" t="s">
        <v>22</v>
      </c>
      <c r="T3557" t="s">
        <v>23</v>
      </c>
      <c r="U3557" s="3">
        <v>775.19</v>
      </c>
    </row>
    <row r="3558" spans="1:21" hidden="1" x14ac:dyDescent="0.2">
      <c r="A3558" t="s">
        <v>2580</v>
      </c>
      <c r="B3558" t="s">
        <v>26</v>
      </c>
      <c r="C3558" t="s">
        <v>14</v>
      </c>
      <c r="D3558" t="str">
        <f t="shared" si="55"/>
        <v>OG1142</v>
      </c>
      <c r="E3558" t="s">
        <v>1835</v>
      </c>
      <c r="F3558" t="s">
        <v>18</v>
      </c>
      <c r="G3558" t="s">
        <v>18</v>
      </c>
      <c r="I3558" t="s">
        <v>19</v>
      </c>
      <c r="J3558" s="1">
        <v>44895</v>
      </c>
      <c r="K3558" s="2">
        <v>-277</v>
      </c>
      <c r="L3558" t="s">
        <v>46</v>
      </c>
      <c r="M3558" s="3">
        <v>1</v>
      </c>
      <c r="N3558" s="2">
        <v>3.25</v>
      </c>
      <c r="O3558" t="s">
        <v>21</v>
      </c>
      <c r="P3558" t="s">
        <v>24</v>
      </c>
      <c r="Q3558" t="s">
        <v>23</v>
      </c>
      <c r="R3558" s="3">
        <v>900.25</v>
      </c>
      <c r="S3558" t="s">
        <v>22</v>
      </c>
      <c r="T3558" t="s">
        <v>23</v>
      </c>
      <c r="U3558" s="3">
        <v>900.25</v>
      </c>
    </row>
    <row r="3559" spans="1:21" hidden="1" x14ac:dyDescent="0.2">
      <c r="A3559" t="s">
        <v>2581</v>
      </c>
      <c r="B3559" t="s">
        <v>2551</v>
      </c>
      <c r="C3559" t="s">
        <v>14</v>
      </c>
      <c r="D3559" t="str">
        <f t="shared" si="55"/>
        <v>BK1873</v>
      </c>
      <c r="E3559" t="s">
        <v>2552</v>
      </c>
      <c r="F3559" t="s">
        <v>262</v>
      </c>
      <c r="G3559" t="s">
        <v>262</v>
      </c>
      <c r="I3559" t="s">
        <v>19</v>
      </c>
      <c r="J3559" s="1">
        <v>44895</v>
      </c>
      <c r="K3559" s="2">
        <v>6461</v>
      </c>
      <c r="L3559" t="s">
        <v>20</v>
      </c>
      <c r="M3559" s="3">
        <v>1</v>
      </c>
      <c r="N3559" s="2">
        <v>0.51</v>
      </c>
      <c r="O3559" t="s">
        <v>21</v>
      </c>
      <c r="P3559" t="s">
        <v>22</v>
      </c>
      <c r="Q3559" t="s">
        <v>23</v>
      </c>
      <c r="R3559" s="3">
        <v>3295.11</v>
      </c>
      <c r="S3559" t="s">
        <v>24</v>
      </c>
      <c r="T3559" t="s">
        <v>23</v>
      </c>
      <c r="U3559" s="3">
        <v>3295.11</v>
      </c>
    </row>
    <row r="3560" spans="1:21" hidden="1" x14ac:dyDescent="0.2">
      <c r="A3560" t="s">
        <v>2581</v>
      </c>
      <c r="B3560" t="s">
        <v>2551</v>
      </c>
      <c r="C3560" t="s">
        <v>14</v>
      </c>
      <c r="D3560" t="str">
        <f t="shared" si="55"/>
        <v>BK1875</v>
      </c>
      <c r="E3560" t="s">
        <v>2425</v>
      </c>
      <c r="F3560" t="s">
        <v>262</v>
      </c>
      <c r="G3560" t="s">
        <v>262</v>
      </c>
      <c r="I3560" t="s">
        <v>19</v>
      </c>
      <c r="J3560" s="1">
        <v>44895</v>
      </c>
      <c r="K3560" s="2">
        <v>-6461.54</v>
      </c>
      <c r="L3560" t="s">
        <v>20</v>
      </c>
      <c r="M3560" s="3">
        <v>1</v>
      </c>
      <c r="N3560" s="2">
        <v>0.48138999999999998</v>
      </c>
      <c r="O3560" t="s">
        <v>21</v>
      </c>
      <c r="P3560" t="s">
        <v>24</v>
      </c>
      <c r="Q3560" t="s">
        <v>23</v>
      </c>
      <c r="R3560" s="3">
        <v>3110.52</v>
      </c>
      <c r="S3560" t="s">
        <v>22</v>
      </c>
      <c r="T3560" t="s">
        <v>23</v>
      </c>
      <c r="U3560" s="3">
        <v>3110.52</v>
      </c>
    </row>
    <row r="3561" spans="1:21" hidden="1" x14ac:dyDescent="0.2">
      <c r="A3561" t="s">
        <v>2582</v>
      </c>
      <c r="B3561" t="s">
        <v>2583</v>
      </c>
      <c r="C3561" t="s">
        <v>14</v>
      </c>
      <c r="D3561" t="str">
        <f t="shared" si="55"/>
        <v>GL423-</v>
      </c>
      <c r="E3561" t="s">
        <v>1555</v>
      </c>
      <c r="F3561" t="s">
        <v>18</v>
      </c>
      <c r="G3561" t="s">
        <v>18</v>
      </c>
      <c r="I3561" t="s">
        <v>113</v>
      </c>
      <c r="J3561" s="1">
        <v>44895</v>
      </c>
      <c r="K3561" s="2">
        <v>220.24</v>
      </c>
      <c r="L3561" t="s">
        <v>20</v>
      </c>
      <c r="M3561" s="3">
        <v>1</v>
      </c>
      <c r="N3561" s="2">
        <v>0.26019999999999999</v>
      </c>
      <c r="O3561" t="s">
        <v>21</v>
      </c>
      <c r="P3561" t="s">
        <v>22</v>
      </c>
      <c r="Q3561" t="s">
        <v>23</v>
      </c>
      <c r="R3561" s="3">
        <v>57.31</v>
      </c>
      <c r="S3561" t="s">
        <v>24</v>
      </c>
      <c r="T3561" t="s">
        <v>23</v>
      </c>
      <c r="U3561" s="3">
        <v>57.31</v>
      </c>
    </row>
    <row r="3562" spans="1:21" hidden="1" x14ac:dyDescent="0.2">
      <c r="A3562" t="s">
        <v>2584</v>
      </c>
      <c r="B3562" t="s">
        <v>2585</v>
      </c>
      <c r="C3562" t="s">
        <v>14</v>
      </c>
      <c r="D3562" t="str">
        <f t="shared" si="55"/>
        <v>GL423-</v>
      </c>
      <c r="E3562" t="s">
        <v>1555</v>
      </c>
      <c r="F3562" t="s">
        <v>18</v>
      </c>
      <c r="G3562" t="s">
        <v>18</v>
      </c>
      <c r="I3562" t="s">
        <v>113</v>
      </c>
      <c r="J3562" s="1">
        <v>44895</v>
      </c>
      <c r="K3562" s="2">
        <v>303</v>
      </c>
      <c r="L3562" t="s">
        <v>20</v>
      </c>
      <c r="M3562" s="3">
        <v>1</v>
      </c>
      <c r="N3562" s="2">
        <v>0.26019999999999999</v>
      </c>
      <c r="O3562" t="s">
        <v>21</v>
      </c>
      <c r="P3562" t="s">
        <v>22</v>
      </c>
      <c r="Q3562" t="s">
        <v>23</v>
      </c>
      <c r="R3562" s="3">
        <v>78.84</v>
      </c>
      <c r="S3562" t="s">
        <v>24</v>
      </c>
      <c r="T3562" t="s">
        <v>23</v>
      </c>
      <c r="U3562" s="3">
        <v>78.84</v>
      </c>
    </row>
    <row r="3563" spans="1:21" hidden="1" x14ac:dyDescent="0.2">
      <c r="A3563" t="s">
        <v>2586</v>
      </c>
      <c r="B3563" t="s">
        <v>2587</v>
      </c>
      <c r="C3563" t="s">
        <v>14</v>
      </c>
      <c r="D3563" t="str">
        <f t="shared" si="55"/>
        <v>GL2418</v>
      </c>
      <c r="E3563" t="s">
        <v>1303</v>
      </c>
      <c r="F3563" t="s">
        <v>18</v>
      </c>
      <c r="G3563" t="s">
        <v>18</v>
      </c>
      <c r="I3563" t="s">
        <v>113</v>
      </c>
      <c r="J3563" s="1">
        <v>44895</v>
      </c>
      <c r="K3563" s="2">
        <v>2719.4</v>
      </c>
      <c r="L3563" t="s">
        <v>20</v>
      </c>
      <c r="M3563" s="3">
        <v>1</v>
      </c>
      <c r="N3563" s="2">
        <v>0.2666</v>
      </c>
      <c r="O3563" t="s">
        <v>21</v>
      </c>
      <c r="P3563" t="s">
        <v>22</v>
      </c>
      <c r="Q3563" t="s">
        <v>23</v>
      </c>
      <c r="R3563" s="3">
        <v>724.99</v>
      </c>
      <c r="S3563" t="s">
        <v>24</v>
      </c>
      <c r="T3563" t="s">
        <v>23</v>
      </c>
      <c r="U3563" s="3">
        <v>724.99</v>
      </c>
    </row>
    <row r="3564" spans="1:21" hidden="1" x14ac:dyDescent="0.2">
      <c r="A3564" t="s">
        <v>2588</v>
      </c>
      <c r="B3564" t="s">
        <v>2589</v>
      </c>
      <c r="C3564" t="s">
        <v>14</v>
      </c>
      <c r="D3564" t="str">
        <f t="shared" si="55"/>
        <v>GL2418</v>
      </c>
      <c r="E3564" t="s">
        <v>1303</v>
      </c>
      <c r="F3564" t="s">
        <v>18</v>
      </c>
      <c r="G3564" t="s">
        <v>18</v>
      </c>
      <c r="I3564" t="s">
        <v>113</v>
      </c>
      <c r="J3564" s="1">
        <v>44895</v>
      </c>
      <c r="K3564" s="2">
        <v>1551.3</v>
      </c>
      <c r="L3564" t="s">
        <v>20</v>
      </c>
      <c r="M3564" s="3">
        <v>1</v>
      </c>
      <c r="N3564" s="2">
        <v>0.24994</v>
      </c>
      <c r="O3564" t="s">
        <v>21</v>
      </c>
      <c r="P3564" t="s">
        <v>22</v>
      </c>
      <c r="Q3564" t="s">
        <v>23</v>
      </c>
      <c r="R3564" s="3">
        <v>387.73</v>
      </c>
      <c r="S3564" t="s">
        <v>24</v>
      </c>
      <c r="T3564" t="s">
        <v>23</v>
      </c>
      <c r="U3564" s="3">
        <v>387.73</v>
      </c>
    </row>
    <row r="3565" spans="1:21" hidden="1" x14ac:dyDescent="0.2">
      <c r="A3565" t="s">
        <v>2590</v>
      </c>
      <c r="B3565" t="s">
        <v>2591</v>
      </c>
      <c r="C3565" t="s">
        <v>14</v>
      </c>
      <c r="D3565" t="str">
        <f t="shared" si="55"/>
        <v>GL423-</v>
      </c>
      <c r="E3565" t="s">
        <v>1555</v>
      </c>
      <c r="F3565" t="s">
        <v>18</v>
      </c>
      <c r="G3565" t="s">
        <v>18</v>
      </c>
      <c r="I3565" t="s">
        <v>113</v>
      </c>
      <c r="J3565" s="1">
        <v>44895</v>
      </c>
      <c r="K3565" s="2">
        <v>12.12</v>
      </c>
      <c r="L3565" t="s">
        <v>20</v>
      </c>
      <c r="M3565" s="3">
        <v>1</v>
      </c>
      <c r="N3565" s="2">
        <v>0.26019999999999999</v>
      </c>
      <c r="O3565" t="s">
        <v>21</v>
      </c>
      <c r="P3565" t="s">
        <v>22</v>
      </c>
      <c r="Q3565" t="s">
        <v>23</v>
      </c>
      <c r="R3565" s="3">
        <v>3.15</v>
      </c>
      <c r="S3565" t="s">
        <v>24</v>
      </c>
      <c r="T3565" t="s">
        <v>23</v>
      </c>
      <c r="U3565" s="3">
        <v>3.15</v>
      </c>
    </row>
    <row r="3566" spans="1:21" hidden="1" x14ac:dyDescent="0.2">
      <c r="A3566" t="s">
        <v>2592</v>
      </c>
      <c r="B3566" t="s">
        <v>2593</v>
      </c>
      <c r="C3566" t="s">
        <v>14</v>
      </c>
      <c r="D3566" t="str">
        <f t="shared" si="55"/>
        <v>BK1873</v>
      </c>
      <c r="E3566" t="s">
        <v>2552</v>
      </c>
      <c r="F3566" t="s">
        <v>262</v>
      </c>
      <c r="G3566" t="s">
        <v>262</v>
      </c>
      <c r="I3566" t="s">
        <v>975</v>
      </c>
      <c r="J3566" s="1">
        <v>44895</v>
      </c>
      <c r="K3566" s="2">
        <v>16766</v>
      </c>
      <c r="L3566" t="s">
        <v>20</v>
      </c>
      <c r="M3566" s="3">
        <v>1</v>
      </c>
      <c r="N3566" s="2">
        <v>0.51</v>
      </c>
      <c r="O3566" t="s">
        <v>21</v>
      </c>
      <c r="P3566" t="s">
        <v>22</v>
      </c>
      <c r="Q3566" t="s">
        <v>23</v>
      </c>
      <c r="R3566" s="3">
        <v>8550.66</v>
      </c>
      <c r="S3566" t="s">
        <v>24</v>
      </c>
      <c r="T3566" t="s">
        <v>23</v>
      </c>
      <c r="U3566" s="3">
        <v>8550.66</v>
      </c>
    </row>
    <row r="3567" spans="1:21" hidden="1" x14ac:dyDescent="0.2">
      <c r="A3567" t="s">
        <v>2594</v>
      </c>
      <c r="B3567" t="s">
        <v>2595</v>
      </c>
      <c r="C3567" t="s">
        <v>14</v>
      </c>
      <c r="D3567" t="str">
        <f t="shared" si="55"/>
        <v>GL423-</v>
      </c>
      <c r="E3567" t="s">
        <v>1555</v>
      </c>
      <c r="F3567" t="s">
        <v>18</v>
      </c>
      <c r="G3567" t="s">
        <v>18</v>
      </c>
      <c r="I3567" t="s">
        <v>113</v>
      </c>
      <c r="J3567" s="1">
        <v>44895</v>
      </c>
      <c r="K3567" s="2">
        <v>1357.44</v>
      </c>
      <c r="L3567" t="s">
        <v>20</v>
      </c>
      <c r="M3567" s="3">
        <v>1</v>
      </c>
      <c r="N3567" s="2">
        <v>0.25990000000000002</v>
      </c>
      <c r="O3567" t="s">
        <v>21</v>
      </c>
      <c r="P3567" t="s">
        <v>22</v>
      </c>
      <c r="Q3567" t="s">
        <v>23</v>
      </c>
      <c r="R3567" s="3">
        <v>352.8</v>
      </c>
      <c r="S3567" t="s">
        <v>24</v>
      </c>
      <c r="T3567" t="s">
        <v>23</v>
      </c>
      <c r="U3567" s="3">
        <v>352.8</v>
      </c>
    </row>
    <row r="3568" spans="1:21" hidden="1" x14ac:dyDescent="0.2">
      <c r="A3568" t="s">
        <v>2596</v>
      </c>
      <c r="B3568" t="s">
        <v>2597</v>
      </c>
      <c r="C3568" t="s">
        <v>14</v>
      </c>
      <c r="D3568" t="str">
        <f t="shared" si="55"/>
        <v>BK1885</v>
      </c>
      <c r="E3568" t="s">
        <v>528</v>
      </c>
      <c r="F3568" t="s">
        <v>18</v>
      </c>
      <c r="G3568" t="s">
        <v>18</v>
      </c>
      <c r="I3568" t="s">
        <v>113</v>
      </c>
      <c r="J3568" s="1">
        <v>44895</v>
      </c>
      <c r="K3568" s="2">
        <v>2</v>
      </c>
      <c r="L3568" t="s">
        <v>20</v>
      </c>
      <c r="M3568" s="3">
        <v>1</v>
      </c>
      <c r="N3568" s="2">
        <v>0.70499999999999996</v>
      </c>
      <c r="O3568" t="s">
        <v>21</v>
      </c>
      <c r="P3568" t="s">
        <v>22</v>
      </c>
      <c r="Q3568" t="s">
        <v>23</v>
      </c>
      <c r="R3568" s="3">
        <v>1.41</v>
      </c>
      <c r="S3568" t="s">
        <v>24</v>
      </c>
      <c r="T3568" t="s">
        <v>23</v>
      </c>
      <c r="U3568" s="3">
        <v>1.41</v>
      </c>
    </row>
    <row r="3569" spans="1:21" hidden="1" x14ac:dyDescent="0.2">
      <c r="A3569" t="s">
        <v>2596</v>
      </c>
      <c r="B3569" t="s">
        <v>2597</v>
      </c>
      <c r="C3569" t="s">
        <v>14</v>
      </c>
      <c r="D3569" t="str">
        <f t="shared" si="55"/>
        <v>MACHIN</v>
      </c>
      <c r="E3569" t="s">
        <v>204</v>
      </c>
      <c r="F3569" t="s">
        <v>18</v>
      </c>
      <c r="G3569" t="s">
        <v>18</v>
      </c>
      <c r="I3569" t="s">
        <v>113</v>
      </c>
      <c r="J3569" s="1">
        <v>44895</v>
      </c>
      <c r="K3569" s="2">
        <v>132</v>
      </c>
      <c r="L3569" t="s">
        <v>20</v>
      </c>
      <c r="M3569" s="3">
        <v>1</v>
      </c>
      <c r="N3569" s="2">
        <v>2.5499999999999998</v>
      </c>
      <c r="O3569" t="s">
        <v>21</v>
      </c>
      <c r="P3569" t="s">
        <v>200</v>
      </c>
      <c r="Q3569" t="s">
        <v>23</v>
      </c>
      <c r="R3569" s="3">
        <v>336.6</v>
      </c>
      <c r="S3569" t="s">
        <v>24</v>
      </c>
      <c r="T3569" t="s">
        <v>23</v>
      </c>
      <c r="U3569" s="3">
        <v>336.6</v>
      </c>
    </row>
    <row r="3570" spans="1:21" hidden="1" x14ac:dyDescent="0.2">
      <c r="A3570" t="s">
        <v>2596</v>
      </c>
      <c r="B3570" t="s">
        <v>2597</v>
      </c>
      <c r="C3570" t="s">
        <v>14</v>
      </c>
      <c r="D3570" t="str">
        <f t="shared" si="55"/>
        <v>CE3605</v>
      </c>
      <c r="E3570" t="s">
        <v>548</v>
      </c>
      <c r="F3570" t="s">
        <v>18</v>
      </c>
      <c r="G3570" t="s">
        <v>18</v>
      </c>
      <c r="I3570" t="s">
        <v>113</v>
      </c>
      <c r="J3570" s="1">
        <v>44895</v>
      </c>
      <c r="K3570" s="2">
        <v>6.6</v>
      </c>
      <c r="L3570" t="s">
        <v>20</v>
      </c>
      <c r="M3570" s="3">
        <v>1</v>
      </c>
      <c r="N3570" s="2">
        <v>1.5400499999999999</v>
      </c>
      <c r="O3570" t="s">
        <v>21</v>
      </c>
      <c r="P3570" t="s">
        <v>22</v>
      </c>
      <c r="Q3570" t="s">
        <v>23</v>
      </c>
      <c r="R3570" s="3">
        <v>10.16</v>
      </c>
      <c r="S3570" t="s">
        <v>24</v>
      </c>
      <c r="T3570" t="s">
        <v>23</v>
      </c>
      <c r="U3570" s="3">
        <v>10.16</v>
      </c>
    </row>
    <row r="3571" spans="1:21" x14ac:dyDescent="0.2">
      <c r="A3571" t="s">
        <v>2596</v>
      </c>
      <c r="B3571" t="s">
        <v>2597</v>
      </c>
      <c r="C3571" t="s">
        <v>14</v>
      </c>
      <c r="D3571" t="str">
        <f t="shared" si="55"/>
        <v>GL9074</v>
      </c>
      <c r="E3571" t="s">
        <v>575</v>
      </c>
      <c r="F3571" t="s">
        <v>18</v>
      </c>
      <c r="G3571" t="s">
        <v>18</v>
      </c>
      <c r="I3571" t="s">
        <v>113</v>
      </c>
      <c r="J3571" s="1">
        <v>44895</v>
      </c>
      <c r="K3571" s="2">
        <v>1599.84</v>
      </c>
      <c r="L3571" t="s">
        <v>20</v>
      </c>
      <c r="M3571" s="3">
        <v>1</v>
      </c>
      <c r="N3571" s="2">
        <v>0.26479999999999998</v>
      </c>
      <c r="O3571" t="s">
        <v>21</v>
      </c>
      <c r="P3571" t="s">
        <v>22</v>
      </c>
      <c r="Q3571" t="s">
        <v>23</v>
      </c>
      <c r="R3571" s="3">
        <v>423.64</v>
      </c>
      <c r="S3571" t="s">
        <v>24</v>
      </c>
      <c r="T3571" t="s">
        <v>23</v>
      </c>
      <c r="U3571" s="3">
        <v>423.64</v>
      </c>
    </row>
    <row r="3572" spans="1:21" hidden="1" x14ac:dyDescent="0.2">
      <c r="A3572" t="s">
        <v>2596</v>
      </c>
      <c r="B3572" t="s">
        <v>2597</v>
      </c>
      <c r="C3572" t="s">
        <v>14</v>
      </c>
      <c r="D3572" t="str">
        <f t="shared" si="55"/>
        <v>CP2293</v>
      </c>
      <c r="E3572" t="s">
        <v>1236</v>
      </c>
      <c r="F3572" t="s">
        <v>18</v>
      </c>
      <c r="G3572" t="s">
        <v>18</v>
      </c>
      <c r="I3572" t="s">
        <v>113</v>
      </c>
      <c r="J3572" s="1">
        <v>44895</v>
      </c>
      <c r="K3572" s="2">
        <v>1599.84</v>
      </c>
      <c r="L3572" t="s">
        <v>20</v>
      </c>
      <c r="M3572" s="3">
        <v>1</v>
      </c>
      <c r="N3572" s="2">
        <v>8.0490000000000006E-2</v>
      </c>
      <c r="O3572" t="s">
        <v>21</v>
      </c>
      <c r="P3572" t="s">
        <v>22</v>
      </c>
      <c r="Q3572" t="s">
        <v>23</v>
      </c>
      <c r="R3572" s="3">
        <v>128.77000000000001</v>
      </c>
      <c r="S3572" t="s">
        <v>24</v>
      </c>
      <c r="T3572" t="s">
        <v>23</v>
      </c>
      <c r="U3572" s="3">
        <v>128.77000000000001</v>
      </c>
    </row>
    <row r="3573" spans="1:21" hidden="1" x14ac:dyDescent="0.2">
      <c r="A3573" t="s">
        <v>2596</v>
      </c>
      <c r="B3573" t="s">
        <v>2597</v>
      </c>
      <c r="C3573" t="s">
        <v>14</v>
      </c>
      <c r="D3573" t="str">
        <f t="shared" si="55"/>
        <v>LATJ00</v>
      </c>
      <c r="E3573" t="s">
        <v>1615</v>
      </c>
      <c r="F3573" t="s">
        <v>18</v>
      </c>
      <c r="G3573" t="s">
        <v>18</v>
      </c>
      <c r="I3573" t="s">
        <v>113</v>
      </c>
      <c r="J3573" s="1">
        <v>44895</v>
      </c>
      <c r="K3573" s="2">
        <v>1654.13</v>
      </c>
      <c r="L3573" t="s">
        <v>20</v>
      </c>
      <c r="M3573" s="3">
        <v>1</v>
      </c>
      <c r="N3573" s="2">
        <v>1.1270000000000001E-2</v>
      </c>
      <c r="O3573" t="s">
        <v>21</v>
      </c>
      <c r="P3573" t="s">
        <v>22</v>
      </c>
      <c r="Q3573" t="s">
        <v>23</v>
      </c>
      <c r="R3573" s="3">
        <v>18.64</v>
      </c>
      <c r="S3573" t="s">
        <v>24</v>
      </c>
      <c r="T3573" t="s">
        <v>23</v>
      </c>
      <c r="U3573" s="3">
        <v>18.64</v>
      </c>
    </row>
    <row r="3574" spans="1:21" hidden="1" x14ac:dyDescent="0.2">
      <c r="A3574" t="s">
        <v>2596</v>
      </c>
      <c r="B3574" t="s">
        <v>2597</v>
      </c>
      <c r="C3574" t="s">
        <v>14</v>
      </c>
      <c r="D3574" t="str">
        <f t="shared" si="55"/>
        <v>BK6504</v>
      </c>
      <c r="E3574" t="s">
        <v>826</v>
      </c>
      <c r="F3574" t="s">
        <v>18</v>
      </c>
      <c r="G3574" t="s">
        <v>18</v>
      </c>
      <c r="I3574" t="s">
        <v>113</v>
      </c>
      <c r="J3574" s="1">
        <v>44895</v>
      </c>
      <c r="K3574" s="2">
        <v>132</v>
      </c>
      <c r="L3574" t="s">
        <v>20</v>
      </c>
      <c r="M3574" s="3">
        <v>1</v>
      </c>
      <c r="N3574" s="2">
        <v>0.18275</v>
      </c>
      <c r="O3574" t="s">
        <v>21</v>
      </c>
      <c r="P3574" t="s">
        <v>22</v>
      </c>
      <c r="Q3574" t="s">
        <v>23</v>
      </c>
      <c r="R3574" s="3">
        <v>24.12</v>
      </c>
      <c r="S3574" t="s">
        <v>24</v>
      </c>
      <c r="T3574" t="s">
        <v>23</v>
      </c>
      <c r="U3574" s="3">
        <v>24.12</v>
      </c>
    </row>
    <row r="3575" spans="1:21" hidden="1" x14ac:dyDescent="0.2">
      <c r="A3575" t="s">
        <v>2596</v>
      </c>
      <c r="B3575" t="s">
        <v>2597</v>
      </c>
      <c r="C3575" t="s">
        <v>14</v>
      </c>
      <c r="D3575" t="str">
        <f t="shared" si="55"/>
        <v>FREIGH</v>
      </c>
      <c r="E3575" t="s">
        <v>199</v>
      </c>
      <c r="F3575" t="s">
        <v>18</v>
      </c>
      <c r="G3575" t="s">
        <v>18</v>
      </c>
      <c r="I3575" t="s">
        <v>113</v>
      </c>
      <c r="J3575" s="1">
        <v>44895</v>
      </c>
      <c r="K3575" s="2">
        <v>660</v>
      </c>
      <c r="L3575" t="s">
        <v>20</v>
      </c>
      <c r="M3575" s="3">
        <v>1</v>
      </c>
      <c r="N3575" s="2">
        <v>0.45</v>
      </c>
      <c r="O3575" t="s">
        <v>21</v>
      </c>
      <c r="P3575" t="s">
        <v>200</v>
      </c>
      <c r="Q3575" t="s">
        <v>23</v>
      </c>
      <c r="R3575" s="3">
        <v>297</v>
      </c>
      <c r="S3575" t="s">
        <v>24</v>
      </c>
      <c r="T3575" t="s">
        <v>23</v>
      </c>
      <c r="U3575" s="3">
        <v>297</v>
      </c>
    </row>
    <row r="3576" spans="1:21" hidden="1" x14ac:dyDescent="0.2">
      <c r="A3576" t="s">
        <v>2596</v>
      </c>
      <c r="B3576" t="s">
        <v>2597</v>
      </c>
      <c r="C3576" t="s">
        <v>14</v>
      </c>
      <c r="D3576" t="str">
        <f t="shared" si="55"/>
        <v>LABORI</v>
      </c>
      <c r="E3576" t="s">
        <v>201</v>
      </c>
      <c r="F3576" t="s">
        <v>18</v>
      </c>
      <c r="G3576" t="s">
        <v>18</v>
      </c>
      <c r="I3576" t="s">
        <v>113</v>
      </c>
      <c r="J3576" s="1">
        <v>44895</v>
      </c>
      <c r="K3576" s="2">
        <v>197.76</v>
      </c>
      <c r="L3576" t="s">
        <v>20</v>
      </c>
      <c r="M3576" s="3">
        <v>1</v>
      </c>
      <c r="N3576" s="2">
        <v>1.05</v>
      </c>
      <c r="O3576" t="s">
        <v>21</v>
      </c>
      <c r="P3576" t="s">
        <v>200</v>
      </c>
      <c r="Q3576" t="s">
        <v>23</v>
      </c>
      <c r="R3576" s="3">
        <v>207.65</v>
      </c>
      <c r="S3576" t="s">
        <v>24</v>
      </c>
      <c r="T3576" t="s">
        <v>23</v>
      </c>
      <c r="U3576" s="3">
        <v>207.65</v>
      </c>
    </row>
    <row r="3577" spans="1:21" hidden="1" x14ac:dyDescent="0.2">
      <c r="A3577" t="s">
        <v>2596</v>
      </c>
      <c r="B3577" t="s">
        <v>2597</v>
      </c>
      <c r="C3577" t="s">
        <v>14</v>
      </c>
      <c r="D3577" t="str">
        <f t="shared" si="55"/>
        <v>OG3073</v>
      </c>
      <c r="E3577" t="s">
        <v>1456</v>
      </c>
      <c r="F3577" t="s">
        <v>18</v>
      </c>
      <c r="G3577" t="s">
        <v>18</v>
      </c>
      <c r="I3577" t="s">
        <v>113</v>
      </c>
      <c r="J3577" s="1">
        <v>44895</v>
      </c>
      <c r="K3577" s="2">
        <v>-132</v>
      </c>
      <c r="L3577" t="s">
        <v>197</v>
      </c>
      <c r="M3577" s="3">
        <v>1</v>
      </c>
      <c r="N3577" s="2">
        <v>13.85731</v>
      </c>
      <c r="O3577" t="s">
        <v>21</v>
      </c>
      <c r="P3577" t="s">
        <v>24</v>
      </c>
      <c r="Q3577" t="s">
        <v>23</v>
      </c>
      <c r="R3577" s="3">
        <v>1829.16</v>
      </c>
      <c r="S3577" t="s">
        <v>198</v>
      </c>
      <c r="T3577" t="s">
        <v>23</v>
      </c>
      <c r="U3577" s="3">
        <v>1829.16</v>
      </c>
    </row>
    <row r="3578" spans="1:21" hidden="1" x14ac:dyDescent="0.2">
      <c r="A3578" t="s">
        <v>2598</v>
      </c>
      <c r="B3578" t="s">
        <v>2597</v>
      </c>
      <c r="C3578" t="s">
        <v>14</v>
      </c>
      <c r="D3578" t="str">
        <f t="shared" si="55"/>
        <v>LATJ00</v>
      </c>
      <c r="E3578" t="s">
        <v>1615</v>
      </c>
      <c r="F3578" t="s">
        <v>18</v>
      </c>
      <c r="G3578" t="s">
        <v>18</v>
      </c>
      <c r="I3578" t="s">
        <v>113</v>
      </c>
      <c r="J3578" s="1">
        <v>44895</v>
      </c>
      <c r="K3578" s="2">
        <v>827.06</v>
      </c>
      <c r="L3578" t="s">
        <v>20</v>
      </c>
      <c r="M3578" s="3">
        <v>1</v>
      </c>
      <c r="N3578" s="2">
        <v>1.1270000000000001E-2</v>
      </c>
      <c r="O3578" t="s">
        <v>21</v>
      </c>
      <c r="P3578" t="s">
        <v>22</v>
      </c>
      <c r="Q3578" t="s">
        <v>23</v>
      </c>
      <c r="R3578" s="3">
        <v>9.32</v>
      </c>
      <c r="S3578" t="s">
        <v>24</v>
      </c>
      <c r="T3578" t="s">
        <v>23</v>
      </c>
      <c r="U3578" s="3">
        <v>9.32</v>
      </c>
    </row>
    <row r="3579" spans="1:21" x14ac:dyDescent="0.2">
      <c r="A3579" t="s">
        <v>2598</v>
      </c>
      <c r="B3579" t="s">
        <v>2597</v>
      </c>
      <c r="C3579" t="s">
        <v>14</v>
      </c>
      <c r="D3579" t="str">
        <f t="shared" si="55"/>
        <v>GL9074</v>
      </c>
      <c r="E3579" t="s">
        <v>575</v>
      </c>
      <c r="F3579" t="s">
        <v>18</v>
      </c>
      <c r="G3579" t="s">
        <v>18</v>
      </c>
      <c r="I3579" t="s">
        <v>113</v>
      </c>
      <c r="J3579" s="1">
        <v>44895</v>
      </c>
      <c r="K3579" s="2">
        <v>799.92</v>
      </c>
      <c r="L3579" t="s">
        <v>20</v>
      </c>
      <c r="M3579" s="3">
        <v>1</v>
      </c>
      <c r="N3579" s="2">
        <v>0.26479999999999998</v>
      </c>
      <c r="O3579" t="s">
        <v>21</v>
      </c>
      <c r="P3579" t="s">
        <v>22</v>
      </c>
      <c r="Q3579" t="s">
        <v>23</v>
      </c>
      <c r="R3579" s="3">
        <v>211.82</v>
      </c>
      <c r="S3579" t="s">
        <v>24</v>
      </c>
      <c r="T3579" t="s">
        <v>23</v>
      </c>
      <c r="U3579" s="3">
        <v>211.82</v>
      </c>
    </row>
    <row r="3580" spans="1:21" hidden="1" x14ac:dyDescent="0.2">
      <c r="A3580" t="s">
        <v>2598</v>
      </c>
      <c r="B3580" t="s">
        <v>2597</v>
      </c>
      <c r="C3580" t="s">
        <v>14</v>
      </c>
      <c r="D3580" t="str">
        <f t="shared" si="55"/>
        <v>BK1885</v>
      </c>
      <c r="E3580" t="s">
        <v>528</v>
      </c>
      <c r="F3580" t="s">
        <v>18</v>
      </c>
      <c r="G3580" t="s">
        <v>18</v>
      </c>
      <c r="I3580" t="s">
        <v>113</v>
      </c>
      <c r="J3580" s="1">
        <v>44895</v>
      </c>
      <c r="K3580" s="2">
        <v>1</v>
      </c>
      <c r="L3580" t="s">
        <v>20</v>
      </c>
      <c r="M3580" s="3">
        <v>1</v>
      </c>
      <c r="N3580" s="2">
        <v>0.70499999999999996</v>
      </c>
      <c r="O3580" t="s">
        <v>21</v>
      </c>
      <c r="P3580" t="s">
        <v>22</v>
      </c>
      <c r="Q3580" t="s">
        <v>23</v>
      </c>
      <c r="R3580" s="3">
        <v>0.71</v>
      </c>
      <c r="S3580" t="s">
        <v>24</v>
      </c>
      <c r="T3580" t="s">
        <v>23</v>
      </c>
      <c r="U3580" s="3">
        <v>0.71</v>
      </c>
    </row>
    <row r="3581" spans="1:21" hidden="1" x14ac:dyDescent="0.2">
      <c r="A3581" t="s">
        <v>2598</v>
      </c>
      <c r="B3581" t="s">
        <v>2597</v>
      </c>
      <c r="C3581" t="s">
        <v>14</v>
      </c>
      <c r="D3581" t="str">
        <f t="shared" si="55"/>
        <v>MACHIN</v>
      </c>
      <c r="E3581" t="s">
        <v>204</v>
      </c>
      <c r="F3581" t="s">
        <v>18</v>
      </c>
      <c r="G3581" t="s">
        <v>18</v>
      </c>
      <c r="I3581" t="s">
        <v>113</v>
      </c>
      <c r="J3581" s="1">
        <v>44895</v>
      </c>
      <c r="K3581" s="2">
        <v>66</v>
      </c>
      <c r="L3581" t="s">
        <v>20</v>
      </c>
      <c r="M3581" s="3">
        <v>1</v>
      </c>
      <c r="N3581" s="2">
        <v>2.5499999999999998</v>
      </c>
      <c r="O3581" t="s">
        <v>21</v>
      </c>
      <c r="P3581" t="s">
        <v>200</v>
      </c>
      <c r="Q3581" t="s">
        <v>23</v>
      </c>
      <c r="R3581" s="3">
        <v>168.3</v>
      </c>
      <c r="S3581" t="s">
        <v>24</v>
      </c>
      <c r="T3581" t="s">
        <v>23</v>
      </c>
      <c r="U3581" s="3">
        <v>168.3</v>
      </c>
    </row>
    <row r="3582" spans="1:21" hidden="1" x14ac:dyDescent="0.2">
      <c r="A3582" t="s">
        <v>2598</v>
      </c>
      <c r="B3582" t="s">
        <v>2597</v>
      </c>
      <c r="C3582" t="s">
        <v>14</v>
      </c>
      <c r="D3582" t="str">
        <f t="shared" si="55"/>
        <v>FREIGH</v>
      </c>
      <c r="E3582" t="s">
        <v>199</v>
      </c>
      <c r="F3582" t="s">
        <v>18</v>
      </c>
      <c r="G3582" t="s">
        <v>18</v>
      </c>
      <c r="I3582" t="s">
        <v>113</v>
      </c>
      <c r="J3582" s="1">
        <v>44895</v>
      </c>
      <c r="K3582" s="2">
        <v>330</v>
      </c>
      <c r="L3582" t="s">
        <v>20</v>
      </c>
      <c r="M3582" s="3">
        <v>1</v>
      </c>
      <c r="N3582" s="2">
        <v>0.45</v>
      </c>
      <c r="O3582" t="s">
        <v>21</v>
      </c>
      <c r="P3582" t="s">
        <v>200</v>
      </c>
      <c r="Q3582" t="s">
        <v>23</v>
      </c>
      <c r="R3582" s="3">
        <v>148.5</v>
      </c>
      <c r="S3582" t="s">
        <v>24</v>
      </c>
      <c r="T3582" t="s">
        <v>23</v>
      </c>
      <c r="U3582" s="3">
        <v>148.5</v>
      </c>
    </row>
    <row r="3583" spans="1:21" hidden="1" x14ac:dyDescent="0.2">
      <c r="A3583" t="s">
        <v>2598</v>
      </c>
      <c r="B3583" t="s">
        <v>2597</v>
      </c>
      <c r="C3583" t="s">
        <v>14</v>
      </c>
      <c r="D3583" t="str">
        <f t="shared" si="55"/>
        <v>BK6504</v>
      </c>
      <c r="E3583" t="s">
        <v>826</v>
      </c>
      <c r="F3583" t="s">
        <v>18</v>
      </c>
      <c r="G3583" t="s">
        <v>18</v>
      </c>
      <c r="I3583" t="s">
        <v>113</v>
      </c>
      <c r="J3583" s="1">
        <v>44895</v>
      </c>
      <c r="K3583" s="2">
        <v>66</v>
      </c>
      <c r="L3583" t="s">
        <v>20</v>
      </c>
      <c r="M3583" s="3">
        <v>1</v>
      </c>
      <c r="N3583" s="2">
        <v>0.18275</v>
      </c>
      <c r="O3583" t="s">
        <v>21</v>
      </c>
      <c r="P3583" t="s">
        <v>22</v>
      </c>
      <c r="Q3583" t="s">
        <v>23</v>
      </c>
      <c r="R3583" s="3">
        <v>12.06</v>
      </c>
      <c r="S3583" t="s">
        <v>24</v>
      </c>
      <c r="T3583" t="s">
        <v>23</v>
      </c>
      <c r="U3583" s="3">
        <v>12.06</v>
      </c>
    </row>
    <row r="3584" spans="1:21" hidden="1" x14ac:dyDescent="0.2">
      <c r="A3584" t="s">
        <v>2598</v>
      </c>
      <c r="B3584" t="s">
        <v>2597</v>
      </c>
      <c r="C3584" t="s">
        <v>14</v>
      </c>
      <c r="D3584" t="str">
        <f t="shared" si="55"/>
        <v>LABORI</v>
      </c>
      <c r="E3584" t="s">
        <v>201</v>
      </c>
      <c r="F3584" t="s">
        <v>18</v>
      </c>
      <c r="G3584" t="s">
        <v>18</v>
      </c>
      <c r="I3584" t="s">
        <v>113</v>
      </c>
      <c r="J3584" s="1">
        <v>44895</v>
      </c>
      <c r="K3584" s="2">
        <v>98.88</v>
      </c>
      <c r="L3584" t="s">
        <v>20</v>
      </c>
      <c r="M3584" s="3">
        <v>1</v>
      </c>
      <c r="N3584" s="2">
        <v>1.05</v>
      </c>
      <c r="O3584" t="s">
        <v>21</v>
      </c>
      <c r="P3584" t="s">
        <v>200</v>
      </c>
      <c r="Q3584" t="s">
        <v>23</v>
      </c>
      <c r="R3584" s="3">
        <v>103.82</v>
      </c>
      <c r="S3584" t="s">
        <v>24</v>
      </c>
      <c r="T3584" t="s">
        <v>23</v>
      </c>
      <c r="U3584" s="3">
        <v>103.82</v>
      </c>
    </row>
    <row r="3585" spans="1:21" hidden="1" x14ac:dyDescent="0.2">
      <c r="A3585" t="s">
        <v>2598</v>
      </c>
      <c r="B3585" t="s">
        <v>2597</v>
      </c>
      <c r="C3585" t="s">
        <v>14</v>
      </c>
      <c r="D3585" t="str">
        <f t="shared" si="55"/>
        <v>OG3073</v>
      </c>
      <c r="E3585" t="s">
        <v>1456</v>
      </c>
      <c r="F3585" t="s">
        <v>18</v>
      </c>
      <c r="G3585" t="s">
        <v>18</v>
      </c>
      <c r="I3585" t="s">
        <v>113</v>
      </c>
      <c r="J3585" s="1">
        <v>44895</v>
      </c>
      <c r="K3585" s="2">
        <v>-66</v>
      </c>
      <c r="L3585" t="s">
        <v>197</v>
      </c>
      <c r="M3585" s="3">
        <v>1</v>
      </c>
      <c r="N3585" s="2">
        <v>13.857369999999998</v>
      </c>
      <c r="O3585" t="s">
        <v>21</v>
      </c>
      <c r="P3585" t="s">
        <v>24</v>
      </c>
      <c r="Q3585" t="s">
        <v>23</v>
      </c>
      <c r="R3585" s="3">
        <v>914.59</v>
      </c>
      <c r="S3585" t="s">
        <v>198</v>
      </c>
      <c r="T3585" t="s">
        <v>23</v>
      </c>
      <c r="U3585" s="3">
        <v>914.59</v>
      </c>
    </row>
    <row r="3586" spans="1:21" hidden="1" x14ac:dyDescent="0.2">
      <c r="A3586" t="s">
        <v>2598</v>
      </c>
      <c r="B3586" t="s">
        <v>2597</v>
      </c>
      <c r="C3586" t="s">
        <v>14</v>
      </c>
      <c r="D3586" t="str">
        <f t="shared" si="55"/>
        <v>CE3605</v>
      </c>
      <c r="E3586" t="s">
        <v>548</v>
      </c>
      <c r="F3586" t="s">
        <v>18</v>
      </c>
      <c r="G3586" t="s">
        <v>18</v>
      </c>
      <c r="I3586" t="s">
        <v>113</v>
      </c>
      <c r="J3586" s="1">
        <v>44895</v>
      </c>
      <c r="K3586" s="2">
        <v>3.3</v>
      </c>
      <c r="L3586" t="s">
        <v>20</v>
      </c>
      <c r="M3586" s="3">
        <v>1</v>
      </c>
      <c r="N3586" s="2">
        <v>1.5400499999999999</v>
      </c>
      <c r="O3586" t="s">
        <v>21</v>
      </c>
      <c r="P3586" t="s">
        <v>22</v>
      </c>
      <c r="Q3586" t="s">
        <v>23</v>
      </c>
      <c r="R3586" s="3">
        <v>5.08</v>
      </c>
      <c r="S3586" t="s">
        <v>24</v>
      </c>
      <c r="T3586" t="s">
        <v>23</v>
      </c>
      <c r="U3586" s="3">
        <v>5.08</v>
      </c>
    </row>
    <row r="3587" spans="1:21" hidden="1" x14ac:dyDescent="0.2">
      <c r="A3587" t="s">
        <v>2598</v>
      </c>
      <c r="B3587" t="s">
        <v>2597</v>
      </c>
      <c r="C3587" t="s">
        <v>14</v>
      </c>
      <c r="D3587" t="str">
        <f t="shared" si="55"/>
        <v>CP2293</v>
      </c>
      <c r="E3587" t="s">
        <v>1236</v>
      </c>
      <c r="F3587" t="s">
        <v>18</v>
      </c>
      <c r="G3587" t="s">
        <v>18</v>
      </c>
      <c r="I3587" t="s">
        <v>113</v>
      </c>
      <c r="J3587" s="1">
        <v>44895</v>
      </c>
      <c r="K3587" s="2">
        <v>799.92</v>
      </c>
      <c r="L3587" t="s">
        <v>20</v>
      </c>
      <c r="M3587" s="3">
        <v>1</v>
      </c>
      <c r="N3587" s="2">
        <v>8.0490000000000006E-2</v>
      </c>
      <c r="O3587" t="s">
        <v>21</v>
      </c>
      <c r="P3587" t="s">
        <v>22</v>
      </c>
      <c r="Q3587" t="s">
        <v>23</v>
      </c>
      <c r="R3587" s="3">
        <v>64.39</v>
      </c>
      <c r="S3587" t="s">
        <v>24</v>
      </c>
      <c r="T3587" t="s">
        <v>23</v>
      </c>
      <c r="U3587" s="3">
        <v>64.39</v>
      </c>
    </row>
    <row r="3588" spans="1:21" hidden="1" x14ac:dyDescent="0.2">
      <c r="A3588" t="s">
        <v>2599</v>
      </c>
      <c r="B3588" t="s">
        <v>2587</v>
      </c>
      <c r="C3588" t="s">
        <v>14</v>
      </c>
      <c r="D3588" t="str">
        <f t="shared" si="55"/>
        <v>GL2418</v>
      </c>
      <c r="E3588" t="s">
        <v>1303</v>
      </c>
      <c r="F3588" t="s">
        <v>18</v>
      </c>
      <c r="G3588" t="s">
        <v>18</v>
      </c>
      <c r="I3588" t="s">
        <v>113</v>
      </c>
      <c r="J3588" s="1">
        <v>44895</v>
      </c>
      <c r="K3588" s="2">
        <v>2302.8000000000002</v>
      </c>
      <c r="L3588" t="s">
        <v>20</v>
      </c>
      <c r="M3588" s="3">
        <v>1</v>
      </c>
      <c r="N3588" s="2">
        <v>0</v>
      </c>
      <c r="O3588" t="s">
        <v>21</v>
      </c>
      <c r="P3588" t="s">
        <v>22</v>
      </c>
      <c r="Q3588" t="s">
        <v>23</v>
      </c>
      <c r="R3588" s="3">
        <v>0</v>
      </c>
      <c r="S3588" t="s">
        <v>24</v>
      </c>
      <c r="T3588" t="s">
        <v>23</v>
      </c>
      <c r="U3588" s="3">
        <v>0</v>
      </c>
    </row>
    <row r="3589" spans="1:21" hidden="1" x14ac:dyDescent="0.2">
      <c r="A3589" t="s">
        <v>2600</v>
      </c>
      <c r="B3589" t="s">
        <v>2587</v>
      </c>
      <c r="C3589" t="s">
        <v>14</v>
      </c>
      <c r="D3589" t="str">
        <f t="shared" ref="D3589:D3652" si="56">LEFT(E3589, 6)</f>
        <v>SU4698</v>
      </c>
      <c r="E3589" t="s">
        <v>865</v>
      </c>
      <c r="F3589" t="s">
        <v>18</v>
      </c>
      <c r="G3589" t="s">
        <v>18</v>
      </c>
      <c r="I3589" t="s">
        <v>113</v>
      </c>
      <c r="J3589" s="1">
        <v>44895</v>
      </c>
      <c r="K3589" s="2">
        <v>-190</v>
      </c>
      <c r="L3589" t="s">
        <v>197</v>
      </c>
      <c r="M3589" s="3">
        <v>1</v>
      </c>
      <c r="N3589" s="2">
        <v>12.260910000000001</v>
      </c>
      <c r="O3589" t="s">
        <v>21</v>
      </c>
      <c r="P3589" t="s">
        <v>24</v>
      </c>
      <c r="Q3589" t="s">
        <v>23</v>
      </c>
      <c r="R3589" s="3">
        <v>2329.5700000000002</v>
      </c>
      <c r="S3589" t="s">
        <v>198</v>
      </c>
      <c r="T3589" t="s">
        <v>23</v>
      </c>
      <c r="U3589" s="3">
        <v>2329.5700000000002</v>
      </c>
    </row>
    <row r="3590" spans="1:21" hidden="1" x14ac:dyDescent="0.2">
      <c r="A3590" t="s">
        <v>2600</v>
      </c>
      <c r="B3590" t="s">
        <v>2587</v>
      </c>
      <c r="C3590" t="s">
        <v>14</v>
      </c>
      <c r="D3590" t="str">
        <f t="shared" si="56"/>
        <v>MACHIN</v>
      </c>
      <c r="E3590" t="s">
        <v>204</v>
      </c>
      <c r="F3590" t="s">
        <v>18</v>
      </c>
      <c r="G3590" t="s">
        <v>18</v>
      </c>
      <c r="I3590" t="s">
        <v>113</v>
      </c>
      <c r="J3590" s="1">
        <v>44895</v>
      </c>
      <c r="K3590" s="2">
        <v>190</v>
      </c>
      <c r="L3590" t="s">
        <v>20</v>
      </c>
      <c r="M3590" s="3">
        <v>1</v>
      </c>
      <c r="N3590" s="2">
        <v>2.5499999999999998</v>
      </c>
      <c r="O3590" t="s">
        <v>21</v>
      </c>
      <c r="P3590" t="s">
        <v>200</v>
      </c>
      <c r="Q3590" t="s">
        <v>23</v>
      </c>
      <c r="R3590" s="3">
        <v>484.5</v>
      </c>
      <c r="S3590" t="s">
        <v>24</v>
      </c>
      <c r="T3590" t="s">
        <v>23</v>
      </c>
      <c r="U3590" s="3">
        <v>484.5</v>
      </c>
    </row>
    <row r="3591" spans="1:21" hidden="1" x14ac:dyDescent="0.2">
      <c r="A3591" t="s">
        <v>2600</v>
      </c>
      <c r="B3591" t="s">
        <v>2587</v>
      </c>
      <c r="C3591" t="s">
        <v>14</v>
      </c>
      <c r="D3591" t="str">
        <f t="shared" si="56"/>
        <v>BK1068</v>
      </c>
      <c r="E3591" t="s">
        <v>2308</v>
      </c>
      <c r="F3591" t="s">
        <v>18</v>
      </c>
      <c r="G3591" t="s">
        <v>18</v>
      </c>
      <c r="I3591" t="s">
        <v>113</v>
      </c>
      <c r="J3591" s="1">
        <v>44895</v>
      </c>
      <c r="K3591" s="2">
        <v>190</v>
      </c>
      <c r="L3591" t="s">
        <v>20</v>
      </c>
      <c r="M3591" s="3">
        <v>1</v>
      </c>
      <c r="N3591" s="2">
        <v>0.46692</v>
      </c>
      <c r="O3591" t="s">
        <v>21</v>
      </c>
      <c r="P3591" t="s">
        <v>22</v>
      </c>
      <c r="Q3591" t="s">
        <v>23</v>
      </c>
      <c r="R3591" s="3">
        <v>88.71</v>
      </c>
      <c r="S3591" t="s">
        <v>24</v>
      </c>
      <c r="T3591" t="s">
        <v>23</v>
      </c>
      <c r="U3591" s="3">
        <v>88.71</v>
      </c>
    </row>
    <row r="3592" spans="1:21" hidden="1" x14ac:dyDescent="0.2">
      <c r="A3592" t="s">
        <v>2600</v>
      </c>
      <c r="B3592" t="s">
        <v>2587</v>
      </c>
      <c r="C3592" t="s">
        <v>14</v>
      </c>
      <c r="D3592" t="str">
        <f t="shared" si="56"/>
        <v>CP2228</v>
      </c>
      <c r="E3592" t="s">
        <v>1055</v>
      </c>
      <c r="F3592" t="s">
        <v>18</v>
      </c>
      <c r="G3592" t="s">
        <v>18</v>
      </c>
      <c r="I3592" t="s">
        <v>113</v>
      </c>
      <c r="J3592" s="1">
        <v>44895</v>
      </c>
      <c r="K3592" s="2">
        <v>2302.8000000000002</v>
      </c>
      <c r="L3592" t="s">
        <v>20</v>
      </c>
      <c r="M3592" s="3">
        <v>1</v>
      </c>
      <c r="N3592" s="2">
        <v>5.7140000000000003E-2</v>
      </c>
      <c r="O3592" t="s">
        <v>21</v>
      </c>
      <c r="P3592" t="s">
        <v>22</v>
      </c>
      <c r="Q3592" t="s">
        <v>23</v>
      </c>
      <c r="R3592" s="3">
        <v>131.58000000000001</v>
      </c>
      <c r="S3592" t="s">
        <v>24</v>
      </c>
      <c r="T3592" t="s">
        <v>23</v>
      </c>
      <c r="U3592" s="3">
        <v>131.58000000000001</v>
      </c>
    </row>
    <row r="3593" spans="1:21" hidden="1" x14ac:dyDescent="0.2">
      <c r="A3593" t="s">
        <v>2600</v>
      </c>
      <c r="B3593" t="s">
        <v>2587</v>
      </c>
      <c r="C3593" t="s">
        <v>14</v>
      </c>
      <c r="D3593" t="str">
        <f t="shared" si="56"/>
        <v>LABORI</v>
      </c>
      <c r="E3593" t="s">
        <v>201</v>
      </c>
      <c r="F3593" t="s">
        <v>18</v>
      </c>
      <c r="G3593" t="s">
        <v>18</v>
      </c>
      <c r="I3593" t="s">
        <v>113</v>
      </c>
      <c r="J3593" s="1">
        <v>44895</v>
      </c>
      <c r="K3593" s="2">
        <v>455.62</v>
      </c>
      <c r="L3593" t="s">
        <v>20</v>
      </c>
      <c r="M3593" s="3">
        <v>1</v>
      </c>
      <c r="N3593" s="2">
        <v>1.05</v>
      </c>
      <c r="O3593" t="s">
        <v>21</v>
      </c>
      <c r="P3593" t="s">
        <v>200</v>
      </c>
      <c r="Q3593" t="s">
        <v>23</v>
      </c>
      <c r="R3593" s="3">
        <v>478.4</v>
      </c>
      <c r="S3593" t="s">
        <v>24</v>
      </c>
      <c r="T3593" t="s">
        <v>23</v>
      </c>
      <c r="U3593" s="3">
        <v>478.4</v>
      </c>
    </row>
    <row r="3594" spans="1:21" hidden="1" x14ac:dyDescent="0.2">
      <c r="A3594" t="s">
        <v>2600</v>
      </c>
      <c r="B3594" t="s">
        <v>2587</v>
      </c>
      <c r="C3594" t="s">
        <v>14</v>
      </c>
      <c r="D3594" t="str">
        <f t="shared" si="56"/>
        <v>FREIGH</v>
      </c>
      <c r="E3594" t="s">
        <v>199</v>
      </c>
      <c r="F3594" t="s">
        <v>18</v>
      </c>
      <c r="G3594" t="s">
        <v>18</v>
      </c>
      <c r="I3594" t="s">
        <v>113</v>
      </c>
      <c r="J3594" s="1">
        <v>44895</v>
      </c>
      <c r="K3594" s="2">
        <v>380</v>
      </c>
      <c r="L3594" t="s">
        <v>20</v>
      </c>
      <c r="M3594" s="3">
        <v>1</v>
      </c>
      <c r="N3594" s="2">
        <v>0.45</v>
      </c>
      <c r="O3594" t="s">
        <v>21</v>
      </c>
      <c r="P3594" t="s">
        <v>200</v>
      </c>
      <c r="Q3594" t="s">
        <v>23</v>
      </c>
      <c r="R3594" s="3">
        <v>171</v>
      </c>
      <c r="S3594" t="s">
        <v>24</v>
      </c>
      <c r="T3594" t="s">
        <v>23</v>
      </c>
      <c r="U3594" s="3">
        <v>171</v>
      </c>
    </row>
    <row r="3595" spans="1:21" hidden="1" x14ac:dyDescent="0.2">
      <c r="A3595" t="s">
        <v>2600</v>
      </c>
      <c r="B3595" t="s">
        <v>2587</v>
      </c>
      <c r="C3595" t="s">
        <v>14</v>
      </c>
      <c r="D3595" t="str">
        <f t="shared" si="56"/>
        <v>LATJ01</v>
      </c>
      <c r="E3595" t="s">
        <v>1125</v>
      </c>
      <c r="F3595" t="s">
        <v>18</v>
      </c>
      <c r="G3595" t="s">
        <v>18</v>
      </c>
      <c r="I3595" t="s">
        <v>113</v>
      </c>
      <c r="J3595" s="1">
        <v>44895</v>
      </c>
      <c r="K3595" s="2">
        <v>2380.94</v>
      </c>
      <c r="L3595" t="s">
        <v>20</v>
      </c>
      <c r="M3595" s="3">
        <v>1</v>
      </c>
      <c r="N3595" s="2">
        <v>0.10440000000000001</v>
      </c>
      <c r="O3595" t="s">
        <v>21</v>
      </c>
      <c r="P3595" t="s">
        <v>22</v>
      </c>
      <c r="Q3595" t="s">
        <v>23</v>
      </c>
      <c r="R3595" s="3">
        <v>248.57</v>
      </c>
      <c r="S3595" t="s">
        <v>24</v>
      </c>
      <c r="T3595" t="s">
        <v>23</v>
      </c>
      <c r="U3595" s="3">
        <v>248.57</v>
      </c>
    </row>
    <row r="3596" spans="1:21" hidden="1" x14ac:dyDescent="0.2">
      <c r="A3596" t="s">
        <v>2601</v>
      </c>
      <c r="B3596" t="s">
        <v>2602</v>
      </c>
      <c r="C3596" t="s">
        <v>14</v>
      </c>
      <c r="D3596" t="str">
        <f t="shared" si="56"/>
        <v>OG2100</v>
      </c>
      <c r="E3596" t="s">
        <v>2236</v>
      </c>
      <c r="F3596" t="s">
        <v>18</v>
      </c>
      <c r="G3596" t="s">
        <v>18</v>
      </c>
      <c r="I3596" t="s">
        <v>19</v>
      </c>
      <c r="J3596" s="1">
        <v>44895</v>
      </c>
      <c r="K3596" s="2">
        <v>-595.08878000000004</v>
      </c>
      <c r="L3596" t="s">
        <v>46</v>
      </c>
      <c r="M3596" s="3">
        <v>1</v>
      </c>
      <c r="N3596" s="2">
        <v>1.27772</v>
      </c>
      <c r="O3596" t="s">
        <v>21</v>
      </c>
      <c r="P3596" t="s">
        <v>24</v>
      </c>
      <c r="Q3596" t="s">
        <v>23</v>
      </c>
      <c r="R3596" s="3">
        <v>760.36</v>
      </c>
      <c r="S3596" t="s">
        <v>22</v>
      </c>
      <c r="T3596" t="s">
        <v>23</v>
      </c>
      <c r="U3596" s="3">
        <v>760.36</v>
      </c>
    </row>
    <row r="3597" spans="1:21" hidden="1" x14ac:dyDescent="0.2">
      <c r="A3597" t="s">
        <v>2603</v>
      </c>
      <c r="B3597" t="s">
        <v>2604</v>
      </c>
      <c r="C3597" t="s">
        <v>14</v>
      </c>
      <c r="D3597" t="str">
        <f t="shared" si="56"/>
        <v>FREIGH</v>
      </c>
      <c r="E3597" t="s">
        <v>199</v>
      </c>
      <c r="F3597" t="s">
        <v>18</v>
      </c>
      <c r="G3597" t="s">
        <v>18</v>
      </c>
      <c r="I3597" t="s">
        <v>113</v>
      </c>
      <c r="J3597" s="1">
        <v>44895</v>
      </c>
      <c r="K3597" s="2">
        <v>111.56</v>
      </c>
      <c r="L3597" t="s">
        <v>20</v>
      </c>
      <c r="M3597" s="3">
        <v>1</v>
      </c>
      <c r="N3597" s="2">
        <v>0.45</v>
      </c>
      <c r="O3597" t="s">
        <v>21</v>
      </c>
      <c r="P3597" t="s">
        <v>200</v>
      </c>
      <c r="Q3597" t="s">
        <v>23</v>
      </c>
      <c r="R3597" s="3">
        <v>50.2</v>
      </c>
      <c r="S3597" t="s">
        <v>24</v>
      </c>
      <c r="T3597" t="s">
        <v>23</v>
      </c>
      <c r="U3597" s="3">
        <v>50.2</v>
      </c>
    </row>
    <row r="3598" spans="1:21" hidden="1" x14ac:dyDescent="0.2">
      <c r="A3598" t="s">
        <v>2603</v>
      </c>
      <c r="B3598" t="s">
        <v>2604</v>
      </c>
      <c r="C3598" t="s">
        <v>14</v>
      </c>
      <c r="D3598" t="str">
        <f t="shared" si="56"/>
        <v>LABORI</v>
      </c>
      <c r="E3598" t="s">
        <v>201</v>
      </c>
      <c r="F3598" t="s">
        <v>18</v>
      </c>
      <c r="G3598" t="s">
        <v>18</v>
      </c>
      <c r="I3598" t="s">
        <v>113</v>
      </c>
      <c r="J3598" s="1">
        <v>44895</v>
      </c>
      <c r="K3598" s="2">
        <v>98.88</v>
      </c>
      <c r="L3598" t="s">
        <v>20</v>
      </c>
      <c r="M3598" s="3">
        <v>1</v>
      </c>
      <c r="N3598" s="2">
        <v>1.05</v>
      </c>
      <c r="O3598" t="s">
        <v>21</v>
      </c>
      <c r="P3598" t="s">
        <v>200</v>
      </c>
      <c r="Q3598" t="s">
        <v>23</v>
      </c>
      <c r="R3598" s="3">
        <v>103.82</v>
      </c>
      <c r="S3598" t="s">
        <v>24</v>
      </c>
      <c r="T3598" t="s">
        <v>23</v>
      </c>
      <c r="U3598" s="3">
        <v>103.82</v>
      </c>
    </row>
    <row r="3599" spans="1:21" hidden="1" x14ac:dyDescent="0.2">
      <c r="A3599" t="s">
        <v>2603</v>
      </c>
      <c r="B3599" t="s">
        <v>2604</v>
      </c>
      <c r="C3599" t="s">
        <v>14</v>
      </c>
      <c r="D3599" t="str">
        <f t="shared" si="56"/>
        <v>CT4982</v>
      </c>
      <c r="E3599" t="s">
        <v>1287</v>
      </c>
      <c r="F3599" t="s">
        <v>18</v>
      </c>
      <c r="G3599" t="s">
        <v>18</v>
      </c>
      <c r="I3599" t="s">
        <v>113</v>
      </c>
      <c r="J3599" s="1">
        <v>44895</v>
      </c>
      <c r="K3599" s="2">
        <v>-66</v>
      </c>
      <c r="L3599" t="s">
        <v>197</v>
      </c>
      <c r="M3599" s="3">
        <v>1</v>
      </c>
      <c r="N3599" s="2">
        <v>22.669499999999999</v>
      </c>
      <c r="O3599" t="s">
        <v>21</v>
      </c>
      <c r="P3599" t="s">
        <v>24</v>
      </c>
      <c r="Q3599" t="s">
        <v>23</v>
      </c>
      <c r="R3599" s="3">
        <v>1496.19</v>
      </c>
      <c r="S3599" t="s">
        <v>198</v>
      </c>
      <c r="T3599" t="s">
        <v>23</v>
      </c>
      <c r="U3599" s="3">
        <v>1496.19</v>
      </c>
    </row>
    <row r="3600" spans="1:21" hidden="1" x14ac:dyDescent="0.2">
      <c r="A3600" t="s">
        <v>2603</v>
      </c>
      <c r="B3600" t="s">
        <v>2604</v>
      </c>
      <c r="C3600" t="s">
        <v>14</v>
      </c>
      <c r="D3600" t="str">
        <f t="shared" si="56"/>
        <v>LAAI02</v>
      </c>
      <c r="E3600" t="s">
        <v>2605</v>
      </c>
      <c r="F3600" t="s">
        <v>18</v>
      </c>
      <c r="G3600" t="s">
        <v>18</v>
      </c>
      <c r="I3600" t="s">
        <v>113</v>
      </c>
      <c r="J3600" s="1">
        <v>44895</v>
      </c>
      <c r="K3600" s="2">
        <v>827.06</v>
      </c>
      <c r="L3600" t="s">
        <v>20</v>
      </c>
      <c r="M3600" s="3">
        <v>1</v>
      </c>
      <c r="N3600" s="2">
        <v>1.4949999999999998E-2</v>
      </c>
      <c r="O3600" t="s">
        <v>21</v>
      </c>
      <c r="P3600" t="s">
        <v>22</v>
      </c>
      <c r="Q3600" t="s">
        <v>23</v>
      </c>
      <c r="R3600" s="3">
        <v>12.36</v>
      </c>
      <c r="S3600" t="s">
        <v>24</v>
      </c>
      <c r="T3600" t="s">
        <v>23</v>
      </c>
      <c r="U3600" s="3">
        <v>12.36</v>
      </c>
    </row>
    <row r="3601" spans="1:21" hidden="1" x14ac:dyDescent="0.2">
      <c r="A3601" t="s">
        <v>2603</v>
      </c>
      <c r="B3601" t="s">
        <v>2604</v>
      </c>
      <c r="C3601" t="s">
        <v>14</v>
      </c>
      <c r="D3601" t="str">
        <f t="shared" si="56"/>
        <v>GL2457</v>
      </c>
      <c r="E3601" t="s">
        <v>618</v>
      </c>
      <c r="F3601" t="s">
        <v>18</v>
      </c>
      <c r="G3601" t="s">
        <v>18</v>
      </c>
      <c r="I3601" t="s">
        <v>113</v>
      </c>
      <c r="J3601" s="1">
        <v>44895</v>
      </c>
      <c r="K3601" s="2">
        <v>799.92</v>
      </c>
      <c r="L3601" t="s">
        <v>20</v>
      </c>
      <c r="M3601" s="3">
        <v>1</v>
      </c>
      <c r="N3601" s="2">
        <v>0.29260999999999998</v>
      </c>
      <c r="O3601" t="s">
        <v>21</v>
      </c>
      <c r="P3601" t="s">
        <v>22</v>
      </c>
      <c r="Q3601" t="s">
        <v>23</v>
      </c>
      <c r="R3601" s="3">
        <v>234.06</v>
      </c>
      <c r="S3601" t="s">
        <v>24</v>
      </c>
      <c r="T3601" t="s">
        <v>23</v>
      </c>
      <c r="U3601" s="3">
        <v>234.06</v>
      </c>
    </row>
    <row r="3602" spans="1:21" hidden="1" x14ac:dyDescent="0.2">
      <c r="A3602" t="s">
        <v>2603</v>
      </c>
      <c r="B3602" t="s">
        <v>2604</v>
      </c>
      <c r="C3602" t="s">
        <v>14</v>
      </c>
      <c r="D3602" t="str">
        <f t="shared" si="56"/>
        <v>CP2297</v>
      </c>
      <c r="E3602" t="s">
        <v>1940</v>
      </c>
      <c r="F3602" t="s">
        <v>18</v>
      </c>
      <c r="G3602" t="s">
        <v>18</v>
      </c>
      <c r="I3602" t="s">
        <v>113</v>
      </c>
      <c r="J3602" s="1">
        <v>44895</v>
      </c>
      <c r="K3602" s="2">
        <v>792</v>
      </c>
      <c r="L3602" t="s">
        <v>20</v>
      </c>
      <c r="M3602" s="3">
        <v>1</v>
      </c>
      <c r="N3602" s="2">
        <v>6.7659999999999998E-2</v>
      </c>
      <c r="O3602" t="s">
        <v>21</v>
      </c>
      <c r="P3602" t="s">
        <v>22</v>
      </c>
      <c r="Q3602" t="s">
        <v>23</v>
      </c>
      <c r="R3602" s="3">
        <v>53.59</v>
      </c>
      <c r="S3602" t="s">
        <v>24</v>
      </c>
      <c r="T3602" t="s">
        <v>23</v>
      </c>
      <c r="U3602" s="3">
        <v>53.59</v>
      </c>
    </row>
    <row r="3603" spans="1:21" hidden="1" x14ac:dyDescent="0.2">
      <c r="A3603" t="s">
        <v>2603</v>
      </c>
      <c r="B3603" t="s">
        <v>2604</v>
      </c>
      <c r="C3603" t="s">
        <v>14</v>
      </c>
      <c r="D3603" t="str">
        <f t="shared" si="56"/>
        <v>MACHIN</v>
      </c>
      <c r="E3603" t="s">
        <v>204</v>
      </c>
      <c r="F3603" t="s">
        <v>18</v>
      </c>
      <c r="G3603" t="s">
        <v>18</v>
      </c>
      <c r="I3603" t="s">
        <v>113</v>
      </c>
      <c r="J3603" s="1">
        <v>44895</v>
      </c>
      <c r="K3603" s="2">
        <v>66</v>
      </c>
      <c r="L3603" t="s">
        <v>20</v>
      </c>
      <c r="M3603" s="3">
        <v>1</v>
      </c>
      <c r="N3603" s="2">
        <v>2.5499999999999998</v>
      </c>
      <c r="O3603" t="s">
        <v>21</v>
      </c>
      <c r="P3603" t="s">
        <v>200</v>
      </c>
      <c r="Q3603" t="s">
        <v>23</v>
      </c>
      <c r="R3603" s="3">
        <v>168.3</v>
      </c>
      <c r="S3603" t="s">
        <v>24</v>
      </c>
      <c r="T3603" t="s">
        <v>23</v>
      </c>
      <c r="U3603" s="3">
        <v>168.3</v>
      </c>
    </row>
    <row r="3604" spans="1:21" hidden="1" x14ac:dyDescent="0.2">
      <c r="A3604" t="s">
        <v>2606</v>
      </c>
      <c r="B3604" t="s">
        <v>2607</v>
      </c>
      <c r="C3604" t="s">
        <v>14</v>
      </c>
      <c r="D3604" t="str">
        <f t="shared" si="56"/>
        <v>SE1932</v>
      </c>
      <c r="E3604" t="s">
        <v>771</v>
      </c>
      <c r="F3604" t="s">
        <v>262</v>
      </c>
      <c r="G3604" t="s">
        <v>262</v>
      </c>
      <c r="I3604" t="s">
        <v>472</v>
      </c>
      <c r="J3604" s="1">
        <v>44895</v>
      </c>
      <c r="K3604" s="2">
        <v>357</v>
      </c>
      <c r="L3604" t="s">
        <v>197</v>
      </c>
      <c r="M3604" s="3">
        <v>1</v>
      </c>
      <c r="N3604" s="2">
        <v>9.2236200000000004</v>
      </c>
      <c r="O3604" t="s">
        <v>21</v>
      </c>
      <c r="P3604" t="s">
        <v>198</v>
      </c>
      <c r="Q3604" t="s">
        <v>23</v>
      </c>
      <c r="R3604" s="3">
        <v>3292.83</v>
      </c>
      <c r="S3604" t="s">
        <v>474</v>
      </c>
      <c r="T3604" t="s">
        <v>23</v>
      </c>
      <c r="U3604" s="3">
        <v>3292.83</v>
      </c>
    </row>
    <row r="3605" spans="1:21" hidden="1" x14ac:dyDescent="0.2">
      <c r="A3605" t="s">
        <v>2608</v>
      </c>
      <c r="B3605" t="s">
        <v>2607</v>
      </c>
      <c r="C3605" t="s">
        <v>14</v>
      </c>
      <c r="D3605" t="str">
        <f t="shared" si="56"/>
        <v>SE1932</v>
      </c>
      <c r="E3605" t="s">
        <v>771</v>
      </c>
      <c r="F3605" t="s">
        <v>262</v>
      </c>
      <c r="G3605" t="s">
        <v>262</v>
      </c>
      <c r="I3605" t="s">
        <v>472</v>
      </c>
      <c r="J3605" s="1">
        <v>44895</v>
      </c>
      <c r="K3605" s="2">
        <v>3</v>
      </c>
      <c r="L3605" t="s">
        <v>197</v>
      </c>
      <c r="M3605" s="3">
        <v>1</v>
      </c>
      <c r="N3605" s="2">
        <v>9.2236200000000004</v>
      </c>
      <c r="O3605" t="s">
        <v>21</v>
      </c>
      <c r="P3605" t="s">
        <v>198</v>
      </c>
      <c r="Q3605" t="s">
        <v>23</v>
      </c>
      <c r="R3605" s="3">
        <v>27.67</v>
      </c>
      <c r="S3605" t="s">
        <v>474</v>
      </c>
      <c r="T3605" t="s">
        <v>23</v>
      </c>
      <c r="U3605" s="3">
        <v>27.67</v>
      </c>
    </row>
    <row r="3606" spans="1:21" hidden="1" x14ac:dyDescent="0.2">
      <c r="A3606" t="s">
        <v>2609</v>
      </c>
      <c r="B3606" t="s">
        <v>650</v>
      </c>
      <c r="C3606" t="s">
        <v>14</v>
      </c>
      <c r="D3606" t="str">
        <f t="shared" si="56"/>
        <v>LACA00</v>
      </c>
      <c r="E3606" t="s">
        <v>2610</v>
      </c>
      <c r="F3606" t="s">
        <v>18</v>
      </c>
      <c r="G3606" t="s">
        <v>18</v>
      </c>
      <c r="I3606" t="s">
        <v>19</v>
      </c>
      <c r="J3606" s="1">
        <v>44895</v>
      </c>
      <c r="K3606" s="2">
        <v>0</v>
      </c>
      <c r="L3606" t="s">
        <v>20</v>
      </c>
      <c r="M3606" s="3">
        <v>1</v>
      </c>
      <c r="N3606" s="2">
        <v>0</v>
      </c>
      <c r="O3606" t="s">
        <v>21</v>
      </c>
      <c r="P3606" t="s">
        <v>22</v>
      </c>
      <c r="Q3606" t="s">
        <v>23</v>
      </c>
      <c r="R3606" s="3">
        <v>0</v>
      </c>
      <c r="S3606" t="s">
        <v>24</v>
      </c>
      <c r="T3606" t="s">
        <v>23</v>
      </c>
      <c r="U3606" s="3">
        <v>0</v>
      </c>
    </row>
    <row r="3607" spans="1:21" hidden="1" x14ac:dyDescent="0.2">
      <c r="A3607" t="s">
        <v>2609</v>
      </c>
      <c r="B3607" t="s">
        <v>650</v>
      </c>
      <c r="C3607" t="s">
        <v>14</v>
      </c>
      <c r="D3607" t="str">
        <f t="shared" si="56"/>
        <v>LACA03</v>
      </c>
      <c r="E3607" t="s">
        <v>2611</v>
      </c>
      <c r="F3607" t="s">
        <v>18</v>
      </c>
      <c r="G3607" t="s">
        <v>18</v>
      </c>
      <c r="I3607" t="s">
        <v>19</v>
      </c>
      <c r="J3607" s="1">
        <v>44895</v>
      </c>
      <c r="K3607" s="2">
        <v>0</v>
      </c>
      <c r="L3607" t="s">
        <v>20</v>
      </c>
      <c r="M3607" s="3">
        <v>1</v>
      </c>
      <c r="N3607" s="2">
        <v>0</v>
      </c>
      <c r="O3607" t="s">
        <v>21</v>
      </c>
      <c r="P3607" t="s">
        <v>22</v>
      </c>
      <c r="Q3607" t="s">
        <v>23</v>
      </c>
      <c r="R3607" s="3">
        <v>0</v>
      </c>
      <c r="S3607" t="s">
        <v>24</v>
      </c>
      <c r="T3607" t="s">
        <v>23</v>
      </c>
      <c r="U3607" s="3">
        <v>0</v>
      </c>
    </row>
    <row r="3608" spans="1:21" hidden="1" x14ac:dyDescent="0.2">
      <c r="A3608" t="s">
        <v>2609</v>
      </c>
      <c r="B3608" t="s">
        <v>650</v>
      </c>
      <c r="C3608" t="s">
        <v>14</v>
      </c>
      <c r="D3608" t="str">
        <f t="shared" si="56"/>
        <v>LAWM03</v>
      </c>
      <c r="E3608" t="s">
        <v>526</v>
      </c>
      <c r="F3608" t="s">
        <v>18</v>
      </c>
      <c r="G3608" t="s">
        <v>18</v>
      </c>
      <c r="I3608" t="s">
        <v>19</v>
      </c>
      <c r="J3608" s="1">
        <v>44895</v>
      </c>
      <c r="K3608" s="2">
        <v>0</v>
      </c>
      <c r="L3608" t="s">
        <v>20</v>
      </c>
      <c r="M3608" s="3">
        <v>1</v>
      </c>
      <c r="N3608" s="2">
        <v>1.076E-2</v>
      </c>
      <c r="O3608" t="s">
        <v>21</v>
      </c>
      <c r="P3608" t="s">
        <v>22</v>
      </c>
      <c r="Q3608" t="s">
        <v>23</v>
      </c>
      <c r="R3608" s="3">
        <v>0</v>
      </c>
      <c r="S3608" t="s">
        <v>24</v>
      </c>
      <c r="T3608" t="s">
        <v>23</v>
      </c>
      <c r="U3608" s="3">
        <v>0</v>
      </c>
    </row>
    <row r="3609" spans="1:21" hidden="1" x14ac:dyDescent="0.2">
      <c r="A3609" t="s">
        <v>2609</v>
      </c>
      <c r="B3609" t="s">
        <v>650</v>
      </c>
      <c r="C3609" t="s">
        <v>14</v>
      </c>
      <c r="D3609" t="str">
        <f t="shared" si="56"/>
        <v>MZ8146</v>
      </c>
      <c r="E3609" t="s">
        <v>2221</v>
      </c>
      <c r="F3609" t="s">
        <v>18</v>
      </c>
      <c r="G3609" t="s">
        <v>18</v>
      </c>
      <c r="I3609" t="s">
        <v>19</v>
      </c>
      <c r="J3609" s="1">
        <v>44895</v>
      </c>
      <c r="K3609" s="2">
        <v>601.15177000000006</v>
      </c>
      <c r="L3609" t="s">
        <v>46</v>
      </c>
      <c r="M3609" s="3">
        <v>1</v>
      </c>
      <c r="N3609" s="2">
        <v>1.8891800000000001</v>
      </c>
      <c r="O3609" t="s">
        <v>21</v>
      </c>
      <c r="P3609" t="s">
        <v>22</v>
      </c>
      <c r="Q3609" t="s">
        <v>23</v>
      </c>
      <c r="R3609" s="3">
        <v>1135.68</v>
      </c>
      <c r="S3609" t="s">
        <v>24</v>
      </c>
      <c r="T3609" t="s">
        <v>23</v>
      </c>
      <c r="U3609" s="3">
        <v>1135.68</v>
      </c>
    </row>
    <row r="3610" spans="1:21" hidden="1" x14ac:dyDescent="0.2">
      <c r="A3610" t="s">
        <v>2609</v>
      </c>
      <c r="B3610" t="s">
        <v>650</v>
      </c>
      <c r="C3610" t="s">
        <v>14</v>
      </c>
      <c r="D3610" t="str">
        <f t="shared" si="56"/>
        <v>LASS01</v>
      </c>
      <c r="E3610" t="s">
        <v>1263</v>
      </c>
      <c r="F3610" t="s">
        <v>18</v>
      </c>
      <c r="G3610" t="s">
        <v>18</v>
      </c>
      <c r="I3610" t="s">
        <v>19</v>
      </c>
      <c r="J3610" s="1">
        <v>44895</v>
      </c>
      <c r="K3610" s="2">
        <v>8961.7199999999993</v>
      </c>
      <c r="L3610" t="s">
        <v>20</v>
      </c>
      <c r="M3610" s="3">
        <v>1</v>
      </c>
      <c r="N3610" s="2">
        <v>1.452E-2</v>
      </c>
      <c r="O3610" t="s">
        <v>21</v>
      </c>
      <c r="P3610" t="s">
        <v>22</v>
      </c>
      <c r="Q3610" t="s">
        <v>23</v>
      </c>
      <c r="R3610" s="3">
        <v>130.12</v>
      </c>
      <c r="S3610" t="s">
        <v>24</v>
      </c>
      <c r="T3610" t="s">
        <v>23</v>
      </c>
      <c r="U3610" s="3">
        <v>130.12</v>
      </c>
    </row>
    <row r="3611" spans="1:21" hidden="1" x14ac:dyDescent="0.2">
      <c r="A3611" t="s">
        <v>2609</v>
      </c>
      <c r="B3611" t="s">
        <v>650</v>
      </c>
      <c r="C3611" t="s">
        <v>14</v>
      </c>
      <c r="D3611" t="str">
        <f t="shared" si="56"/>
        <v>LASS01</v>
      </c>
      <c r="E3611" t="s">
        <v>2612</v>
      </c>
      <c r="F3611" t="s">
        <v>18</v>
      </c>
      <c r="G3611" t="s">
        <v>18</v>
      </c>
      <c r="I3611" t="s">
        <v>19</v>
      </c>
      <c r="J3611" s="1">
        <v>44895</v>
      </c>
      <c r="K3611" s="2">
        <v>-1001.5</v>
      </c>
      <c r="L3611" t="s">
        <v>20</v>
      </c>
      <c r="M3611" s="3">
        <v>1</v>
      </c>
      <c r="N3611" s="2">
        <v>1.489E-2</v>
      </c>
      <c r="O3611" t="s">
        <v>21</v>
      </c>
      <c r="P3611" t="s">
        <v>24</v>
      </c>
      <c r="Q3611" t="s">
        <v>23</v>
      </c>
      <c r="R3611" s="3">
        <v>14.91</v>
      </c>
      <c r="S3611" t="s">
        <v>22</v>
      </c>
      <c r="T3611" t="s">
        <v>23</v>
      </c>
      <c r="U3611" s="3">
        <v>14.91</v>
      </c>
    </row>
    <row r="3612" spans="1:21" hidden="1" x14ac:dyDescent="0.2">
      <c r="A3612" t="s">
        <v>2609</v>
      </c>
      <c r="B3612" t="s">
        <v>650</v>
      </c>
      <c r="C3612" t="s">
        <v>14</v>
      </c>
      <c r="D3612" t="str">
        <f t="shared" si="56"/>
        <v>MZ2652</v>
      </c>
      <c r="E3612" t="s">
        <v>435</v>
      </c>
      <c r="F3612" t="s">
        <v>18</v>
      </c>
      <c r="G3612" t="s">
        <v>18</v>
      </c>
      <c r="I3612" t="s">
        <v>19</v>
      </c>
      <c r="J3612" s="1">
        <v>44895</v>
      </c>
      <c r="K3612" s="2">
        <v>-28.387119999999999</v>
      </c>
      <c r="L3612" t="s">
        <v>46</v>
      </c>
      <c r="M3612" s="3">
        <v>1</v>
      </c>
      <c r="N3612" s="2">
        <v>8.5148399999999995</v>
      </c>
      <c r="O3612" t="s">
        <v>21</v>
      </c>
      <c r="P3612" t="s">
        <v>24</v>
      </c>
      <c r="Q3612" t="s">
        <v>23</v>
      </c>
      <c r="R3612" s="3">
        <v>241.71</v>
      </c>
      <c r="S3612" t="s">
        <v>22</v>
      </c>
      <c r="T3612" t="s">
        <v>23</v>
      </c>
      <c r="U3612" s="3">
        <v>241.71</v>
      </c>
    </row>
    <row r="3613" spans="1:21" hidden="1" x14ac:dyDescent="0.2">
      <c r="A3613" t="s">
        <v>2609</v>
      </c>
      <c r="B3613" t="s">
        <v>650</v>
      </c>
      <c r="C3613" t="s">
        <v>14</v>
      </c>
      <c r="D3613" t="str">
        <f t="shared" si="56"/>
        <v>LATC02</v>
      </c>
      <c r="E3613" t="s">
        <v>2613</v>
      </c>
      <c r="F3613" t="s">
        <v>18</v>
      </c>
      <c r="G3613" t="s">
        <v>18</v>
      </c>
      <c r="I3613" t="s">
        <v>19</v>
      </c>
      <c r="J3613" s="1">
        <v>44895</v>
      </c>
      <c r="K3613" s="2">
        <v>2904.42</v>
      </c>
      <c r="L3613" t="s">
        <v>20</v>
      </c>
      <c r="M3613" s="3">
        <v>1</v>
      </c>
      <c r="N3613" s="2">
        <v>1.2E-2</v>
      </c>
      <c r="O3613" t="s">
        <v>21</v>
      </c>
      <c r="P3613" t="s">
        <v>22</v>
      </c>
      <c r="Q3613" t="s">
        <v>23</v>
      </c>
      <c r="R3613" s="3">
        <v>34.85</v>
      </c>
      <c r="S3613" t="s">
        <v>24</v>
      </c>
      <c r="T3613" t="s">
        <v>23</v>
      </c>
      <c r="U3613" s="3">
        <v>34.85</v>
      </c>
    </row>
    <row r="3614" spans="1:21" hidden="1" x14ac:dyDescent="0.2">
      <c r="A3614" t="s">
        <v>2609</v>
      </c>
      <c r="B3614" t="s">
        <v>650</v>
      </c>
      <c r="C3614" t="s">
        <v>14</v>
      </c>
      <c r="D3614" t="str">
        <f t="shared" si="56"/>
        <v>LASS01</v>
      </c>
      <c r="E3614" t="s">
        <v>280</v>
      </c>
      <c r="F3614" t="s">
        <v>18</v>
      </c>
      <c r="G3614" t="s">
        <v>18</v>
      </c>
      <c r="I3614" t="s">
        <v>19</v>
      </c>
      <c r="J3614" s="1">
        <v>44895</v>
      </c>
      <c r="K3614" s="2">
        <v>1042.95</v>
      </c>
      <c r="L3614" t="s">
        <v>20</v>
      </c>
      <c r="M3614" s="3">
        <v>1</v>
      </c>
      <c r="N3614" s="2">
        <v>1.448E-2</v>
      </c>
      <c r="O3614" t="s">
        <v>21</v>
      </c>
      <c r="P3614" t="s">
        <v>22</v>
      </c>
      <c r="Q3614" t="s">
        <v>23</v>
      </c>
      <c r="R3614" s="3">
        <v>15.1</v>
      </c>
      <c r="S3614" t="s">
        <v>24</v>
      </c>
      <c r="T3614" t="s">
        <v>23</v>
      </c>
      <c r="U3614" s="3">
        <v>15.1</v>
      </c>
    </row>
    <row r="3615" spans="1:21" hidden="1" x14ac:dyDescent="0.2">
      <c r="A3615" t="s">
        <v>2609</v>
      </c>
      <c r="B3615" t="s">
        <v>650</v>
      </c>
      <c r="C3615" t="s">
        <v>14</v>
      </c>
      <c r="D3615" t="str">
        <f t="shared" si="56"/>
        <v>LACA02</v>
      </c>
      <c r="E3615" t="s">
        <v>2614</v>
      </c>
      <c r="F3615" t="s">
        <v>18</v>
      </c>
      <c r="G3615" t="s">
        <v>18</v>
      </c>
      <c r="I3615" t="s">
        <v>19</v>
      </c>
      <c r="J3615" s="1">
        <v>44895</v>
      </c>
      <c r="K3615" s="2">
        <v>0</v>
      </c>
      <c r="L3615" t="s">
        <v>20</v>
      </c>
      <c r="M3615" s="3">
        <v>1</v>
      </c>
      <c r="N3615" s="2">
        <v>0</v>
      </c>
      <c r="O3615" t="s">
        <v>21</v>
      </c>
      <c r="P3615" t="s">
        <v>22</v>
      </c>
      <c r="Q3615" t="s">
        <v>23</v>
      </c>
      <c r="R3615" s="3">
        <v>0</v>
      </c>
      <c r="S3615" t="s">
        <v>24</v>
      </c>
      <c r="T3615" t="s">
        <v>23</v>
      </c>
      <c r="U3615" s="3">
        <v>0</v>
      </c>
    </row>
    <row r="3616" spans="1:21" hidden="1" x14ac:dyDescent="0.2">
      <c r="A3616" t="s">
        <v>2609</v>
      </c>
      <c r="B3616" t="s">
        <v>650</v>
      </c>
      <c r="C3616" t="s">
        <v>14</v>
      </c>
      <c r="D3616" t="str">
        <f t="shared" si="56"/>
        <v>LAAI07</v>
      </c>
      <c r="E3616" t="s">
        <v>1992</v>
      </c>
      <c r="F3616" t="s">
        <v>18</v>
      </c>
      <c r="G3616" t="s">
        <v>18</v>
      </c>
      <c r="I3616" t="s">
        <v>19</v>
      </c>
      <c r="J3616" s="1">
        <v>44895</v>
      </c>
      <c r="K3616" s="2">
        <v>1210.3800000000001</v>
      </c>
      <c r="L3616" t="s">
        <v>20</v>
      </c>
      <c r="M3616" s="3">
        <v>1</v>
      </c>
      <c r="N3616" s="2">
        <v>1.2500000000000001E-2</v>
      </c>
      <c r="O3616" t="s">
        <v>21</v>
      </c>
      <c r="P3616" t="s">
        <v>22</v>
      </c>
      <c r="Q3616" t="s">
        <v>23</v>
      </c>
      <c r="R3616" s="3">
        <v>15.13</v>
      </c>
      <c r="S3616" t="s">
        <v>24</v>
      </c>
      <c r="T3616" t="s">
        <v>23</v>
      </c>
      <c r="U3616" s="3">
        <v>15.13</v>
      </c>
    </row>
    <row r="3617" spans="1:21" hidden="1" x14ac:dyDescent="0.2">
      <c r="A3617" t="s">
        <v>2609</v>
      </c>
      <c r="B3617" t="s">
        <v>650</v>
      </c>
      <c r="C3617" t="s">
        <v>14</v>
      </c>
      <c r="D3617" t="str">
        <f t="shared" si="56"/>
        <v>LATC01</v>
      </c>
      <c r="E3617" t="s">
        <v>2615</v>
      </c>
      <c r="F3617" t="s">
        <v>18</v>
      </c>
      <c r="G3617" t="s">
        <v>18</v>
      </c>
      <c r="I3617" t="s">
        <v>19</v>
      </c>
      <c r="J3617" s="1">
        <v>44895</v>
      </c>
      <c r="K3617" s="2">
        <v>0</v>
      </c>
      <c r="L3617" t="s">
        <v>20</v>
      </c>
      <c r="M3617" s="3">
        <v>1</v>
      </c>
      <c r="N3617" s="2">
        <v>1.49E-2</v>
      </c>
      <c r="O3617" t="s">
        <v>21</v>
      </c>
      <c r="P3617" t="s">
        <v>22</v>
      </c>
      <c r="Q3617" t="s">
        <v>23</v>
      </c>
      <c r="R3617" s="3">
        <v>0</v>
      </c>
      <c r="S3617" t="s">
        <v>24</v>
      </c>
      <c r="T3617" t="s">
        <v>23</v>
      </c>
      <c r="U3617" s="3">
        <v>0</v>
      </c>
    </row>
    <row r="3618" spans="1:21" hidden="1" x14ac:dyDescent="0.2">
      <c r="A3618" t="s">
        <v>2609</v>
      </c>
      <c r="B3618" t="s">
        <v>650</v>
      </c>
      <c r="C3618" t="s">
        <v>14</v>
      </c>
      <c r="D3618" t="str">
        <f t="shared" si="56"/>
        <v>LAWM03</v>
      </c>
      <c r="E3618" t="s">
        <v>2197</v>
      </c>
      <c r="F3618" t="s">
        <v>18</v>
      </c>
      <c r="G3618" t="s">
        <v>18</v>
      </c>
      <c r="I3618" t="s">
        <v>19</v>
      </c>
      <c r="J3618" s="1">
        <v>44895</v>
      </c>
      <c r="K3618" s="2">
        <v>0</v>
      </c>
      <c r="L3618" t="s">
        <v>20</v>
      </c>
      <c r="M3618" s="3">
        <v>1</v>
      </c>
      <c r="N3618" s="2">
        <v>1.401E-2</v>
      </c>
      <c r="O3618" t="s">
        <v>21</v>
      </c>
      <c r="P3618" t="s">
        <v>22</v>
      </c>
      <c r="Q3618" t="s">
        <v>23</v>
      </c>
      <c r="R3618" s="3">
        <v>0</v>
      </c>
      <c r="S3618" t="s">
        <v>24</v>
      </c>
      <c r="T3618" t="s">
        <v>23</v>
      </c>
      <c r="U3618" s="3">
        <v>0</v>
      </c>
    </row>
    <row r="3619" spans="1:21" hidden="1" x14ac:dyDescent="0.2">
      <c r="A3619" t="s">
        <v>2609</v>
      </c>
      <c r="B3619" t="s">
        <v>650</v>
      </c>
      <c r="C3619" t="s">
        <v>14</v>
      </c>
      <c r="D3619" t="str">
        <f t="shared" si="56"/>
        <v>LAWM04</v>
      </c>
      <c r="E3619" t="s">
        <v>2616</v>
      </c>
      <c r="F3619" t="s">
        <v>18</v>
      </c>
      <c r="G3619" t="s">
        <v>18</v>
      </c>
      <c r="I3619" t="s">
        <v>19</v>
      </c>
      <c r="J3619" s="1">
        <v>44895</v>
      </c>
      <c r="K3619" s="2">
        <v>6480.8712500000001</v>
      </c>
      <c r="L3619" t="s">
        <v>20</v>
      </c>
      <c r="M3619" s="3">
        <v>1</v>
      </c>
      <c r="N3619" s="2">
        <v>1.052E-2</v>
      </c>
      <c r="O3619" t="s">
        <v>21</v>
      </c>
      <c r="P3619" t="s">
        <v>22</v>
      </c>
      <c r="Q3619" t="s">
        <v>23</v>
      </c>
      <c r="R3619" s="3">
        <v>68.180000000000007</v>
      </c>
      <c r="S3619" t="s">
        <v>24</v>
      </c>
      <c r="T3619" t="s">
        <v>23</v>
      </c>
      <c r="U3619" s="3">
        <v>68.180000000000007</v>
      </c>
    </row>
    <row r="3620" spans="1:21" hidden="1" x14ac:dyDescent="0.2">
      <c r="A3620" t="s">
        <v>2609</v>
      </c>
      <c r="B3620" t="s">
        <v>650</v>
      </c>
      <c r="C3620" t="s">
        <v>14</v>
      </c>
      <c r="D3620" t="str">
        <f t="shared" si="56"/>
        <v>LAMT01</v>
      </c>
      <c r="E3620" t="s">
        <v>226</v>
      </c>
      <c r="F3620" t="s">
        <v>18</v>
      </c>
      <c r="G3620" t="s">
        <v>18</v>
      </c>
      <c r="I3620" t="s">
        <v>19</v>
      </c>
      <c r="J3620" s="1">
        <v>44895</v>
      </c>
      <c r="K3620" s="2">
        <v>10000.49</v>
      </c>
      <c r="L3620" t="s">
        <v>20</v>
      </c>
      <c r="M3620" s="3">
        <v>1</v>
      </c>
      <c r="N3620" s="2">
        <v>3.3110000000000001E-2</v>
      </c>
      <c r="O3620" t="s">
        <v>21</v>
      </c>
      <c r="P3620" t="s">
        <v>22</v>
      </c>
      <c r="Q3620" t="s">
        <v>23</v>
      </c>
      <c r="R3620" s="3">
        <v>331.12</v>
      </c>
      <c r="S3620" t="s">
        <v>24</v>
      </c>
      <c r="T3620" t="s">
        <v>23</v>
      </c>
      <c r="U3620" s="3">
        <v>331.12</v>
      </c>
    </row>
    <row r="3621" spans="1:21" hidden="1" x14ac:dyDescent="0.2">
      <c r="A3621" t="s">
        <v>2609</v>
      </c>
      <c r="B3621" t="s">
        <v>650</v>
      </c>
      <c r="C3621" t="s">
        <v>14</v>
      </c>
      <c r="D3621" t="str">
        <f t="shared" si="56"/>
        <v>281231</v>
      </c>
      <c r="E3621" t="s">
        <v>722</v>
      </c>
      <c r="F3621" t="s">
        <v>18</v>
      </c>
      <c r="G3621" t="s">
        <v>18</v>
      </c>
      <c r="I3621" t="s">
        <v>19</v>
      </c>
      <c r="J3621" s="1">
        <v>44895</v>
      </c>
      <c r="K3621" s="2">
        <v>-1884.15</v>
      </c>
      <c r="L3621" t="s">
        <v>46</v>
      </c>
      <c r="M3621" s="3">
        <v>1</v>
      </c>
      <c r="N3621" s="2">
        <v>1.5474199999999998</v>
      </c>
      <c r="O3621" t="s">
        <v>21</v>
      </c>
      <c r="P3621" t="s">
        <v>24</v>
      </c>
      <c r="Q3621" t="s">
        <v>23</v>
      </c>
      <c r="R3621" s="3">
        <v>2915.57</v>
      </c>
      <c r="S3621" t="s">
        <v>22</v>
      </c>
      <c r="T3621" t="s">
        <v>23</v>
      </c>
      <c r="U3621" s="3">
        <v>2915.57</v>
      </c>
    </row>
    <row r="3622" spans="1:21" hidden="1" x14ac:dyDescent="0.2">
      <c r="A3622" t="s">
        <v>2609</v>
      </c>
      <c r="B3622" t="s">
        <v>650</v>
      </c>
      <c r="C3622" t="s">
        <v>14</v>
      </c>
      <c r="D3622" t="str">
        <f t="shared" si="56"/>
        <v>CE3604</v>
      </c>
      <c r="E3622" t="s">
        <v>2617</v>
      </c>
      <c r="F3622" t="s">
        <v>18</v>
      </c>
      <c r="G3622" t="s">
        <v>18</v>
      </c>
      <c r="I3622" t="s">
        <v>19</v>
      </c>
      <c r="J3622" s="1">
        <v>44895</v>
      </c>
      <c r="K3622" s="2">
        <v>0</v>
      </c>
      <c r="L3622" t="s">
        <v>20</v>
      </c>
      <c r="M3622" s="3">
        <v>1</v>
      </c>
      <c r="N3622" s="2">
        <v>1.53996</v>
      </c>
      <c r="O3622" t="s">
        <v>21</v>
      </c>
      <c r="P3622" t="s">
        <v>22</v>
      </c>
      <c r="Q3622" t="s">
        <v>23</v>
      </c>
      <c r="R3622" s="3">
        <v>0</v>
      </c>
      <c r="S3622" t="s">
        <v>24</v>
      </c>
      <c r="T3622" t="s">
        <v>23</v>
      </c>
      <c r="U3622" s="3">
        <v>0</v>
      </c>
    </row>
    <row r="3623" spans="1:21" hidden="1" x14ac:dyDescent="0.2">
      <c r="A3623" t="s">
        <v>2609</v>
      </c>
      <c r="B3623" t="s">
        <v>650</v>
      </c>
      <c r="C3623" t="s">
        <v>14</v>
      </c>
      <c r="D3623" t="str">
        <f t="shared" si="56"/>
        <v>LACA03</v>
      </c>
      <c r="E3623" t="s">
        <v>2618</v>
      </c>
      <c r="F3623" t="s">
        <v>18</v>
      </c>
      <c r="G3623" t="s">
        <v>18</v>
      </c>
      <c r="I3623" t="s">
        <v>19</v>
      </c>
      <c r="J3623" s="1">
        <v>44895</v>
      </c>
      <c r="K3623" s="2">
        <v>-4711.9624999999996</v>
      </c>
      <c r="L3623" t="s">
        <v>20</v>
      </c>
      <c r="M3623" s="3">
        <v>1</v>
      </c>
      <c r="N3623" s="2">
        <v>0</v>
      </c>
      <c r="O3623" t="s">
        <v>21</v>
      </c>
      <c r="P3623" t="s">
        <v>24</v>
      </c>
      <c r="Q3623" t="s">
        <v>23</v>
      </c>
      <c r="R3623" s="3">
        <v>0</v>
      </c>
      <c r="S3623" t="s">
        <v>22</v>
      </c>
      <c r="T3623" t="s">
        <v>23</v>
      </c>
      <c r="U3623" s="3">
        <v>0</v>
      </c>
    </row>
    <row r="3624" spans="1:21" hidden="1" x14ac:dyDescent="0.2">
      <c r="A3624" t="s">
        <v>2609</v>
      </c>
      <c r="B3624" t="s">
        <v>1123</v>
      </c>
      <c r="C3624" t="s">
        <v>14</v>
      </c>
      <c r="D3624" t="str">
        <f t="shared" si="56"/>
        <v>DV1936</v>
      </c>
      <c r="E3624" t="s">
        <v>641</v>
      </c>
      <c r="F3624" t="s">
        <v>18</v>
      </c>
      <c r="G3624" t="s">
        <v>18</v>
      </c>
      <c r="I3624" t="s">
        <v>19</v>
      </c>
      <c r="J3624" s="1">
        <v>44895</v>
      </c>
      <c r="K3624" s="2">
        <v>0</v>
      </c>
      <c r="L3624" t="s">
        <v>46</v>
      </c>
      <c r="M3624" s="3">
        <v>1</v>
      </c>
      <c r="N3624" s="2">
        <v>22.623270000000002</v>
      </c>
      <c r="O3624" t="s">
        <v>21</v>
      </c>
      <c r="P3624" t="s">
        <v>22</v>
      </c>
      <c r="Q3624" t="s">
        <v>23</v>
      </c>
      <c r="R3624" s="3">
        <v>0</v>
      </c>
      <c r="S3624" t="s">
        <v>24</v>
      </c>
      <c r="T3624" t="s">
        <v>23</v>
      </c>
      <c r="U3624" s="3">
        <v>0</v>
      </c>
    </row>
    <row r="3625" spans="1:21" hidden="1" x14ac:dyDescent="0.2">
      <c r="A3625" t="s">
        <v>2609</v>
      </c>
      <c r="B3625" t="s">
        <v>1123</v>
      </c>
      <c r="C3625" t="s">
        <v>14</v>
      </c>
      <c r="D3625" t="str">
        <f t="shared" si="56"/>
        <v>CP2299</v>
      </c>
      <c r="E3625" t="s">
        <v>796</v>
      </c>
      <c r="F3625" t="s">
        <v>18</v>
      </c>
      <c r="G3625" t="s">
        <v>18</v>
      </c>
      <c r="I3625" t="s">
        <v>19</v>
      </c>
      <c r="J3625" s="1">
        <v>44895</v>
      </c>
      <c r="K3625" s="2">
        <v>5933.52</v>
      </c>
      <c r="L3625" t="s">
        <v>20</v>
      </c>
      <c r="M3625" s="3">
        <v>1</v>
      </c>
      <c r="N3625" s="2">
        <v>9.4259999999999997E-2</v>
      </c>
      <c r="O3625" t="s">
        <v>21</v>
      </c>
      <c r="P3625" t="s">
        <v>22</v>
      </c>
      <c r="Q3625" t="s">
        <v>23</v>
      </c>
      <c r="R3625" s="3">
        <v>559.29</v>
      </c>
      <c r="S3625" t="s">
        <v>24</v>
      </c>
      <c r="T3625" t="s">
        <v>23</v>
      </c>
      <c r="U3625" s="3">
        <v>559.29</v>
      </c>
    </row>
    <row r="3626" spans="1:21" hidden="1" x14ac:dyDescent="0.2">
      <c r="A3626" t="s">
        <v>2609</v>
      </c>
      <c r="B3626" t="s">
        <v>1123</v>
      </c>
      <c r="C3626" t="s">
        <v>14</v>
      </c>
      <c r="D3626" t="str">
        <f t="shared" si="56"/>
        <v>LAWM04</v>
      </c>
      <c r="E3626" t="s">
        <v>742</v>
      </c>
      <c r="F3626" t="s">
        <v>18</v>
      </c>
      <c r="G3626" t="s">
        <v>18</v>
      </c>
      <c r="I3626" t="s">
        <v>19</v>
      </c>
      <c r="J3626" s="1">
        <v>44895</v>
      </c>
      <c r="K3626" s="2">
        <v>1199.3699999999999</v>
      </c>
      <c r="L3626" t="s">
        <v>20</v>
      </c>
      <c r="M3626" s="3">
        <v>1</v>
      </c>
      <c r="N3626" s="2">
        <v>1.0410000000000001E-2</v>
      </c>
      <c r="O3626" t="s">
        <v>21</v>
      </c>
      <c r="P3626" t="s">
        <v>22</v>
      </c>
      <c r="Q3626" t="s">
        <v>23</v>
      </c>
      <c r="R3626" s="3">
        <v>12.49</v>
      </c>
      <c r="S3626" t="s">
        <v>24</v>
      </c>
      <c r="T3626" t="s">
        <v>23</v>
      </c>
      <c r="U3626" s="3">
        <v>12.49</v>
      </c>
    </row>
    <row r="3627" spans="1:21" hidden="1" x14ac:dyDescent="0.2">
      <c r="A3627" t="s">
        <v>2609</v>
      </c>
      <c r="B3627" t="s">
        <v>1123</v>
      </c>
      <c r="C3627" t="s">
        <v>14</v>
      </c>
      <c r="D3627" t="str">
        <f t="shared" si="56"/>
        <v>LAKR03</v>
      </c>
      <c r="E3627" t="s">
        <v>916</v>
      </c>
      <c r="F3627" t="s">
        <v>18</v>
      </c>
      <c r="G3627" t="s">
        <v>18</v>
      </c>
      <c r="I3627" t="s">
        <v>19</v>
      </c>
      <c r="J3627" s="1">
        <v>44895</v>
      </c>
      <c r="K3627" s="2">
        <v>717.73</v>
      </c>
      <c r="L3627" t="s">
        <v>20</v>
      </c>
      <c r="M3627" s="3">
        <v>1</v>
      </c>
      <c r="N3627" s="2">
        <v>1.1049999999999999E-2</v>
      </c>
      <c r="O3627" t="s">
        <v>21</v>
      </c>
      <c r="P3627" t="s">
        <v>22</v>
      </c>
      <c r="Q3627" t="s">
        <v>23</v>
      </c>
      <c r="R3627" s="3">
        <v>7.93</v>
      </c>
      <c r="S3627" t="s">
        <v>24</v>
      </c>
      <c r="T3627" t="s">
        <v>23</v>
      </c>
      <c r="U3627" s="3">
        <v>7.93</v>
      </c>
    </row>
    <row r="3628" spans="1:21" hidden="1" x14ac:dyDescent="0.2">
      <c r="A3628" t="s">
        <v>2609</v>
      </c>
      <c r="B3628" t="s">
        <v>1123</v>
      </c>
      <c r="C3628" t="s">
        <v>14</v>
      </c>
      <c r="D3628" t="str">
        <f t="shared" si="56"/>
        <v>LAWM03</v>
      </c>
      <c r="E3628" t="s">
        <v>1176</v>
      </c>
      <c r="F3628" t="s">
        <v>18</v>
      </c>
      <c r="G3628" t="s">
        <v>18</v>
      </c>
      <c r="I3628" t="s">
        <v>19</v>
      </c>
      <c r="J3628" s="1">
        <v>44895</v>
      </c>
      <c r="K3628" s="2">
        <v>14269.28</v>
      </c>
      <c r="L3628" t="s">
        <v>20</v>
      </c>
      <c r="M3628" s="3">
        <v>1</v>
      </c>
      <c r="N3628" s="2">
        <v>1.057E-2</v>
      </c>
      <c r="O3628" t="s">
        <v>21</v>
      </c>
      <c r="P3628" t="s">
        <v>22</v>
      </c>
      <c r="Q3628" t="s">
        <v>23</v>
      </c>
      <c r="R3628" s="3">
        <v>150.83000000000001</v>
      </c>
      <c r="S3628" t="s">
        <v>24</v>
      </c>
      <c r="T3628" t="s">
        <v>23</v>
      </c>
      <c r="U3628" s="3">
        <v>150.83000000000001</v>
      </c>
    </row>
    <row r="3629" spans="1:21" hidden="1" x14ac:dyDescent="0.2">
      <c r="A3629" t="s">
        <v>2609</v>
      </c>
      <c r="B3629" t="s">
        <v>1123</v>
      </c>
      <c r="C3629" t="s">
        <v>14</v>
      </c>
      <c r="D3629" t="str">
        <f t="shared" si="56"/>
        <v>LAAI01</v>
      </c>
      <c r="E3629" t="s">
        <v>2619</v>
      </c>
      <c r="F3629" t="s">
        <v>18</v>
      </c>
      <c r="G3629" t="s">
        <v>18</v>
      </c>
      <c r="I3629" t="s">
        <v>19</v>
      </c>
      <c r="J3629" s="1">
        <v>44895</v>
      </c>
      <c r="K3629" s="2">
        <v>0</v>
      </c>
      <c r="L3629" t="s">
        <v>20</v>
      </c>
      <c r="M3629" s="3">
        <v>1</v>
      </c>
      <c r="N3629" s="2">
        <v>1.0630000000000002E-2</v>
      </c>
      <c r="O3629" t="s">
        <v>21</v>
      </c>
      <c r="P3629" t="s">
        <v>22</v>
      </c>
      <c r="Q3629" t="s">
        <v>23</v>
      </c>
      <c r="R3629" s="3">
        <v>0</v>
      </c>
      <c r="S3629" t="s">
        <v>24</v>
      </c>
      <c r="T3629" t="s">
        <v>23</v>
      </c>
      <c r="U3629" s="3">
        <v>0</v>
      </c>
    </row>
    <row r="3630" spans="1:21" hidden="1" x14ac:dyDescent="0.2">
      <c r="A3630" t="s">
        <v>2609</v>
      </c>
      <c r="B3630" t="s">
        <v>1123</v>
      </c>
      <c r="C3630" t="s">
        <v>14</v>
      </c>
      <c r="D3630" t="str">
        <f t="shared" si="56"/>
        <v>LAKR04</v>
      </c>
      <c r="E3630" t="s">
        <v>1056</v>
      </c>
      <c r="F3630" t="s">
        <v>18</v>
      </c>
      <c r="G3630" t="s">
        <v>18</v>
      </c>
      <c r="I3630" t="s">
        <v>19</v>
      </c>
      <c r="J3630" s="1">
        <v>44895</v>
      </c>
      <c r="K3630" s="2">
        <v>18488.759999999998</v>
      </c>
      <c r="L3630" t="s">
        <v>20</v>
      </c>
      <c r="M3630" s="3">
        <v>1</v>
      </c>
      <c r="N3630" s="2">
        <v>1.1780000000000002E-2</v>
      </c>
      <c r="O3630" t="s">
        <v>21</v>
      </c>
      <c r="P3630" t="s">
        <v>22</v>
      </c>
      <c r="Q3630" t="s">
        <v>23</v>
      </c>
      <c r="R3630" s="3">
        <v>217.8</v>
      </c>
      <c r="S3630" t="s">
        <v>24</v>
      </c>
      <c r="T3630" t="s">
        <v>23</v>
      </c>
      <c r="U3630" s="3">
        <v>217.8</v>
      </c>
    </row>
    <row r="3631" spans="1:21" hidden="1" x14ac:dyDescent="0.2">
      <c r="A3631" t="s">
        <v>2609</v>
      </c>
      <c r="B3631" t="s">
        <v>656</v>
      </c>
      <c r="C3631" t="s">
        <v>14</v>
      </c>
      <c r="D3631" t="str">
        <f t="shared" si="56"/>
        <v>OG1140</v>
      </c>
      <c r="E3631" t="s">
        <v>211</v>
      </c>
      <c r="F3631" t="s">
        <v>18</v>
      </c>
      <c r="G3631" t="s">
        <v>18</v>
      </c>
      <c r="I3631" t="s">
        <v>19</v>
      </c>
      <c r="J3631" s="1">
        <v>44895</v>
      </c>
      <c r="K3631" s="2">
        <v>-58.8</v>
      </c>
      <c r="L3631" t="s">
        <v>46</v>
      </c>
      <c r="M3631" s="3">
        <v>1</v>
      </c>
      <c r="N3631" s="2">
        <v>12.760479999999999</v>
      </c>
      <c r="O3631" t="s">
        <v>21</v>
      </c>
      <c r="P3631" t="s">
        <v>24</v>
      </c>
      <c r="Q3631" t="s">
        <v>23</v>
      </c>
      <c r="R3631" s="3">
        <v>750.32</v>
      </c>
      <c r="S3631" t="s">
        <v>22</v>
      </c>
      <c r="T3631" t="s">
        <v>23</v>
      </c>
      <c r="U3631" s="3">
        <v>750.32</v>
      </c>
    </row>
    <row r="3632" spans="1:21" hidden="1" x14ac:dyDescent="0.2">
      <c r="A3632" t="s">
        <v>2609</v>
      </c>
      <c r="B3632" t="s">
        <v>656</v>
      </c>
      <c r="C3632" t="s">
        <v>14</v>
      </c>
      <c r="D3632" t="str">
        <f t="shared" si="56"/>
        <v>LACA03</v>
      </c>
      <c r="E3632" t="s">
        <v>2620</v>
      </c>
      <c r="F3632" t="s">
        <v>18</v>
      </c>
      <c r="G3632" t="s">
        <v>18</v>
      </c>
      <c r="I3632" t="s">
        <v>19</v>
      </c>
      <c r="J3632" s="1">
        <v>44895</v>
      </c>
      <c r="K3632" s="2">
        <v>1704.15</v>
      </c>
      <c r="L3632" t="s">
        <v>20</v>
      </c>
      <c r="M3632" s="3">
        <v>1</v>
      </c>
      <c r="N3632" s="2">
        <v>0</v>
      </c>
      <c r="O3632" t="s">
        <v>21</v>
      </c>
      <c r="P3632" t="s">
        <v>22</v>
      </c>
      <c r="Q3632" t="s">
        <v>23</v>
      </c>
      <c r="R3632" s="3">
        <v>0</v>
      </c>
      <c r="S3632" t="s">
        <v>24</v>
      </c>
      <c r="T3632" t="s">
        <v>23</v>
      </c>
      <c r="U3632" s="3">
        <v>0</v>
      </c>
    </row>
    <row r="3633" spans="1:21" hidden="1" x14ac:dyDescent="0.2">
      <c r="A3633" t="s">
        <v>2609</v>
      </c>
      <c r="B3633" t="s">
        <v>656</v>
      </c>
      <c r="C3633" t="s">
        <v>14</v>
      </c>
      <c r="D3633" t="str">
        <f t="shared" si="56"/>
        <v>MZ7534</v>
      </c>
      <c r="E3633" t="s">
        <v>608</v>
      </c>
      <c r="F3633" t="s">
        <v>18</v>
      </c>
      <c r="G3633" t="s">
        <v>18</v>
      </c>
      <c r="I3633" t="s">
        <v>19</v>
      </c>
      <c r="J3633" s="1">
        <v>44895</v>
      </c>
      <c r="K3633" s="2">
        <v>11578.002650000002</v>
      </c>
      <c r="L3633" t="s">
        <v>46</v>
      </c>
      <c r="M3633" s="3">
        <v>1</v>
      </c>
      <c r="N3633" s="2">
        <v>1.0254300000000001</v>
      </c>
      <c r="O3633" t="s">
        <v>21</v>
      </c>
      <c r="P3633" t="s">
        <v>22</v>
      </c>
      <c r="Q3633" t="s">
        <v>23</v>
      </c>
      <c r="R3633" s="3">
        <v>11872.43</v>
      </c>
      <c r="S3633" t="s">
        <v>24</v>
      </c>
      <c r="T3633" t="s">
        <v>23</v>
      </c>
      <c r="U3633" s="3">
        <v>11872.43</v>
      </c>
    </row>
    <row r="3634" spans="1:21" hidden="1" x14ac:dyDescent="0.2">
      <c r="A3634" t="s">
        <v>2609</v>
      </c>
      <c r="B3634" t="s">
        <v>656</v>
      </c>
      <c r="C3634" t="s">
        <v>14</v>
      </c>
      <c r="D3634" t="str">
        <f t="shared" si="56"/>
        <v>LACA02</v>
      </c>
      <c r="E3634" t="s">
        <v>2621</v>
      </c>
      <c r="F3634" t="s">
        <v>18</v>
      </c>
      <c r="G3634" t="s">
        <v>18</v>
      </c>
      <c r="I3634" t="s">
        <v>19</v>
      </c>
      <c r="J3634" s="1">
        <v>44895</v>
      </c>
      <c r="K3634" s="2">
        <v>6993.63</v>
      </c>
      <c r="L3634" t="s">
        <v>20</v>
      </c>
      <c r="M3634" s="3">
        <v>1</v>
      </c>
      <c r="N3634" s="2">
        <v>0</v>
      </c>
      <c r="O3634" t="s">
        <v>21</v>
      </c>
      <c r="P3634" t="s">
        <v>22</v>
      </c>
      <c r="Q3634" t="s">
        <v>23</v>
      </c>
      <c r="R3634" s="3">
        <v>0</v>
      </c>
      <c r="S3634" t="s">
        <v>24</v>
      </c>
      <c r="T3634" t="s">
        <v>23</v>
      </c>
      <c r="U3634" s="3">
        <v>0</v>
      </c>
    </row>
    <row r="3635" spans="1:21" hidden="1" x14ac:dyDescent="0.2">
      <c r="A3635" t="s">
        <v>2609</v>
      </c>
      <c r="B3635" t="s">
        <v>656</v>
      </c>
      <c r="C3635" t="s">
        <v>14</v>
      </c>
      <c r="D3635" t="str">
        <f t="shared" si="56"/>
        <v>LAAN02</v>
      </c>
      <c r="E3635" t="s">
        <v>2498</v>
      </c>
      <c r="F3635" t="s">
        <v>18</v>
      </c>
      <c r="G3635" t="s">
        <v>18</v>
      </c>
      <c r="I3635" t="s">
        <v>19</v>
      </c>
      <c r="J3635" s="1">
        <v>44895</v>
      </c>
      <c r="K3635" s="2">
        <v>0</v>
      </c>
      <c r="L3635" t="s">
        <v>20</v>
      </c>
      <c r="M3635" s="3">
        <v>1</v>
      </c>
      <c r="N3635" s="2">
        <v>2.5760000000000002E-2</v>
      </c>
      <c r="O3635" t="s">
        <v>21</v>
      </c>
      <c r="P3635" t="s">
        <v>22</v>
      </c>
      <c r="Q3635" t="s">
        <v>23</v>
      </c>
      <c r="R3635" s="3">
        <v>0</v>
      </c>
      <c r="S3635" t="s">
        <v>24</v>
      </c>
      <c r="T3635" t="s">
        <v>23</v>
      </c>
      <c r="U3635" s="3">
        <v>0</v>
      </c>
    </row>
    <row r="3636" spans="1:21" hidden="1" x14ac:dyDescent="0.2">
      <c r="A3636" t="s">
        <v>2609</v>
      </c>
      <c r="B3636" t="s">
        <v>656</v>
      </c>
      <c r="C3636" t="s">
        <v>14</v>
      </c>
      <c r="D3636" t="str">
        <f t="shared" si="56"/>
        <v>LAKR04</v>
      </c>
      <c r="E3636" t="s">
        <v>69</v>
      </c>
      <c r="F3636" t="s">
        <v>18</v>
      </c>
      <c r="G3636" t="s">
        <v>18</v>
      </c>
      <c r="I3636" t="s">
        <v>19</v>
      </c>
      <c r="J3636" s="1">
        <v>44895</v>
      </c>
      <c r="K3636" s="2">
        <v>19270.8</v>
      </c>
      <c r="L3636" t="s">
        <v>20</v>
      </c>
      <c r="M3636" s="3">
        <v>1</v>
      </c>
      <c r="N3636" s="2">
        <v>1.1990000000000001E-2</v>
      </c>
      <c r="O3636" t="s">
        <v>21</v>
      </c>
      <c r="P3636" t="s">
        <v>22</v>
      </c>
      <c r="Q3636" t="s">
        <v>23</v>
      </c>
      <c r="R3636" s="3">
        <v>231.06</v>
      </c>
      <c r="S3636" t="s">
        <v>24</v>
      </c>
      <c r="T3636" t="s">
        <v>23</v>
      </c>
      <c r="U3636" s="3">
        <v>231.06</v>
      </c>
    </row>
    <row r="3637" spans="1:21" hidden="1" x14ac:dyDescent="0.2">
      <c r="A3637" t="s">
        <v>2609</v>
      </c>
      <c r="B3637" t="s">
        <v>924</v>
      </c>
      <c r="C3637" t="s">
        <v>14</v>
      </c>
      <c r="D3637" t="str">
        <f t="shared" si="56"/>
        <v>BK1639</v>
      </c>
      <c r="E3637" t="s">
        <v>582</v>
      </c>
      <c r="F3637" t="s">
        <v>18</v>
      </c>
      <c r="G3637" t="s">
        <v>18</v>
      </c>
      <c r="I3637" t="s">
        <v>19</v>
      </c>
      <c r="J3637" s="1">
        <v>44895</v>
      </c>
      <c r="K3637" s="2">
        <v>-671.2</v>
      </c>
      <c r="L3637" t="s">
        <v>46</v>
      </c>
      <c r="M3637" s="3">
        <v>1</v>
      </c>
      <c r="N3637" s="2">
        <v>0.54166000000000003</v>
      </c>
      <c r="O3637" t="s">
        <v>21</v>
      </c>
      <c r="P3637" t="s">
        <v>24</v>
      </c>
      <c r="Q3637" t="s">
        <v>23</v>
      </c>
      <c r="R3637" s="3">
        <v>363.56</v>
      </c>
      <c r="S3637" t="s">
        <v>22</v>
      </c>
      <c r="T3637" t="s">
        <v>23</v>
      </c>
      <c r="U3637" s="3">
        <v>363.56</v>
      </c>
    </row>
    <row r="3638" spans="1:21" hidden="1" x14ac:dyDescent="0.2">
      <c r="A3638" t="s">
        <v>2609</v>
      </c>
      <c r="B3638" t="s">
        <v>924</v>
      </c>
      <c r="C3638" t="s">
        <v>14</v>
      </c>
      <c r="D3638" t="str">
        <f t="shared" si="56"/>
        <v>LAWG00</v>
      </c>
      <c r="E3638" t="s">
        <v>2313</v>
      </c>
      <c r="F3638" t="s">
        <v>18</v>
      </c>
      <c r="G3638" t="s">
        <v>18</v>
      </c>
      <c r="I3638" t="s">
        <v>19</v>
      </c>
      <c r="J3638" s="1">
        <v>44895</v>
      </c>
      <c r="K3638" s="2">
        <v>-500</v>
      </c>
      <c r="L3638" t="s">
        <v>20</v>
      </c>
      <c r="M3638" s="3">
        <v>1</v>
      </c>
      <c r="N3638" s="2">
        <v>1.137E-2</v>
      </c>
      <c r="O3638" t="s">
        <v>21</v>
      </c>
      <c r="P3638" t="s">
        <v>24</v>
      </c>
      <c r="Q3638" t="s">
        <v>23</v>
      </c>
      <c r="R3638" s="3">
        <v>5.69</v>
      </c>
      <c r="S3638" t="s">
        <v>22</v>
      </c>
      <c r="T3638" t="s">
        <v>23</v>
      </c>
      <c r="U3638" s="3">
        <v>5.69</v>
      </c>
    </row>
    <row r="3639" spans="1:21" hidden="1" x14ac:dyDescent="0.2">
      <c r="A3639" t="s">
        <v>2609</v>
      </c>
      <c r="B3639" t="s">
        <v>924</v>
      </c>
      <c r="C3639" t="s">
        <v>14</v>
      </c>
      <c r="D3639" t="str">
        <f t="shared" si="56"/>
        <v>LATJ00</v>
      </c>
      <c r="E3639" t="s">
        <v>1161</v>
      </c>
      <c r="F3639" t="s">
        <v>18</v>
      </c>
      <c r="G3639" t="s">
        <v>18</v>
      </c>
      <c r="I3639" t="s">
        <v>19</v>
      </c>
      <c r="J3639" s="1">
        <v>44895</v>
      </c>
      <c r="K3639" s="2">
        <v>-21000</v>
      </c>
      <c r="L3639" t="s">
        <v>20</v>
      </c>
      <c r="M3639" s="3">
        <v>1</v>
      </c>
      <c r="N3639" s="2">
        <v>1.2239999999999999E-2</v>
      </c>
      <c r="O3639" t="s">
        <v>21</v>
      </c>
      <c r="P3639" t="s">
        <v>24</v>
      </c>
      <c r="Q3639" t="s">
        <v>23</v>
      </c>
      <c r="R3639" s="3">
        <v>257.04000000000002</v>
      </c>
      <c r="S3639" t="s">
        <v>22</v>
      </c>
      <c r="T3639" t="s">
        <v>23</v>
      </c>
      <c r="U3639" s="3">
        <v>257.04000000000002</v>
      </c>
    </row>
    <row r="3640" spans="1:21" hidden="1" x14ac:dyDescent="0.2">
      <c r="A3640" t="s">
        <v>2609</v>
      </c>
      <c r="B3640" t="s">
        <v>924</v>
      </c>
      <c r="C3640" t="s">
        <v>14</v>
      </c>
      <c r="D3640" t="str">
        <f t="shared" si="56"/>
        <v>LAWM00</v>
      </c>
      <c r="E3640" t="s">
        <v>2622</v>
      </c>
      <c r="F3640" t="s">
        <v>18</v>
      </c>
      <c r="G3640" t="s">
        <v>18</v>
      </c>
      <c r="I3640" t="s">
        <v>19</v>
      </c>
      <c r="J3640" s="1">
        <v>44895</v>
      </c>
      <c r="K3640" s="2">
        <v>-16614.013370000004</v>
      </c>
      <c r="L3640" t="s">
        <v>20</v>
      </c>
      <c r="M3640" s="3">
        <v>1</v>
      </c>
      <c r="N3640" s="2">
        <v>9.3369999999999995E-2</v>
      </c>
      <c r="O3640" t="s">
        <v>21</v>
      </c>
      <c r="P3640" t="s">
        <v>24</v>
      </c>
      <c r="Q3640" t="s">
        <v>23</v>
      </c>
      <c r="R3640" s="3">
        <v>1551.25</v>
      </c>
      <c r="S3640" t="s">
        <v>22</v>
      </c>
      <c r="T3640" t="s">
        <v>23</v>
      </c>
      <c r="U3640" s="3">
        <v>1551.25</v>
      </c>
    </row>
    <row r="3641" spans="1:21" hidden="1" x14ac:dyDescent="0.2">
      <c r="A3641" t="s">
        <v>2609</v>
      </c>
      <c r="B3641" t="s">
        <v>924</v>
      </c>
      <c r="C3641" t="s">
        <v>14</v>
      </c>
      <c r="D3641" t="str">
        <f t="shared" si="56"/>
        <v>MZ2810</v>
      </c>
      <c r="E3641" t="s">
        <v>1748</v>
      </c>
      <c r="F3641" t="s">
        <v>18</v>
      </c>
      <c r="G3641" t="s">
        <v>18</v>
      </c>
      <c r="I3641" t="s">
        <v>19</v>
      </c>
      <c r="J3641" s="1">
        <v>44895</v>
      </c>
      <c r="K3641" s="2">
        <v>-22.405650000000001</v>
      </c>
      <c r="L3641" t="s">
        <v>46</v>
      </c>
      <c r="M3641" s="3">
        <v>1</v>
      </c>
      <c r="N3641" s="2">
        <v>12.964650000000001</v>
      </c>
      <c r="O3641" t="s">
        <v>21</v>
      </c>
      <c r="P3641" t="s">
        <v>24</v>
      </c>
      <c r="Q3641" t="s">
        <v>23</v>
      </c>
      <c r="R3641" s="3">
        <v>290.48</v>
      </c>
      <c r="S3641" t="s">
        <v>22</v>
      </c>
      <c r="T3641" t="s">
        <v>23</v>
      </c>
      <c r="U3641" s="3">
        <v>290.48</v>
      </c>
    </row>
    <row r="3642" spans="1:21" hidden="1" x14ac:dyDescent="0.2">
      <c r="A3642" t="s">
        <v>2609</v>
      </c>
      <c r="B3642" t="s">
        <v>924</v>
      </c>
      <c r="C3642" t="s">
        <v>14</v>
      </c>
      <c r="D3642" t="str">
        <f t="shared" si="56"/>
        <v>CP2289</v>
      </c>
      <c r="E3642" t="s">
        <v>286</v>
      </c>
      <c r="F3642" t="s">
        <v>18</v>
      </c>
      <c r="G3642" t="s">
        <v>18</v>
      </c>
      <c r="I3642" t="s">
        <v>19</v>
      </c>
      <c r="J3642" s="1">
        <v>44895</v>
      </c>
      <c r="K3642" s="2">
        <v>0</v>
      </c>
      <c r="L3642" t="s">
        <v>20</v>
      </c>
      <c r="M3642" s="3">
        <v>1</v>
      </c>
      <c r="N3642" s="2">
        <v>7.8630000000000005E-2</v>
      </c>
      <c r="O3642" t="s">
        <v>21</v>
      </c>
      <c r="P3642" t="s">
        <v>22</v>
      </c>
      <c r="Q3642" t="s">
        <v>23</v>
      </c>
      <c r="R3642" s="3">
        <v>0</v>
      </c>
      <c r="S3642" t="s">
        <v>24</v>
      </c>
      <c r="T3642" t="s">
        <v>23</v>
      </c>
      <c r="U3642" s="3">
        <v>0</v>
      </c>
    </row>
    <row r="3643" spans="1:21" hidden="1" x14ac:dyDescent="0.2">
      <c r="A3643" t="s">
        <v>2609</v>
      </c>
      <c r="B3643" t="s">
        <v>924</v>
      </c>
      <c r="C3643" t="s">
        <v>14</v>
      </c>
      <c r="D3643" t="str">
        <f t="shared" si="56"/>
        <v>LAWM06</v>
      </c>
      <c r="E3643" t="s">
        <v>1129</v>
      </c>
      <c r="F3643" t="s">
        <v>18</v>
      </c>
      <c r="G3643" t="s">
        <v>18</v>
      </c>
      <c r="I3643" t="s">
        <v>19</v>
      </c>
      <c r="J3643" s="1">
        <v>44895</v>
      </c>
      <c r="K3643" s="2">
        <v>0</v>
      </c>
      <c r="L3643" t="s">
        <v>20</v>
      </c>
      <c r="M3643" s="3">
        <v>1</v>
      </c>
      <c r="N3643" s="2">
        <v>3.1009999999999999E-2</v>
      </c>
      <c r="O3643" t="s">
        <v>21</v>
      </c>
      <c r="P3643" t="s">
        <v>22</v>
      </c>
      <c r="Q3643" t="s">
        <v>23</v>
      </c>
      <c r="R3643" s="3">
        <v>0</v>
      </c>
      <c r="S3643" t="s">
        <v>24</v>
      </c>
      <c r="T3643" t="s">
        <v>23</v>
      </c>
      <c r="U3643" s="3">
        <v>0</v>
      </c>
    </row>
    <row r="3644" spans="1:21" hidden="1" x14ac:dyDescent="0.2">
      <c r="A3644" t="s">
        <v>2609</v>
      </c>
      <c r="B3644" t="s">
        <v>924</v>
      </c>
      <c r="C3644" t="s">
        <v>14</v>
      </c>
      <c r="D3644" t="str">
        <f t="shared" si="56"/>
        <v>LAWM06</v>
      </c>
      <c r="E3644" t="s">
        <v>2309</v>
      </c>
      <c r="F3644" t="s">
        <v>18</v>
      </c>
      <c r="G3644" t="s">
        <v>18</v>
      </c>
      <c r="I3644" t="s">
        <v>19</v>
      </c>
      <c r="J3644" s="1">
        <v>44895</v>
      </c>
      <c r="K3644" s="2">
        <v>0</v>
      </c>
      <c r="L3644" t="s">
        <v>20</v>
      </c>
      <c r="M3644" s="3">
        <v>1</v>
      </c>
      <c r="N3644" s="2">
        <v>1.2030000000000001E-2</v>
      </c>
      <c r="O3644" t="s">
        <v>21</v>
      </c>
      <c r="P3644" t="s">
        <v>22</v>
      </c>
      <c r="Q3644" t="s">
        <v>23</v>
      </c>
      <c r="R3644" s="3">
        <v>0</v>
      </c>
      <c r="S3644" t="s">
        <v>24</v>
      </c>
      <c r="T3644" t="s">
        <v>23</v>
      </c>
      <c r="U3644" s="3">
        <v>0</v>
      </c>
    </row>
    <row r="3645" spans="1:21" hidden="1" x14ac:dyDescent="0.2">
      <c r="A3645" t="s">
        <v>2609</v>
      </c>
      <c r="B3645" t="s">
        <v>924</v>
      </c>
      <c r="C3645" t="s">
        <v>14</v>
      </c>
      <c r="D3645" t="str">
        <f t="shared" si="56"/>
        <v>LAWG00</v>
      </c>
      <c r="E3645" t="s">
        <v>1578</v>
      </c>
      <c r="F3645" t="s">
        <v>18</v>
      </c>
      <c r="G3645" t="s">
        <v>18</v>
      </c>
      <c r="I3645" t="s">
        <v>19</v>
      </c>
      <c r="J3645" s="1">
        <v>44895</v>
      </c>
      <c r="K3645" s="2">
        <v>0</v>
      </c>
      <c r="L3645" t="s">
        <v>20</v>
      </c>
      <c r="M3645" s="3">
        <v>1</v>
      </c>
      <c r="N3645" s="2">
        <v>1.171E-2</v>
      </c>
      <c r="O3645" t="s">
        <v>21</v>
      </c>
      <c r="P3645" t="s">
        <v>22</v>
      </c>
      <c r="Q3645" t="s">
        <v>23</v>
      </c>
      <c r="R3645" s="3">
        <v>0</v>
      </c>
      <c r="S3645" t="s">
        <v>24</v>
      </c>
      <c r="T3645" t="s">
        <v>23</v>
      </c>
      <c r="U3645" s="3">
        <v>0</v>
      </c>
    </row>
    <row r="3646" spans="1:21" hidden="1" x14ac:dyDescent="0.2">
      <c r="A3646" t="s">
        <v>2609</v>
      </c>
      <c r="B3646" t="s">
        <v>924</v>
      </c>
      <c r="C3646" t="s">
        <v>14</v>
      </c>
      <c r="D3646" t="str">
        <f t="shared" si="56"/>
        <v>LAWG00</v>
      </c>
      <c r="E3646" t="s">
        <v>1290</v>
      </c>
      <c r="F3646" t="s">
        <v>18</v>
      </c>
      <c r="G3646" t="s">
        <v>18</v>
      </c>
      <c r="I3646" t="s">
        <v>19</v>
      </c>
      <c r="J3646" s="1">
        <v>44895</v>
      </c>
      <c r="K3646" s="2">
        <v>50</v>
      </c>
      <c r="L3646" t="s">
        <v>20</v>
      </c>
      <c r="M3646" s="3">
        <v>1</v>
      </c>
      <c r="N3646" s="2">
        <v>1.1659999999999998E-2</v>
      </c>
      <c r="O3646" t="s">
        <v>21</v>
      </c>
      <c r="P3646" t="s">
        <v>22</v>
      </c>
      <c r="Q3646" t="s">
        <v>23</v>
      </c>
      <c r="R3646" s="3">
        <v>0.57999999999999996</v>
      </c>
      <c r="S3646" t="s">
        <v>24</v>
      </c>
      <c r="T3646" t="s">
        <v>23</v>
      </c>
      <c r="U3646" s="3">
        <v>0.57999999999999996</v>
      </c>
    </row>
    <row r="3647" spans="1:21" hidden="1" x14ac:dyDescent="0.2">
      <c r="A3647" t="s">
        <v>2609</v>
      </c>
      <c r="B3647" t="s">
        <v>924</v>
      </c>
      <c r="C3647" t="s">
        <v>14</v>
      </c>
      <c r="D3647" t="str">
        <f t="shared" si="56"/>
        <v>LAKR04</v>
      </c>
      <c r="E3647" t="s">
        <v>86</v>
      </c>
      <c r="F3647" t="s">
        <v>18</v>
      </c>
      <c r="G3647" t="s">
        <v>18</v>
      </c>
      <c r="I3647" t="s">
        <v>19</v>
      </c>
      <c r="J3647" s="1">
        <v>44895</v>
      </c>
      <c r="K3647" s="2">
        <v>20686.57</v>
      </c>
      <c r="L3647" t="s">
        <v>20</v>
      </c>
      <c r="M3647" s="3">
        <v>1</v>
      </c>
      <c r="N3647" s="2">
        <v>0.01</v>
      </c>
      <c r="O3647" t="s">
        <v>21</v>
      </c>
      <c r="P3647" t="s">
        <v>22</v>
      </c>
      <c r="Q3647" t="s">
        <v>23</v>
      </c>
      <c r="R3647" s="3">
        <v>206.87</v>
      </c>
      <c r="S3647" t="s">
        <v>24</v>
      </c>
      <c r="T3647" t="s">
        <v>23</v>
      </c>
      <c r="U3647" s="3">
        <v>206.87</v>
      </c>
    </row>
    <row r="3648" spans="1:21" hidden="1" x14ac:dyDescent="0.2">
      <c r="A3648" t="s">
        <v>2609</v>
      </c>
      <c r="B3648" t="s">
        <v>926</v>
      </c>
      <c r="C3648" t="s">
        <v>14</v>
      </c>
      <c r="D3648" t="str">
        <f t="shared" si="56"/>
        <v>LATC01</v>
      </c>
      <c r="E3648" t="s">
        <v>662</v>
      </c>
      <c r="F3648" t="s">
        <v>18</v>
      </c>
      <c r="G3648" t="s">
        <v>18</v>
      </c>
      <c r="I3648" t="s">
        <v>19</v>
      </c>
      <c r="J3648" s="1">
        <v>44895</v>
      </c>
      <c r="K3648" s="2">
        <v>2779.38</v>
      </c>
      <c r="L3648" t="s">
        <v>20</v>
      </c>
      <c r="M3648" s="3">
        <v>1</v>
      </c>
      <c r="N3648" s="2">
        <v>1.282E-2</v>
      </c>
      <c r="O3648" t="s">
        <v>21</v>
      </c>
      <c r="P3648" t="s">
        <v>22</v>
      </c>
      <c r="Q3648" t="s">
        <v>23</v>
      </c>
      <c r="R3648" s="3">
        <v>35.630000000000003</v>
      </c>
      <c r="S3648" t="s">
        <v>24</v>
      </c>
      <c r="T3648" t="s">
        <v>23</v>
      </c>
      <c r="U3648" s="3">
        <v>35.630000000000003</v>
      </c>
    </row>
    <row r="3649" spans="1:21" hidden="1" x14ac:dyDescent="0.2">
      <c r="A3649" t="s">
        <v>2609</v>
      </c>
      <c r="B3649" t="s">
        <v>926</v>
      </c>
      <c r="C3649" t="s">
        <v>14</v>
      </c>
      <c r="D3649" t="str">
        <f t="shared" si="56"/>
        <v>LAAI01</v>
      </c>
      <c r="E3649" t="s">
        <v>1753</v>
      </c>
      <c r="F3649" t="s">
        <v>18</v>
      </c>
      <c r="G3649" t="s">
        <v>18</v>
      </c>
      <c r="I3649" t="s">
        <v>19</v>
      </c>
      <c r="J3649" s="1">
        <v>44895</v>
      </c>
      <c r="K3649" s="2">
        <v>2700</v>
      </c>
      <c r="L3649" t="s">
        <v>20</v>
      </c>
      <c r="M3649" s="3">
        <v>1</v>
      </c>
      <c r="N3649" s="2">
        <v>1.0959999999999999E-2</v>
      </c>
      <c r="O3649" t="s">
        <v>21</v>
      </c>
      <c r="P3649" t="s">
        <v>22</v>
      </c>
      <c r="Q3649" t="s">
        <v>23</v>
      </c>
      <c r="R3649" s="3">
        <v>29.59</v>
      </c>
      <c r="S3649" t="s">
        <v>24</v>
      </c>
      <c r="T3649" t="s">
        <v>23</v>
      </c>
      <c r="U3649" s="3">
        <v>29.59</v>
      </c>
    </row>
    <row r="3650" spans="1:21" hidden="1" x14ac:dyDescent="0.2">
      <c r="A3650" t="s">
        <v>2609</v>
      </c>
      <c r="B3650" t="s">
        <v>926</v>
      </c>
      <c r="C3650" t="s">
        <v>14</v>
      </c>
      <c r="D3650" t="str">
        <f t="shared" si="56"/>
        <v>LASS00</v>
      </c>
      <c r="E3650" t="s">
        <v>2623</v>
      </c>
      <c r="F3650" t="s">
        <v>18</v>
      </c>
      <c r="G3650" t="s">
        <v>18</v>
      </c>
      <c r="I3650" t="s">
        <v>19</v>
      </c>
      <c r="J3650" s="1">
        <v>44895</v>
      </c>
      <c r="K3650" s="2">
        <v>1127.63384</v>
      </c>
      <c r="L3650" t="s">
        <v>20</v>
      </c>
      <c r="M3650" s="3">
        <v>1</v>
      </c>
      <c r="N3650" s="2">
        <v>0.01</v>
      </c>
      <c r="O3650" t="s">
        <v>21</v>
      </c>
      <c r="P3650" t="s">
        <v>22</v>
      </c>
      <c r="Q3650" t="s">
        <v>23</v>
      </c>
      <c r="R3650" s="3">
        <v>11.28</v>
      </c>
      <c r="S3650" t="s">
        <v>24</v>
      </c>
      <c r="T3650" t="s">
        <v>23</v>
      </c>
      <c r="U3650" s="3">
        <v>11.28</v>
      </c>
    </row>
    <row r="3651" spans="1:21" hidden="1" x14ac:dyDescent="0.2">
      <c r="A3651" t="s">
        <v>2609</v>
      </c>
      <c r="B3651" t="s">
        <v>926</v>
      </c>
      <c r="C3651" t="s">
        <v>14</v>
      </c>
      <c r="D3651" t="str">
        <f t="shared" si="56"/>
        <v>MZ4000</v>
      </c>
      <c r="E3651" t="s">
        <v>343</v>
      </c>
      <c r="F3651" t="s">
        <v>18</v>
      </c>
      <c r="G3651" t="s">
        <v>18</v>
      </c>
      <c r="I3651" t="s">
        <v>19</v>
      </c>
      <c r="J3651" s="1">
        <v>44895</v>
      </c>
      <c r="K3651" s="2">
        <v>59.866039999999991</v>
      </c>
      <c r="L3651" t="s">
        <v>46</v>
      </c>
      <c r="M3651" s="3">
        <v>1</v>
      </c>
      <c r="N3651" s="2">
        <v>2.55226</v>
      </c>
      <c r="O3651" t="s">
        <v>21</v>
      </c>
      <c r="P3651" t="s">
        <v>22</v>
      </c>
      <c r="Q3651" t="s">
        <v>23</v>
      </c>
      <c r="R3651" s="3">
        <v>152.79</v>
      </c>
      <c r="S3651" t="s">
        <v>24</v>
      </c>
      <c r="T3651" t="s">
        <v>23</v>
      </c>
      <c r="U3651" s="3">
        <v>152.79</v>
      </c>
    </row>
    <row r="3652" spans="1:21" hidden="1" x14ac:dyDescent="0.2">
      <c r="A3652" t="s">
        <v>2609</v>
      </c>
      <c r="B3652" t="s">
        <v>926</v>
      </c>
      <c r="C3652" t="s">
        <v>14</v>
      </c>
      <c r="D3652" t="str">
        <f t="shared" si="56"/>
        <v>LAAI01</v>
      </c>
      <c r="E3652" t="s">
        <v>2472</v>
      </c>
      <c r="F3652" t="s">
        <v>18</v>
      </c>
      <c r="G3652" t="s">
        <v>18</v>
      </c>
      <c r="I3652" t="s">
        <v>19</v>
      </c>
      <c r="J3652" s="1">
        <v>44895</v>
      </c>
      <c r="K3652" s="2">
        <v>0</v>
      </c>
      <c r="L3652" t="s">
        <v>20</v>
      </c>
      <c r="M3652" s="3">
        <v>1</v>
      </c>
      <c r="N3652" s="2">
        <v>1.0009999999999998E-2</v>
      </c>
      <c r="O3652" t="s">
        <v>21</v>
      </c>
      <c r="P3652" t="s">
        <v>22</v>
      </c>
      <c r="Q3652" t="s">
        <v>23</v>
      </c>
      <c r="R3652" s="3">
        <v>0</v>
      </c>
      <c r="S3652" t="s">
        <v>24</v>
      </c>
      <c r="T3652" t="s">
        <v>23</v>
      </c>
      <c r="U3652" s="3">
        <v>0</v>
      </c>
    </row>
    <row r="3653" spans="1:21" hidden="1" x14ac:dyDescent="0.2">
      <c r="A3653" t="s">
        <v>2609</v>
      </c>
      <c r="B3653" t="s">
        <v>657</v>
      </c>
      <c r="C3653" t="s">
        <v>14</v>
      </c>
      <c r="D3653" t="str">
        <f t="shared" ref="D3653:D3716" si="57">LEFT(E3653, 6)</f>
        <v>FJ1624</v>
      </c>
      <c r="E3653" t="s">
        <v>2439</v>
      </c>
      <c r="F3653" t="s">
        <v>18</v>
      </c>
      <c r="G3653" t="s">
        <v>18</v>
      </c>
      <c r="I3653" t="s">
        <v>19</v>
      </c>
      <c r="J3653" s="1">
        <v>44895</v>
      </c>
      <c r="K3653" s="2">
        <v>0</v>
      </c>
      <c r="L3653" t="s">
        <v>46</v>
      </c>
      <c r="M3653" s="3">
        <v>1</v>
      </c>
      <c r="N3653" s="2">
        <v>2.4774099999999999</v>
      </c>
      <c r="O3653" t="s">
        <v>21</v>
      </c>
      <c r="P3653" t="s">
        <v>22</v>
      </c>
      <c r="Q3653" t="s">
        <v>23</v>
      </c>
      <c r="R3653" s="3">
        <v>0</v>
      </c>
      <c r="S3653" t="s">
        <v>24</v>
      </c>
      <c r="T3653" t="s">
        <v>23</v>
      </c>
      <c r="U3653" s="3">
        <v>0</v>
      </c>
    </row>
    <row r="3654" spans="1:21" hidden="1" x14ac:dyDescent="0.2">
      <c r="A3654" t="s">
        <v>2609</v>
      </c>
      <c r="B3654" t="s">
        <v>657</v>
      </c>
      <c r="C3654" t="s">
        <v>14</v>
      </c>
      <c r="D3654" t="str">
        <f t="shared" si="57"/>
        <v>OF1898</v>
      </c>
      <c r="E3654" t="s">
        <v>761</v>
      </c>
      <c r="F3654" t="s">
        <v>18</v>
      </c>
      <c r="G3654" t="s">
        <v>18</v>
      </c>
      <c r="I3654" t="s">
        <v>19</v>
      </c>
      <c r="J3654" s="1">
        <v>44895</v>
      </c>
      <c r="K3654" s="2">
        <v>10</v>
      </c>
      <c r="L3654" t="s">
        <v>46</v>
      </c>
      <c r="M3654" s="3">
        <v>1</v>
      </c>
      <c r="N3654" s="2">
        <v>4.9999599999999997</v>
      </c>
      <c r="O3654" t="s">
        <v>21</v>
      </c>
      <c r="P3654" t="s">
        <v>22</v>
      </c>
      <c r="Q3654" t="s">
        <v>23</v>
      </c>
      <c r="R3654" s="3">
        <v>50</v>
      </c>
      <c r="S3654" t="s">
        <v>24</v>
      </c>
      <c r="T3654" t="s">
        <v>23</v>
      </c>
      <c r="U3654" s="3">
        <v>50</v>
      </c>
    </row>
    <row r="3655" spans="1:21" hidden="1" x14ac:dyDescent="0.2">
      <c r="A3655" t="s">
        <v>2609</v>
      </c>
      <c r="B3655" t="s">
        <v>657</v>
      </c>
      <c r="C3655" t="s">
        <v>14</v>
      </c>
      <c r="D3655" t="str">
        <f t="shared" si="57"/>
        <v>206043</v>
      </c>
      <c r="E3655" t="s">
        <v>2342</v>
      </c>
      <c r="F3655" t="s">
        <v>18</v>
      </c>
      <c r="G3655" t="s">
        <v>18</v>
      </c>
      <c r="I3655" t="s">
        <v>19</v>
      </c>
      <c r="J3655" s="1">
        <v>44895</v>
      </c>
      <c r="K3655" s="2">
        <v>0</v>
      </c>
      <c r="L3655" t="s">
        <v>46</v>
      </c>
      <c r="M3655" s="3">
        <v>1</v>
      </c>
      <c r="N3655" s="2">
        <v>14.82</v>
      </c>
      <c r="O3655" t="s">
        <v>21</v>
      </c>
      <c r="P3655" t="s">
        <v>22</v>
      </c>
      <c r="Q3655" t="s">
        <v>23</v>
      </c>
      <c r="R3655" s="3">
        <v>0</v>
      </c>
      <c r="S3655" t="s">
        <v>24</v>
      </c>
      <c r="T3655" t="s">
        <v>23</v>
      </c>
      <c r="U3655" s="3">
        <v>0</v>
      </c>
    </row>
    <row r="3656" spans="1:21" hidden="1" x14ac:dyDescent="0.2">
      <c r="A3656" t="s">
        <v>2609</v>
      </c>
      <c r="B3656" t="s">
        <v>657</v>
      </c>
      <c r="C3656" t="s">
        <v>14</v>
      </c>
      <c r="D3656" t="str">
        <f t="shared" si="57"/>
        <v>BK1534</v>
      </c>
      <c r="E3656" t="s">
        <v>2256</v>
      </c>
      <c r="F3656" t="s">
        <v>18</v>
      </c>
      <c r="G3656" t="s">
        <v>18</v>
      </c>
      <c r="I3656" t="s">
        <v>19</v>
      </c>
      <c r="J3656" s="1">
        <v>44895</v>
      </c>
      <c r="K3656" s="2">
        <v>0</v>
      </c>
      <c r="L3656" t="s">
        <v>46</v>
      </c>
      <c r="M3656" s="3">
        <v>1</v>
      </c>
      <c r="N3656" s="2">
        <v>4.5027400000000002</v>
      </c>
      <c r="O3656" t="s">
        <v>21</v>
      </c>
      <c r="P3656" t="s">
        <v>22</v>
      </c>
      <c r="Q3656" t="s">
        <v>23</v>
      </c>
      <c r="R3656" s="3">
        <v>0</v>
      </c>
      <c r="S3656" t="s">
        <v>24</v>
      </c>
      <c r="T3656" t="s">
        <v>23</v>
      </c>
      <c r="U3656" s="3">
        <v>0</v>
      </c>
    </row>
    <row r="3657" spans="1:21" hidden="1" x14ac:dyDescent="0.2">
      <c r="A3657" t="s">
        <v>2609</v>
      </c>
      <c r="B3657" t="s">
        <v>657</v>
      </c>
      <c r="C3657" t="s">
        <v>14</v>
      </c>
      <c r="D3657" t="str">
        <f t="shared" si="57"/>
        <v>BK1610</v>
      </c>
      <c r="E3657" t="s">
        <v>1687</v>
      </c>
      <c r="F3657" t="s">
        <v>18</v>
      </c>
      <c r="G3657" t="s">
        <v>18</v>
      </c>
      <c r="I3657" t="s">
        <v>19</v>
      </c>
      <c r="J3657" s="1">
        <v>44895</v>
      </c>
      <c r="K3657" s="2">
        <v>0</v>
      </c>
      <c r="L3657" t="s">
        <v>46</v>
      </c>
      <c r="M3657" s="3">
        <v>1</v>
      </c>
      <c r="N3657" s="2">
        <v>2.6779999999999999</v>
      </c>
      <c r="O3657" t="s">
        <v>21</v>
      </c>
      <c r="P3657" t="s">
        <v>22</v>
      </c>
      <c r="Q3657" t="s">
        <v>23</v>
      </c>
      <c r="R3657" s="3">
        <v>0</v>
      </c>
      <c r="S3657" t="s">
        <v>24</v>
      </c>
      <c r="T3657" t="s">
        <v>23</v>
      </c>
      <c r="U3657" s="3">
        <v>0</v>
      </c>
    </row>
    <row r="3658" spans="1:21" hidden="1" x14ac:dyDescent="0.2">
      <c r="A3658" t="s">
        <v>2624</v>
      </c>
      <c r="B3658" t="s">
        <v>656</v>
      </c>
      <c r="C3658" t="s">
        <v>14</v>
      </c>
      <c r="D3658" t="str">
        <f t="shared" si="57"/>
        <v>MZ7535</v>
      </c>
      <c r="E3658" t="s">
        <v>707</v>
      </c>
      <c r="F3658" t="s">
        <v>18</v>
      </c>
      <c r="G3658" t="s">
        <v>18</v>
      </c>
      <c r="I3658" t="s">
        <v>19</v>
      </c>
      <c r="J3658" s="1">
        <v>44895</v>
      </c>
      <c r="K3658" s="2">
        <v>102.41117</v>
      </c>
      <c r="L3658" t="s">
        <v>46</v>
      </c>
      <c r="M3658" s="3">
        <v>1</v>
      </c>
      <c r="N3658" s="2">
        <v>3.4534099999999999</v>
      </c>
      <c r="O3658" t="s">
        <v>21</v>
      </c>
      <c r="P3658" t="s">
        <v>22</v>
      </c>
      <c r="Q3658" t="s">
        <v>23</v>
      </c>
      <c r="R3658" s="3">
        <v>353.67</v>
      </c>
      <c r="S3658" t="s">
        <v>24</v>
      </c>
      <c r="T3658" t="s">
        <v>23</v>
      </c>
      <c r="U3658" s="3">
        <v>353.67</v>
      </c>
    </row>
    <row r="3659" spans="1:21" hidden="1" x14ac:dyDescent="0.2">
      <c r="A3659" t="s">
        <v>2624</v>
      </c>
      <c r="B3659" t="s">
        <v>656</v>
      </c>
      <c r="C3659" t="s">
        <v>14</v>
      </c>
      <c r="D3659" t="str">
        <f t="shared" si="57"/>
        <v>LAWM02</v>
      </c>
      <c r="E3659" t="s">
        <v>1760</v>
      </c>
      <c r="F3659" t="s">
        <v>18</v>
      </c>
      <c r="G3659" t="s">
        <v>18</v>
      </c>
      <c r="I3659" t="s">
        <v>19</v>
      </c>
      <c r="J3659" s="1">
        <v>44895</v>
      </c>
      <c r="K3659" s="2">
        <v>-45000</v>
      </c>
      <c r="L3659" t="s">
        <v>20</v>
      </c>
      <c r="M3659" s="3">
        <v>1</v>
      </c>
      <c r="N3659" s="2">
        <v>2.9700000000000001E-2</v>
      </c>
      <c r="O3659" t="s">
        <v>21</v>
      </c>
      <c r="P3659" t="s">
        <v>24</v>
      </c>
      <c r="Q3659" t="s">
        <v>23</v>
      </c>
      <c r="R3659" s="3">
        <v>1336.5</v>
      </c>
      <c r="S3659" t="s">
        <v>22</v>
      </c>
      <c r="T3659" t="s">
        <v>23</v>
      </c>
      <c r="U3659" s="3">
        <v>1336.5</v>
      </c>
    </row>
    <row r="3660" spans="1:21" hidden="1" x14ac:dyDescent="0.2">
      <c r="A3660" t="s">
        <v>2624</v>
      </c>
      <c r="B3660" t="s">
        <v>656</v>
      </c>
      <c r="C3660" t="s">
        <v>14</v>
      </c>
      <c r="D3660" t="str">
        <f t="shared" si="57"/>
        <v>DA1517</v>
      </c>
      <c r="E3660" t="s">
        <v>1799</v>
      </c>
      <c r="F3660" t="s">
        <v>18</v>
      </c>
      <c r="G3660" t="s">
        <v>18</v>
      </c>
      <c r="I3660" t="s">
        <v>19</v>
      </c>
      <c r="J3660" s="1">
        <v>44895</v>
      </c>
      <c r="K3660" s="2">
        <v>100.00297999999999</v>
      </c>
      <c r="L3660" t="s">
        <v>46</v>
      </c>
      <c r="M3660" s="3">
        <v>1</v>
      </c>
      <c r="N3660" s="2">
        <v>4.2635300000000003</v>
      </c>
      <c r="O3660" t="s">
        <v>21</v>
      </c>
      <c r="P3660" t="s">
        <v>22</v>
      </c>
      <c r="Q3660" t="s">
        <v>23</v>
      </c>
      <c r="R3660" s="3">
        <v>426.37</v>
      </c>
      <c r="S3660" t="s">
        <v>24</v>
      </c>
      <c r="T3660" t="s">
        <v>23</v>
      </c>
      <c r="U3660" s="3">
        <v>426.37</v>
      </c>
    </row>
    <row r="3661" spans="1:21" hidden="1" x14ac:dyDescent="0.2">
      <c r="A3661" t="s">
        <v>2624</v>
      </c>
      <c r="B3661" t="s">
        <v>656</v>
      </c>
      <c r="C3661" t="s">
        <v>14</v>
      </c>
      <c r="D3661" t="str">
        <f t="shared" si="57"/>
        <v>DA1431</v>
      </c>
      <c r="E3661" t="s">
        <v>1752</v>
      </c>
      <c r="F3661" t="s">
        <v>18</v>
      </c>
      <c r="G3661" t="s">
        <v>18</v>
      </c>
      <c r="I3661" t="s">
        <v>19</v>
      </c>
      <c r="J3661" s="1">
        <v>44895</v>
      </c>
      <c r="K3661" s="2">
        <v>412</v>
      </c>
      <c r="L3661" t="s">
        <v>46</v>
      </c>
      <c r="M3661" s="3">
        <v>1</v>
      </c>
      <c r="N3661" s="2">
        <v>1.9992700000000001</v>
      </c>
      <c r="O3661" t="s">
        <v>21</v>
      </c>
      <c r="P3661" t="s">
        <v>22</v>
      </c>
      <c r="Q3661" t="s">
        <v>23</v>
      </c>
      <c r="R3661" s="3">
        <v>823.7</v>
      </c>
      <c r="S3661" t="s">
        <v>24</v>
      </c>
      <c r="T3661" t="s">
        <v>23</v>
      </c>
      <c r="U3661" s="3">
        <v>823.7</v>
      </c>
    </row>
    <row r="3662" spans="1:21" hidden="1" x14ac:dyDescent="0.2">
      <c r="A3662" t="s">
        <v>2624</v>
      </c>
      <c r="B3662" t="s">
        <v>656</v>
      </c>
      <c r="C3662" t="s">
        <v>14</v>
      </c>
      <c r="D3662" t="str">
        <f t="shared" si="57"/>
        <v>LAWM02</v>
      </c>
      <c r="E3662" t="s">
        <v>2026</v>
      </c>
      <c r="F3662" t="s">
        <v>18</v>
      </c>
      <c r="G3662" t="s">
        <v>18</v>
      </c>
      <c r="I3662" t="s">
        <v>19</v>
      </c>
      <c r="J3662" s="1">
        <v>44895</v>
      </c>
      <c r="K3662" s="2">
        <v>29000</v>
      </c>
      <c r="L3662" t="s">
        <v>20</v>
      </c>
      <c r="M3662" s="3">
        <v>1</v>
      </c>
      <c r="N3662" s="2">
        <v>2.41E-2</v>
      </c>
      <c r="O3662" t="s">
        <v>21</v>
      </c>
      <c r="P3662" t="s">
        <v>22</v>
      </c>
      <c r="Q3662" t="s">
        <v>23</v>
      </c>
      <c r="R3662" s="3">
        <v>698.9</v>
      </c>
      <c r="S3662" t="s">
        <v>24</v>
      </c>
      <c r="T3662" t="s">
        <v>23</v>
      </c>
      <c r="U3662" s="3">
        <v>698.9</v>
      </c>
    </row>
    <row r="3663" spans="1:21" hidden="1" x14ac:dyDescent="0.2">
      <c r="A3663" t="s">
        <v>2624</v>
      </c>
      <c r="B3663" t="s">
        <v>656</v>
      </c>
      <c r="C3663" t="s">
        <v>14</v>
      </c>
      <c r="D3663" t="str">
        <f t="shared" si="57"/>
        <v>SP1824</v>
      </c>
      <c r="E3663" t="s">
        <v>690</v>
      </c>
      <c r="F3663" t="s">
        <v>18</v>
      </c>
      <c r="G3663" t="s">
        <v>18</v>
      </c>
      <c r="I3663" t="s">
        <v>19</v>
      </c>
      <c r="J3663" s="1">
        <v>44895</v>
      </c>
      <c r="K3663" s="2">
        <v>198.88058000000001</v>
      </c>
      <c r="L3663" t="s">
        <v>46</v>
      </c>
      <c r="M3663" s="3">
        <v>1</v>
      </c>
      <c r="N3663" s="2">
        <v>2.8126899999999999</v>
      </c>
      <c r="O3663" t="s">
        <v>21</v>
      </c>
      <c r="P3663" t="s">
        <v>22</v>
      </c>
      <c r="Q3663" t="s">
        <v>23</v>
      </c>
      <c r="R3663" s="3">
        <v>559.39</v>
      </c>
      <c r="S3663" t="s">
        <v>24</v>
      </c>
      <c r="T3663" t="s">
        <v>23</v>
      </c>
      <c r="U3663" s="3">
        <v>559.39</v>
      </c>
    </row>
    <row r="3664" spans="1:21" hidden="1" x14ac:dyDescent="0.2">
      <c r="A3664" t="s">
        <v>2624</v>
      </c>
      <c r="B3664" t="s">
        <v>924</v>
      </c>
      <c r="C3664" t="s">
        <v>14</v>
      </c>
      <c r="D3664" t="str">
        <f t="shared" si="57"/>
        <v>LAWM02</v>
      </c>
      <c r="E3664" t="s">
        <v>708</v>
      </c>
      <c r="F3664" t="s">
        <v>18</v>
      </c>
      <c r="G3664" t="s">
        <v>18</v>
      </c>
      <c r="I3664" t="s">
        <v>19</v>
      </c>
      <c r="J3664" s="1">
        <v>44895</v>
      </c>
      <c r="K3664" s="2">
        <v>0</v>
      </c>
      <c r="L3664" t="s">
        <v>20</v>
      </c>
      <c r="M3664" s="3">
        <v>1</v>
      </c>
      <c r="N3664" s="2">
        <v>1.3040000000000001E-2</v>
      </c>
      <c r="O3664" t="s">
        <v>21</v>
      </c>
      <c r="P3664" t="s">
        <v>22</v>
      </c>
      <c r="Q3664" t="s">
        <v>23</v>
      </c>
      <c r="R3664" s="3">
        <v>0</v>
      </c>
      <c r="S3664" t="s">
        <v>24</v>
      </c>
      <c r="T3664" t="s">
        <v>23</v>
      </c>
      <c r="U3664" s="3">
        <v>0</v>
      </c>
    </row>
    <row r="3665" spans="1:21" hidden="1" x14ac:dyDescent="0.2">
      <c r="A3665" t="s">
        <v>2624</v>
      </c>
      <c r="B3665" t="s">
        <v>924</v>
      </c>
      <c r="C3665" t="s">
        <v>14</v>
      </c>
      <c r="D3665" t="str">
        <f t="shared" si="57"/>
        <v>LAWM06</v>
      </c>
      <c r="E3665" t="s">
        <v>1027</v>
      </c>
      <c r="F3665" t="s">
        <v>18</v>
      </c>
      <c r="G3665" t="s">
        <v>18</v>
      </c>
      <c r="I3665" t="s">
        <v>19</v>
      </c>
      <c r="J3665" s="1">
        <v>44895</v>
      </c>
      <c r="K3665" s="2">
        <v>0</v>
      </c>
      <c r="L3665" t="s">
        <v>20</v>
      </c>
      <c r="M3665" s="3">
        <v>1</v>
      </c>
      <c r="N3665" s="2">
        <v>4.1709999999999997E-2</v>
      </c>
      <c r="O3665" t="s">
        <v>21</v>
      </c>
      <c r="P3665" t="s">
        <v>22</v>
      </c>
      <c r="Q3665" t="s">
        <v>23</v>
      </c>
      <c r="R3665" s="3">
        <v>0</v>
      </c>
      <c r="S3665" t="s">
        <v>24</v>
      </c>
      <c r="T3665" t="s">
        <v>23</v>
      </c>
      <c r="U3665" s="3">
        <v>0</v>
      </c>
    </row>
    <row r="3666" spans="1:21" hidden="1" x14ac:dyDescent="0.2">
      <c r="A3666" t="s">
        <v>2624</v>
      </c>
      <c r="B3666" t="s">
        <v>924</v>
      </c>
      <c r="C3666" t="s">
        <v>14</v>
      </c>
      <c r="D3666" t="str">
        <f t="shared" si="57"/>
        <v>LAWM06</v>
      </c>
      <c r="E3666" t="s">
        <v>1734</v>
      </c>
      <c r="F3666" t="s">
        <v>18</v>
      </c>
      <c r="G3666" t="s">
        <v>18</v>
      </c>
      <c r="I3666" t="s">
        <v>19</v>
      </c>
      <c r="J3666" s="1">
        <v>44895</v>
      </c>
      <c r="K3666" s="2">
        <v>2000</v>
      </c>
      <c r="L3666" t="s">
        <v>20</v>
      </c>
      <c r="M3666" s="3">
        <v>1</v>
      </c>
      <c r="N3666" s="2">
        <v>3.4810000000000001E-2</v>
      </c>
      <c r="O3666" t="s">
        <v>21</v>
      </c>
      <c r="P3666" t="s">
        <v>22</v>
      </c>
      <c r="Q3666" t="s">
        <v>23</v>
      </c>
      <c r="R3666" s="3">
        <v>69.62</v>
      </c>
      <c r="S3666" t="s">
        <v>24</v>
      </c>
      <c r="T3666" t="s">
        <v>23</v>
      </c>
      <c r="U3666" s="3">
        <v>69.62</v>
      </c>
    </row>
    <row r="3667" spans="1:21" hidden="1" x14ac:dyDescent="0.2">
      <c r="A3667" t="s">
        <v>2624</v>
      </c>
      <c r="B3667" t="s">
        <v>926</v>
      </c>
      <c r="C3667" t="s">
        <v>14</v>
      </c>
      <c r="D3667" t="str">
        <f t="shared" si="57"/>
        <v>SP1870</v>
      </c>
      <c r="E3667" t="s">
        <v>1365</v>
      </c>
      <c r="F3667" t="s">
        <v>18</v>
      </c>
      <c r="G3667" t="s">
        <v>18</v>
      </c>
      <c r="I3667" t="s">
        <v>19</v>
      </c>
      <c r="J3667" s="1">
        <v>44895</v>
      </c>
      <c r="K3667" s="2">
        <v>256.69821000000007</v>
      </c>
      <c r="L3667" t="s">
        <v>46</v>
      </c>
      <c r="M3667" s="3">
        <v>1</v>
      </c>
      <c r="N3667" s="2">
        <v>4.44998</v>
      </c>
      <c r="O3667" t="s">
        <v>21</v>
      </c>
      <c r="P3667" t="s">
        <v>22</v>
      </c>
      <c r="Q3667" t="s">
        <v>23</v>
      </c>
      <c r="R3667" s="3">
        <v>1142.3</v>
      </c>
      <c r="S3667" t="s">
        <v>24</v>
      </c>
      <c r="T3667" t="s">
        <v>23</v>
      </c>
      <c r="U3667" s="3">
        <v>1142.3</v>
      </c>
    </row>
    <row r="3668" spans="1:21" hidden="1" x14ac:dyDescent="0.2">
      <c r="A3668" t="s">
        <v>2624</v>
      </c>
      <c r="B3668" t="s">
        <v>926</v>
      </c>
      <c r="C3668" t="s">
        <v>14</v>
      </c>
      <c r="D3668" t="str">
        <f t="shared" si="57"/>
        <v>OG1354</v>
      </c>
      <c r="E3668" t="s">
        <v>775</v>
      </c>
      <c r="F3668" t="s">
        <v>18</v>
      </c>
      <c r="G3668" t="s">
        <v>18</v>
      </c>
      <c r="I3668" t="s">
        <v>19</v>
      </c>
      <c r="J3668" s="1">
        <v>44895</v>
      </c>
      <c r="K3668" s="2">
        <v>-7.93</v>
      </c>
      <c r="L3668" t="s">
        <v>46</v>
      </c>
      <c r="M3668" s="3">
        <v>1</v>
      </c>
      <c r="N3668" s="2">
        <v>57.594119999999997</v>
      </c>
      <c r="O3668" t="s">
        <v>21</v>
      </c>
      <c r="P3668" t="s">
        <v>24</v>
      </c>
      <c r="Q3668" t="s">
        <v>23</v>
      </c>
      <c r="R3668" s="3">
        <v>456.72</v>
      </c>
      <c r="S3668" t="s">
        <v>22</v>
      </c>
      <c r="T3668" t="s">
        <v>23</v>
      </c>
      <c r="U3668" s="3">
        <v>456.72</v>
      </c>
    </row>
    <row r="3669" spans="1:21" hidden="1" x14ac:dyDescent="0.2">
      <c r="A3669" t="s">
        <v>2625</v>
      </c>
      <c r="B3669" t="s">
        <v>26</v>
      </c>
      <c r="C3669" t="s">
        <v>14</v>
      </c>
      <c r="D3669" t="str">
        <f t="shared" si="57"/>
        <v>712004</v>
      </c>
      <c r="E3669" t="s">
        <v>2626</v>
      </c>
      <c r="F3669" t="s">
        <v>18</v>
      </c>
      <c r="G3669" t="s">
        <v>18</v>
      </c>
      <c r="I3669" t="s">
        <v>19</v>
      </c>
      <c r="J3669" s="1">
        <v>44895</v>
      </c>
      <c r="K3669" s="2">
        <v>127.32523999999999</v>
      </c>
      <c r="L3669" t="s">
        <v>46</v>
      </c>
      <c r="M3669" s="3">
        <v>1</v>
      </c>
      <c r="N3669" s="2">
        <v>6.2291600000000003</v>
      </c>
      <c r="O3669" t="s">
        <v>21</v>
      </c>
      <c r="P3669" t="s">
        <v>22</v>
      </c>
      <c r="Q3669" t="s">
        <v>23</v>
      </c>
      <c r="R3669" s="3">
        <v>793.13</v>
      </c>
      <c r="S3669" t="s">
        <v>24</v>
      </c>
      <c r="T3669" t="s">
        <v>23</v>
      </c>
      <c r="U3669" s="3">
        <v>793.13</v>
      </c>
    </row>
    <row r="3670" spans="1:21" hidden="1" x14ac:dyDescent="0.2">
      <c r="A3670" t="s">
        <v>2627</v>
      </c>
      <c r="B3670" t="s">
        <v>2628</v>
      </c>
      <c r="C3670" t="s">
        <v>14</v>
      </c>
      <c r="D3670" t="str">
        <f t="shared" si="57"/>
        <v>OG3048</v>
      </c>
      <c r="E3670" t="s">
        <v>2629</v>
      </c>
      <c r="F3670" t="s">
        <v>262</v>
      </c>
      <c r="G3670" t="s">
        <v>262</v>
      </c>
      <c r="I3670" t="s">
        <v>472</v>
      </c>
      <c r="J3670" s="1">
        <v>44895</v>
      </c>
      <c r="K3670" s="2">
        <v>54</v>
      </c>
      <c r="L3670" t="s">
        <v>197</v>
      </c>
      <c r="M3670" s="3">
        <v>1</v>
      </c>
      <c r="N3670" s="2">
        <v>16.865349999999999</v>
      </c>
      <c r="O3670" t="s">
        <v>21</v>
      </c>
      <c r="P3670" t="s">
        <v>198</v>
      </c>
      <c r="Q3670" t="s">
        <v>23</v>
      </c>
      <c r="R3670" s="3">
        <v>910.73</v>
      </c>
      <c r="S3670" t="s">
        <v>474</v>
      </c>
      <c r="T3670" t="s">
        <v>23</v>
      </c>
      <c r="U3670" s="3">
        <v>910.73</v>
      </c>
    </row>
    <row r="3671" spans="1:21" hidden="1" x14ac:dyDescent="0.2">
      <c r="A3671" t="s">
        <v>2630</v>
      </c>
      <c r="B3671" t="s">
        <v>843</v>
      </c>
      <c r="C3671" t="s">
        <v>14</v>
      </c>
      <c r="D3671" t="str">
        <f t="shared" si="57"/>
        <v>OG3345</v>
      </c>
      <c r="E3671" t="s">
        <v>2631</v>
      </c>
      <c r="F3671" t="s">
        <v>18</v>
      </c>
      <c r="G3671" t="s">
        <v>18</v>
      </c>
      <c r="I3671" t="s">
        <v>845</v>
      </c>
      <c r="J3671" s="1">
        <v>44895</v>
      </c>
      <c r="K3671" s="2">
        <v>-1</v>
      </c>
      <c r="L3671" t="s">
        <v>197</v>
      </c>
      <c r="M3671" s="3">
        <v>1</v>
      </c>
      <c r="N3671" s="2">
        <v>208.04</v>
      </c>
      <c r="O3671" t="s">
        <v>21</v>
      </c>
      <c r="P3671" t="s">
        <v>445</v>
      </c>
      <c r="Q3671" t="s">
        <v>846</v>
      </c>
      <c r="R3671" s="3">
        <v>208.04</v>
      </c>
      <c r="S3671" t="s">
        <v>198</v>
      </c>
      <c r="T3671" t="s">
        <v>23</v>
      </c>
      <c r="U3671" s="3">
        <v>208.04</v>
      </c>
    </row>
    <row r="3672" spans="1:21" hidden="1" x14ac:dyDescent="0.2">
      <c r="A3672" t="s">
        <v>2630</v>
      </c>
      <c r="B3672" t="s">
        <v>843</v>
      </c>
      <c r="C3672" t="s">
        <v>14</v>
      </c>
      <c r="D3672" t="str">
        <f t="shared" si="57"/>
        <v>CV20B5</v>
      </c>
      <c r="E3672" t="s">
        <v>1743</v>
      </c>
      <c r="F3672" t="s">
        <v>18</v>
      </c>
      <c r="G3672" t="s">
        <v>18</v>
      </c>
      <c r="I3672" t="s">
        <v>845</v>
      </c>
      <c r="J3672" s="1">
        <v>44895</v>
      </c>
      <c r="K3672" s="2">
        <v>-1</v>
      </c>
      <c r="L3672" t="s">
        <v>197</v>
      </c>
      <c r="M3672" s="3">
        <v>1</v>
      </c>
      <c r="N3672" s="2">
        <v>150.56</v>
      </c>
      <c r="O3672" t="s">
        <v>21</v>
      </c>
      <c r="P3672" t="s">
        <v>445</v>
      </c>
      <c r="Q3672" t="s">
        <v>846</v>
      </c>
      <c r="R3672" s="3">
        <v>150.56</v>
      </c>
      <c r="S3672" t="s">
        <v>198</v>
      </c>
      <c r="T3672" t="s">
        <v>23</v>
      </c>
      <c r="U3672" s="3">
        <v>150.56</v>
      </c>
    </row>
    <row r="3673" spans="1:21" hidden="1" x14ac:dyDescent="0.2">
      <c r="A3673" t="s">
        <v>2630</v>
      </c>
      <c r="B3673" t="s">
        <v>843</v>
      </c>
      <c r="C3673" t="s">
        <v>14</v>
      </c>
      <c r="D3673" t="str">
        <f t="shared" si="57"/>
        <v>CT69PQ</v>
      </c>
      <c r="E3673" t="s">
        <v>848</v>
      </c>
      <c r="F3673" t="s">
        <v>18</v>
      </c>
      <c r="G3673" t="s">
        <v>18</v>
      </c>
      <c r="I3673" t="s">
        <v>845</v>
      </c>
      <c r="J3673" s="1">
        <v>44895</v>
      </c>
      <c r="K3673" s="2">
        <v>-1</v>
      </c>
      <c r="L3673" t="s">
        <v>197</v>
      </c>
      <c r="M3673" s="3">
        <v>1</v>
      </c>
      <c r="N3673" s="2">
        <v>38.119999999999997</v>
      </c>
      <c r="O3673" t="s">
        <v>21</v>
      </c>
      <c r="P3673" t="s">
        <v>445</v>
      </c>
      <c r="Q3673" t="s">
        <v>846</v>
      </c>
      <c r="R3673" s="3">
        <v>38.119999999999997</v>
      </c>
      <c r="S3673" t="s">
        <v>198</v>
      </c>
      <c r="T3673" t="s">
        <v>23</v>
      </c>
      <c r="U3673" s="3">
        <v>38.119999999999997</v>
      </c>
    </row>
    <row r="3674" spans="1:21" hidden="1" x14ac:dyDescent="0.2">
      <c r="A3674" t="s">
        <v>2630</v>
      </c>
      <c r="B3674" t="s">
        <v>843</v>
      </c>
      <c r="C3674" t="s">
        <v>14</v>
      </c>
      <c r="D3674" t="str">
        <f t="shared" si="57"/>
        <v>ON8345</v>
      </c>
      <c r="E3674" t="s">
        <v>2632</v>
      </c>
      <c r="F3674" t="s">
        <v>18</v>
      </c>
      <c r="G3674" t="s">
        <v>18</v>
      </c>
      <c r="I3674" t="s">
        <v>845</v>
      </c>
      <c r="J3674" s="1">
        <v>44895</v>
      </c>
      <c r="K3674" s="2">
        <v>-1</v>
      </c>
      <c r="L3674" t="s">
        <v>197</v>
      </c>
      <c r="M3674" s="3">
        <v>1</v>
      </c>
      <c r="N3674" s="2">
        <v>11.13</v>
      </c>
      <c r="O3674" t="s">
        <v>21</v>
      </c>
      <c r="P3674" t="s">
        <v>445</v>
      </c>
      <c r="Q3674" t="s">
        <v>846</v>
      </c>
      <c r="R3674" s="3">
        <v>11.13</v>
      </c>
      <c r="S3674" t="s">
        <v>198</v>
      </c>
      <c r="T3674" t="s">
        <v>23</v>
      </c>
      <c r="U3674" s="3">
        <v>11.13</v>
      </c>
    </row>
    <row r="3675" spans="1:21" hidden="1" x14ac:dyDescent="0.2">
      <c r="A3675" t="s">
        <v>2630</v>
      </c>
      <c r="B3675" t="s">
        <v>843</v>
      </c>
      <c r="C3675" t="s">
        <v>14</v>
      </c>
      <c r="D3675" t="str">
        <f t="shared" si="57"/>
        <v>OG3245</v>
      </c>
      <c r="E3675" t="s">
        <v>2633</v>
      </c>
      <c r="F3675" t="s">
        <v>18</v>
      </c>
      <c r="G3675" t="s">
        <v>18</v>
      </c>
      <c r="I3675" t="s">
        <v>845</v>
      </c>
      <c r="J3675" s="1">
        <v>44895</v>
      </c>
      <c r="K3675" s="2">
        <v>-3</v>
      </c>
      <c r="L3675" t="s">
        <v>197</v>
      </c>
      <c r="M3675" s="3">
        <v>1</v>
      </c>
      <c r="N3675" s="2">
        <v>57.183329999999998</v>
      </c>
      <c r="O3675" t="s">
        <v>21</v>
      </c>
      <c r="P3675" t="s">
        <v>445</v>
      </c>
      <c r="Q3675" t="s">
        <v>846</v>
      </c>
      <c r="R3675" s="3">
        <v>171.55</v>
      </c>
      <c r="S3675" t="s">
        <v>198</v>
      </c>
      <c r="T3675" t="s">
        <v>23</v>
      </c>
      <c r="U3675" s="3">
        <v>171.55</v>
      </c>
    </row>
    <row r="3676" spans="1:21" hidden="1" x14ac:dyDescent="0.2">
      <c r="A3676" t="s">
        <v>2630</v>
      </c>
      <c r="B3676" t="s">
        <v>843</v>
      </c>
      <c r="C3676" t="s">
        <v>14</v>
      </c>
      <c r="D3676" t="str">
        <f t="shared" si="57"/>
        <v>CT70PQ</v>
      </c>
      <c r="E3676" t="s">
        <v>2634</v>
      </c>
      <c r="F3676" t="s">
        <v>18</v>
      </c>
      <c r="G3676" t="s">
        <v>18</v>
      </c>
      <c r="I3676" t="s">
        <v>845</v>
      </c>
      <c r="J3676" s="1">
        <v>44895</v>
      </c>
      <c r="K3676" s="2">
        <v>-1</v>
      </c>
      <c r="L3676" t="s">
        <v>197</v>
      </c>
      <c r="M3676" s="3">
        <v>1</v>
      </c>
      <c r="N3676" s="2">
        <v>103.74</v>
      </c>
      <c r="O3676" t="s">
        <v>21</v>
      </c>
      <c r="P3676" t="s">
        <v>445</v>
      </c>
      <c r="Q3676" t="s">
        <v>846</v>
      </c>
      <c r="R3676" s="3">
        <v>103.74</v>
      </c>
      <c r="S3676" t="s">
        <v>198</v>
      </c>
      <c r="T3676" t="s">
        <v>23</v>
      </c>
      <c r="U3676" s="3">
        <v>103.74</v>
      </c>
    </row>
    <row r="3677" spans="1:21" hidden="1" x14ac:dyDescent="0.2">
      <c r="A3677" t="s">
        <v>2635</v>
      </c>
      <c r="B3677" t="s">
        <v>843</v>
      </c>
      <c r="C3677" t="s">
        <v>14</v>
      </c>
      <c r="D3677" t="str">
        <f t="shared" si="57"/>
        <v>CS72B5</v>
      </c>
      <c r="E3677" t="s">
        <v>2636</v>
      </c>
      <c r="F3677" t="s">
        <v>262</v>
      </c>
      <c r="G3677" t="s">
        <v>262</v>
      </c>
      <c r="I3677" t="s">
        <v>845</v>
      </c>
      <c r="J3677" s="1">
        <v>44895</v>
      </c>
      <c r="K3677" s="2">
        <v>-1</v>
      </c>
      <c r="L3677" t="s">
        <v>197</v>
      </c>
      <c r="M3677" s="3">
        <v>1</v>
      </c>
      <c r="N3677" s="2">
        <v>66.27243</v>
      </c>
      <c r="O3677" t="s">
        <v>21</v>
      </c>
      <c r="P3677" t="s">
        <v>445</v>
      </c>
      <c r="Q3677" t="s">
        <v>846</v>
      </c>
      <c r="R3677" s="3">
        <v>66.27</v>
      </c>
      <c r="S3677" t="s">
        <v>198</v>
      </c>
      <c r="T3677" t="s">
        <v>23</v>
      </c>
      <c r="U3677" s="3">
        <v>66.27</v>
      </c>
    </row>
    <row r="3678" spans="1:21" hidden="1" x14ac:dyDescent="0.2">
      <c r="A3678" t="s">
        <v>2635</v>
      </c>
      <c r="B3678" t="s">
        <v>843</v>
      </c>
      <c r="C3678" t="s">
        <v>14</v>
      </c>
      <c r="D3678" t="str">
        <f t="shared" si="57"/>
        <v>OG8985</v>
      </c>
      <c r="E3678" t="s">
        <v>2025</v>
      </c>
      <c r="F3678" t="s">
        <v>262</v>
      </c>
      <c r="G3678" t="s">
        <v>262</v>
      </c>
      <c r="I3678" t="s">
        <v>845</v>
      </c>
      <c r="J3678" s="1">
        <v>44895</v>
      </c>
      <c r="K3678" s="2">
        <v>-3</v>
      </c>
      <c r="L3678" t="s">
        <v>197</v>
      </c>
      <c r="M3678" s="3">
        <v>1</v>
      </c>
      <c r="N3678" s="2">
        <v>17.800899999999999</v>
      </c>
      <c r="O3678" t="s">
        <v>21</v>
      </c>
      <c r="P3678" t="s">
        <v>445</v>
      </c>
      <c r="Q3678" t="s">
        <v>846</v>
      </c>
      <c r="R3678" s="3">
        <v>53.4</v>
      </c>
      <c r="S3678" t="s">
        <v>198</v>
      </c>
      <c r="T3678" t="s">
        <v>23</v>
      </c>
      <c r="U3678" s="3">
        <v>53.4</v>
      </c>
    </row>
    <row r="3679" spans="1:21" hidden="1" x14ac:dyDescent="0.2">
      <c r="A3679" t="s">
        <v>2635</v>
      </c>
      <c r="B3679" t="s">
        <v>843</v>
      </c>
      <c r="C3679" t="s">
        <v>14</v>
      </c>
      <c r="D3679" t="str">
        <f t="shared" si="57"/>
        <v>ON91PH</v>
      </c>
      <c r="E3679" t="s">
        <v>1071</v>
      </c>
      <c r="F3679" t="s">
        <v>262</v>
      </c>
      <c r="G3679" t="s">
        <v>262</v>
      </c>
      <c r="I3679" t="s">
        <v>845</v>
      </c>
      <c r="J3679" s="1">
        <v>44895</v>
      </c>
      <c r="K3679" s="2">
        <v>-1</v>
      </c>
      <c r="L3679" t="s">
        <v>197</v>
      </c>
      <c r="M3679" s="3">
        <v>1</v>
      </c>
      <c r="N3679" s="2">
        <v>17.096920000000001</v>
      </c>
      <c r="O3679" t="s">
        <v>21</v>
      </c>
      <c r="P3679" t="s">
        <v>445</v>
      </c>
      <c r="Q3679" t="s">
        <v>846</v>
      </c>
      <c r="R3679" s="3">
        <v>17.100000000000001</v>
      </c>
      <c r="S3679" t="s">
        <v>198</v>
      </c>
      <c r="T3679" t="s">
        <v>23</v>
      </c>
      <c r="U3679" s="3">
        <v>17.100000000000001</v>
      </c>
    </row>
    <row r="3680" spans="1:21" hidden="1" x14ac:dyDescent="0.2">
      <c r="A3680" t="s">
        <v>2635</v>
      </c>
      <c r="B3680" t="s">
        <v>843</v>
      </c>
      <c r="C3680" t="s">
        <v>14</v>
      </c>
      <c r="D3680" t="str">
        <f t="shared" si="57"/>
        <v>AM1178</v>
      </c>
      <c r="E3680" t="s">
        <v>1677</v>
      </c>
      <c r="F3680" t="s">
        <v>262</v>
      </c>
      <c r="G3680" t="s">
        <v>262</v>
      </c>
      <c r="I3680" t="s">
        <v>845</v>
      </c>
      <c r="J3680" s="1">
        <v>44895</v>
      </c>
      <c r="K3680" s="2">
        <v>-1</v>
      </c>
      <c r="L3680" t="s">
        <v>197</v>
      </c>
      <c r="M3680" s="3">
        <v>1</v>
      </c>
      <c r="N3680" s="2">
        <v>29.85</v>
      </c>
      <c r="O3680" t="s">
        <v>21</v>
      </c>
      <c r="P3680" t="s">
        <v>445</v>
      </c>
      <c r="Q3680" t="s">
        <v>846</v>
      </c>
      <c r="R3680" s="3">
        <v>29.85</v>
      </c>
      <c r="S3680" t="s">
        <v>198</v>
      </c>
      <c r="T3680" t="s">
        <v>23</v>
      </c>
      <c r="U3680" s="3">
        <v>29.85</v>
      </c>
    </row>
    <row r="3681" spans="1:21" hidden="1" x14ac:dyDescent="0.2">
      <c r="A3681" t="s">
        <v>2635</v>
      </c>
      <c r="B3681" t="s">
        <v>843</v>
      </c>
      <c r="C3681" t="s">
        <v>14</v>
      </c>
      <c r="D3681" t="str">
        <f t="shared" si="57"/>
        <v>ON1658</v>
      </c>
      <c r="E3681" t="s">
        <v>896</v>
      </c>
      <c r="F3681" t="s">
        <v>262</v>
      </c>
      <c r="G3681" t="s">
        <v>262</v>
      </c>
      <c r="I3681" t="s">
        <v>845</v>
      </c>
      <c r="J3681" s="1">
        <v>44895</v>
      </c>
      <c r="K3681" s="2">
        <v>-6</v>
      </c>
      <c r="L3681" t="s">
        <v>197</v>
      </c>
      <c r="M3681" s="3">
        <v>1</v>
      </c>
      <c r="N3681" s="2">
        <v>15.95806</v>
      </c>
      <c r="O3681" t="s">
        <v>21</v>
      </c>
      <c r="P3681" t="s">
        <v>445</v>
      </c>
      <c r="Q3681" t="s">
        <v>846</v>
      </c>
      <c r="R3681" s="3">
        <v>95.75</v>
      </c>
      <c r="S3681" t="s">
        <v>198</v>
      </c>
      <c r="T3681" t="s">
        <v>23</v>
      </c>
      <c r="U3681" s="3">
        <v>95.75</v>
      </c>
    </row>
    <row r="3682" spans="1:21" hidden="1" x14ac:dyDescent="0.2">
      <c r="A3682" t="s">
        <v>2635</v>
      </c>
      <c r="B3682" t="s">
        <v>843</v>
      </c>
      <c r="C3682" t="s">
        <v>14</v>
      </c>
      <c r="D3682" t="str">
        <f t="shared" si="57"/>
        <v>SU3848</v>
      </c>
      <c r="E3682" t="s">
        <v>1942</v>
      </c>
      <c r="F3682" t="s">
        <v>262</v>
      </c>
      <c r="G3682" t="s">
        <v>262</v>
      </c>
      <c r="I3682" t="s">
        <v>845</v>
      </c>
      <c r="J3682" s="1">
        <v>44895</v>
      </c>
      <c r="K3682" s="2">
        <v>-1</v>
      </c>
      <c r="L3682" t="s">
        <v>197</v>
      </c>
      <c r="M3682" s="3">
        <v>1</v>
      </c>
      <c r="N3682" s="2">
        <v>16.30979</v>
      </c>
      <c r="O3682" t="s">
        <v>21</v>
      </c>
      <c r="P3682" t="s">
        <v>445</v>
      </c>
      <c r="Q3682" t="s">
        <v>846</v>
      </c>
      <c r="R3682" s="3">
        <v>16.309999999999999</v>
      </c>
      <c r="S3682" t="s">
        <v>198</v>
      </c>
      <c r="T3682" t="s">
        <v>23</v>
      </c>
      <c r="U3682" s="3">
        <v>16.309999999999999</v>
      </c>
    </row>
    <row r="3683" spans="1:21" hidden="1" x14ac:dyDescent="0.2">
      <c r="A3683" t="s">
        <v>2635</v>
      </c>
      <c r="B3683" t="s">
        <v>843</v>
      </c>
      <c r="C3683" t="s">
        <v>14</v>
      </c>
      <c r="D3683" t="str">
        <f t="shared" si="57"/>
        <v>CN70PH</v>
      </c>
      <c r="E3683" t="s">
        <v>1902</v>
      </c>
      <c r="F3683" t="s">
        <v>262</v>
      </c>
      <c r="G3683" t="s">
        <v>262</v>
      </c>
      <c r="I3683" t="s">
        <v>845</v>
      </c>
      <c r="J3683" s="1">
        <v>44895</v>
      </c>
      <c r="K3683" s="2">
        <v>-2</v>
      </c>
      <c r="L3683" t="s">
        <v>197</v>
      </c>
      <c r="M3683" s="3">
        <v>1</v>
      </c>
      <c r="N3683" s="2">
        <v>25.555789999999998</v>
      </c>
      <c r="O3683" t="s">
        <v>21</v>
      </c>
      <c r="P3683" t="s">
        <v>445</v>
      </c>
      <c r="Q3683" t="s">
        <v>846</v>
      </c>
      <c r="R3683" s="3">
        <v>51.11</v>
      </c>
      <c r="S3683" t="s">
        <v>198</v>
      </c>
      <c r="T3683" t="s">
        <v>23</v>
      </c>
      <c r="U3683" s="3">
        <v>51.11</v>
      </c>
    </row>
    <row r="3684" spans="1:21" hidden="1" x14ac:dyDescent="0.2">
      <c r="A3684" t="s">
        <v>2635</v>
      </c>
      <c r="B3684" t="s">
        <v>843</v>
      </c>
      <c r="C3684" t="s">
        <v>14</v>
      </c>
      <c r="D3684" t="str">
        <f t="shared" si="57"/>
        <v>CS9618</v>
      </c>
      <c r="E3684" t="s">
        <v>2637</v>
      </c>
      <c r="F3684" t="s">
        <v>262</v>
      </c>
      <c r="G3684" t="s">
        <v>262</v>
      </c>
      <c r="I3684" t="s">
        <v>845</v>
      </c>
      <c r="J3684" s="1">
        <v>44895</v>
      </c>
      <c r="K3684" s="2">
        <v>-1</v>
      </c>
      <c r="L3684" t="s">
        <v>197</v>
      </c>
      <c r="M3684" s="3">
        <v>1</v>
      </c>
      <c r="N3684" s="2">
        <v>247.11</v>
      </c>
      <c r="O3684" t="s">
        <v>21</v>
      </c>
      <c r="P3684" t="s">
        <v>445</v>
      </c>
      <c r="Q3684" t="s">
        <v>846</v>
      </c>
      <c r="R3684" s="3">
        <v>247.11</v>
      </c>
      <c r="S3684" t="s">
        <v>445</v>
      </c>
      <c r="T3684" t="s">
        <v>23</v>
      </c>
      <c r="U3684" s="3">
        <v>247.11</v>
      </c>
    </row>
    <row r="3685" spans="1:21" hidden="1" x14ac:dyDescent="0.2">
      <c r="A3685" t="s">
        <v>2635</v>
      </c>
      <c r="B3685" t="s">
        <v>843</v>
      </c>
      <c r="C3685" t="s">
        <v>14</v>
      </c>
      <c r="D3685" t="str">
        <f t="shared" si="57"/>
        <v>ON9925</v>
      </c>
      <c r="E3685" t="s">
        <v>1903</v>
      </c>
      <c r="F3685" t="s">
        <v>262</v>
      </c>
      <c r="G3685" t="s">
        <v>262</v>
      </c>
      <c r="I3685" t="s">
        <v>845</v>
      </c>
      <c r="J3685" s="1">
        <v>44895</v>
      </c>
      <c r="K3685" s="2">
        <v>-1</v>
      </c>
      <c r="L3685" t="s">
        <v>197</v>
      </c>
      <c r="M3685" s="3">
        <v>1</v>
      </c>
      <c r="N3685" s="2">
        <v>11.5183</v>
      </c>
      <c r="O3685" t="s">
        <v>21</v>
      </c>
      <c r="P3685" t="s">
        <v>445</v>
      </c>
      <c r="Q3685" t="s">
        <v>846</v>
      </c>
      <c r="R3685" s="3">
        <v>11.52</v>
      </c>
      <c r="S3685" t="s">
        <v>198</v>
      </c>
      <c r="T3685" t="s">
        <v>23</v>
      </c>
      <c r="U3685" s="3">
        <v>11.52</v>
      </c>
    </row>
    <row r="3686" spans="1:21" hidden="1" x14ac:dyDescent="0.2">
      <c r="A3686" t="s">
        <v>2635</v>
      </c>
      <c r="B3686" t="s">
        <v>843</v>
      </c>
      <c r="C3686" t="s">
        <v>14</v>
      </c>
      <c r="D3686" t="str">
        <f t="shared" si="57"/>
        <v>OG0245</v>
      </c>
      <c r="E3686" t="s">
        <v>2638</v>
      </c>
      <c r="F3686" t="s">
        <v>262</v>
      </c>
      <c r="G3686" t="s">
        <v>262</v>
      </c>
      <c r="I3686" t="s">
        <v>845</v>
      </c>
      <c r="J3686" s="1">
        <v>44895</v>
      </c>
      <c r="K3686" s="2">
        <v>-1</v>
      </c>
      <c r="L3686" t="s">
        <v>197</v>
      </c>
      <c r="M3686" s="3">
        <v>1</v>
      </c>
      <c r="N3686" s="2">
        <v>18.786580000000001</v>
      </c>
      <c r="O3686" t="s">
        <v>21</v>
      </c>
      <c r="P3686" t="s">
        <v>445</v>
      </c>
      <c r="Q3686" t="s">
        <v>846</v>
      </c>
      <c r="R3686" s="3">
        <v>18.79</v>
      </c>
      <c r="S3686" t="s">
        <v>198</v>
      </c>
      <c r="T3686" t="s">
        <v>23</v>
      </c>
      <c r="U3686" s="3">
        <v>18.79</v>
      </c>
    </row>
    <row r="3687" spans="1:21" hidden="1" x14ac:dyDescent="0.2">
      <c r="A3687" t="s">
        <v>2635</v>
      </c>
      <c r="B3687" t="s">
        <v>843</v>
      </c>
      <c r="C3687" t="s">
        <v>14</v>
      </c>
      <c r="D3687" t="str">
        <f t="shared" si="57"/>
        <v>OO7216</v>
      </c>
      <c r="E3687" t="s">
        <v>877</v>
      </c>
      <c r="F3687" t="s">
        <v>262</v>
      </c>
      <c r="G3687" t="s">
        <v>262</v>
      </c>
      <c r="I3687" t="s">
        <v>845</v>
      </c>
      <c r="J3687" s="1">
        <v>44895</v>
      </c>
      <c r="K3687" s="2">
        <v>-1</v>
      </c>
      <c r="L3687" t="s">
        <v>197</v>
      </c>
      <c r="M3687" s="3">
        <v>1</v>
      </c>
      <c r="N3687" s="2">
        <v>19.253150000000002</v>
      </c>
      <c r="O3687" t="s">
        <v>21</v>
      </c>
      <c r="P3687" t="s">
        <v>445</v>
      </c>
      <c r="Q3687" t="s">
        <v>846</v>
      </c>
      <c r="R3687" s="3">
        <v>19.25</v>
      </c>
      <c r="S3687" t="s">
        <v>198</v>
      </c>
      <c r="T3687" t="s">
        <v>23</v>
      </c>
      <c r="U3687" s="3">
        <v>19.25</v>
      </c>
    </row>
    <row r="3688" spans="1:21" hidden="1" x14ac:dyDescent="0.2">
      <c r="A3688" t="s">
        <v>2639</v>
      </c>
      <c r="B3688" t="s">
        <v>2546</v>
      </c>
      <c r="C3688" t="s">
        <v>14</v>
      </c>
      <c r="D3688" t="str">
        <f t="shared" si="57"/>
        <v>FJ1690</v>
      </c>
      <c r="E3688" t="s">
        <v>1488</v>
      </c>
      <c r="F3688" t="s">
        <v>18</v>
      </c>
      <c r="G3688" t="s">
        <v>18</v>
      </c>
      <c r="J3688" s="1">
        <v>44896</v>
      </c>
      <c r="K3688" s="2">
        <v>1283.04673</v>
      </c>
      <c r="L3688" t="s">
        <v>46</v>
      </c>
      <c r="M3688" s="3">
        <v>1</v>
      </c>
      <c r="N3688" s="2">
        <v>1.5991299999999997</v>
      </c>
      <c r="O3688" t="s">
        <v>21</v>
      </c>
      <c r="P3688" t="s">
        <v>22</v>
      </c>
      <c r="Q3688" t="s">
        <v>23</v>
      </c>
      <c r="R3688" s="3">
        <v>2051.7600000000002</v>
      </c>
      <c r="S3688" t="s">
        <v>24</v>
      </c>
      <c r="T3688" t="s">
        <v>23</v>
      </c>
      <c r="U3688" s="3">
        <v>2051.7600000000002</v>
      </c>
    </row>
    <row r="3689" spans="1:21" hidden="1" x14ac:dyDescent="0.2">
      <c r="A3689" t="s">
        <v>2640</v>
      </c>
      <c r="B3689" t="s">
        <v>2546</v>
      </c>
      <c r="C3689" t="s">
        <v>14</v>
      </c>
      <c r="D3689" t="str">
        <f t="shared" si="57"/>
        <v>OG1093</v>
      </c>
      <c r="E3689" t="s">
        <v>1489</v>
      </c>
      <c r="F3689" t="s">
        <v>18</v>
      </c>
      <c r="G3689" t="s">
        <v>18</v>
      </c>
      <c r="J3689" s="1">
        <v>44896</v>
      </c>
      <c r="K3689" s="2">
        <v>748.5856</v>
      </c>
      <c r="L3689" t="s">
        <v>46</v>
      </c>
      <c r="M3689" s="3">
        <v>1</v>
      </c>
      <c r="N3689" s="2">
        <v>4.4264400000000004</v>
      </c>
      <c r="O3689" t="s">
        <v>21</v>
      </c>
      <c r="P3689" t="s">
        <v>22</v>
      </c>
      <c r="Q3689" t="s">
        <v>23</v>
      </c>
      <c r="R3689" s="3">
        <v>3313.57</v>
      </c>
      <c r="S3689" t="s">
        <v>24</v>
      </c>
      <c r="T3689" t="s">
        <v>23</v>
      </c>
      <c r="U3689" s="3">
        <v>3313.57</v>
      </c>
    </row>
    <row r="3690" spans="1:21" hidden="1" x14ac:dyDescent="0.2">
      <c r="A3690" t="s">
        <v>2641</v>
      </c>
      <c r="B3690" t="s">
        <v>2546</v>
      </c>
      <c r="C3690" t="s">
        <v>14</v>
      </c>
      <c r="D3690" t="str">
        <f t="shared" si="57"/>
        <v>OG1275</v>
      </c>
      <c r="E3690" t="s">
        <v>1944</v>
      </c>
      <c r="F3690" t="s">
        <v>18</v>
      </c>
      <c r="G3690" t="s">
        <v>18</v>
      </c>
      <c r="J3690" s="1">
        <v>44896</v>
      </c>
      <c r="K3690" s="2">
        <v>291.57</v>
      </c>
      <c r="L3690" t="s">
        <v>46</v>
      </c>
      <c r="M3690" s="3">
        <v>1</v>
      </c>
      <c r="N3690" s="2">
        <v>1.39994</v>
      </c>
      <c r="O3690" t="s">
        <v>21</v>
      </c>
      <c r="P3690" t="s">
        <v>22</v>
      </c>
      <c r="Q3690" t="s">
        <v>23</v>
      </c>
      <c r="R3690" s="3">
        <v>408.18</v>
      </c>
      <c r="S3690" t="s">
        <v>24</v>
      </c>
      <c r="T3690" t="s">
        <v>23</v>
      </c>
      <c r="U3690" s="3">
        <v>408.18</v>
      </c>
    </row>
    <row r="3691" spans="1:21" hidden="1" x14ac:dyDescent="0.2">
      <c r="A3691" t="s">
        <v>2642</v>
      </c>
      <c r="B3691" t="s">
        <v>2570</v>
      </c>
      <c r="C3691" t="s">
        <v>14</v>
      </c>
      <c r="D3691" t="str">
        <f t="shared" si="57"/>
        <v>CP2232</v>
      </c>
      <c r="E3691" t="s">
        <v>167</v>
      </c>
      <c r="F3691" t="s">
        <v>18</v>
      </c>
      <c r="G3691" t="s">
        <v>18</v>
      </c>
      <c r="I3691" t="s">
        <v>113</v>
      </c>
      <c r="J3691" s="1">
        <v>44896</v>
      </c>
      <c r="K3691" s="2">
        <v>1139.28</v>
      </c>
      <c r="L3691" t="s">
        <v>20</v>
      </c>
      <c r="M3691" s="3">
        <v>1</v>
      </c>
      <c r="N3691" s="2">
        <v>2.7799999999999998E-2</v>
      </c>
      <c r="O3691" t="s">
        <v>21</v>
      </c>
      <c r="P3691" t="s">
        <v>22</v>
      </c>
      <c r="Q3691" t="s">
        <v>23</v>
      </c>
      <c r="R3691" s="3">
        <v>31.67</v>
      </c>
      <c r="S3691" t="s">
        <v>24</v>
      </c>
      <c r="T3691" t="s">
        <v>23</v>
      </c>
      <c r="U3691" s="3">
        <v>31.67</v>
      </c>
    </row>
    <row r="3692" spans="1:21" hidden="1" x14ac:dyDescent="0.2">
      <c r="A3692" t="s">
        <v>2642</v>
      </c>
      <c r="B3692" t="s">
        <v>2570</v>
      </c>
      <c r="C3692" t="s">
        <v>14</v>
      </c>
      <c r="D3692" t="str">
        <f t="shared" si="57"/>
        <v>MACHIN</v>
      </c>
      <c r="E3692" t="s">
        <v>204</v>
      </c>
      <c r="F3692" t="s">
        <v>18</v>
      </c>
      <c r="G3692" t="s">
        <v>18</v>
      </c>
      <c r="I3692" t="s">
        <v>113</v>
      </c>
      <c r="J3692" s="1">
        <v>44896</v>
      </c>
      <c r="K3692" s="2">
        <v>94</v>
      </c>
      <c r="L3692" t="s">
        <v>20</v>
      </c>
      <c r="M3692" s="3">
        <v>1</v>
      </c>
      <c r="N3692" s="2">
        <v>2.9</v>
      </c>
      <c r="O3692" t="s">
        <v>21</v>
      </c>
      <c r="P3692" t="s">
        <v>200</v>
      </c>
      <c r="Q3692" t="s">
        <v>23</v>
      </c>
      <c r="R3692" s="3">
        <v>272.60000000000002</v>
      </c>
      <c r="S3692" t="s">
        <v>24</v>
      </c>
      <c r="T3692" t="s">
        <v>23</v>
      </c>
      <c r="U3692" s="3">
        <v>272.60000000000002</v>
      </c>
    </row>
    <row r="3693" spans="1:21" hidden="1" x14ac:dyDescent="0.2">
      <c r="A3693" t="s">
        <v>2642</v>
      </c>
      <c r="B3693" t="s">
        <v>2570</v>
      </c>
      <c r="C3693" t="s">
        <v>14</v>
      </c>
      <c r="D3693" t="str">
        <f t="shared" si="57"/>
        <v>LAWM01</v>
      </c>
      <c r="E3693" t="s">
        <v>2292</v>
      </c>
      <c r="F3693" t="s">
        <v>18</v>
      </c>
      <c r="G3693" t="s">
        <v>18</v>
      </c>
      <c r="I3693" t="s">
        <v>113</v>
      </c>
      <c r="J3693" s="1">
        <v>44896</v>
      </c>
      <c r="K3693" s="2">
        <v>1177.94</v>
      </c>
      <c r="L3693" t="s">
        <v>20</v>
      </c>
      <c r="M3693" s="3">
        <v>1</v>
      </c>
      <c r="N3693" s="2">
        <v>9.6100000000000005E-3</v>
      </c>
      <c r="O3693" t="s">
        <v>21</v>
      </c>
      <c r="P3693" t="s">
        <v>22</v>
      </c>
      <c r="Q3693" t="s">
        <v>23</v>
      </c>
      <c r="R3693" s="3">
        <v>11.32</v>
      </c>
      <c r="S3693" t="s">
        <v>24</v>
      </c>
      <c r="T3693" t="s">
        <v>23</v>
      </c>
      <c r="U3693" s="3">
        <v>11.32</v>
      </c>
    </row>
    <row r="3694" spans="1:21" hidden="1" x14ac:dyDescent="0.2">
      <c r="A3694" t="s">
        <v>2642</v>
      </c>
      <c r="B3694" t="s">
        <v>2570</v>
      </c>
      <c r="C3694" t="s">
        <v>14</v>
      </c>
      <c r="D3694" t="str">
        <f t="shared" si="57"/>
        <v>OC7212</v>
      </c>
      <c r="E3694" t="s">
        <v>2571</v>
      </c>
      <c r="F3694" t="s">
        <v>18</v>
      </c>
      <c r="G3694" t="s">
        <v>18</v>
      </c>
      <c r="I3694" t="s">
        <v>113</v>
      </c>
      <c r="J3694" s="1">
        <v>44896</v>
      </c>
      <c r="K3694" s="2">
        <v>-94</v>
      </c>
      <c r="L3694" t="s">
        <v>197</v>
      </c>
      <c r="M3694" s="3">
        <v>1</v>
      </c>
      <c r="N3694" s="2">
        <v>11.918299999999999</v>
      </c>
      <c r="O3694" t="s">
        <v>21</v>
      </c>
      <c r="P3694" t="s">
        <v>24</v>
      </c>
      <c r="Q3694" t="s">
        <v>23</v>
      </c>
      <c r="R3694" s="3">
        <v>1120.32</v>
      </c>
      <c r="S3694" t="s">
        <v>198</v>
      </c>
      <c r="T3694" t="s">
        <v>23</v>
      </c>
      <c r="U3694" s="3">
        <v>1120.32</v>
      </c>
    </row>
    <row r="3695" spans="1:21" hidden="1" x14ac:dyDescent="0.2">
      <c r="A3695" t="s">
        <v>2642</v>
      </c>
      <c r="B3695" t="s">
        <v>2570</v>
      </c>
      <c r="C3695" t="s">
        <v>14</v>
      </c>
      <c r="D3695" t="str">
        <f t="shared" si="57"/>
        <v>FREIGH</v>
      </c>
      <c r="E3695" t="s">
        <v>199</v>
      </c>
      <c r="F3695" t="s">
        <v>18</v>
      </c>
      <c r="G3695" t="s">
        <v>18</v>
      </c>
      <c r="I3695" t="s">
        <v>113</v>
      </c>
      <c r="J3695" s="1">
        <v>44896</v>
      </c>
      <c r="K3695" s="2">
        <v>102.46</v>
      </c>
      <c r="L3695" t="s">
        <v>20</v>
      </c>
      <c r="M3695" s="3">
        <v>1</v>
      </c>
      <c r="N3695" s="2">
        <v>0.45</v>
      </c>
      <c r="O3695" t="s">
        <v>21</v>
      </c>
      <c r="P3695" t="s">
        <v>200</v>
      </c>
      <c r="Q3695" t="s">
        <v>23</v>
      </c>
      <c r="R3695" s="3">
        <v>46.11</v>
      </c>
      <c r="S3695" t="s">
        <v>24</v>
      </c>
      <c r="T3695" t="s">
        <v>23</v>
      </c>
      <c r="U3695" s="3">
        <v>46.11</v>
      </c>
    </row>
    <row r="3696" spans="1:21" hidden="1" x14ac:dyDescent="0.2">
      <c r="A3696" t="s">
        <v>2642</v>
      </c>
      <c r="B3696" t="s">
        <v>2570</v>
      </c>
      <c r="C3696" t="s">
        <v>14</v>
      </c>
      <c r="D3696" t="str">
        <f t="shared" si="57"/>
        <v>GL227-</v>
      </c>
      <c r="E3696" t="s">
        <v>841</v>
      </c>
      <c r="F3696" t="s">
        <v>18</v>
      </c>
      <c r="G3696" t="s">
        <v>18</v>
      </c>
      <c r="I3696" t="s">
        <v>113</v>
      </c>
      <c r="J3696" s="1">
        <v>44896</v>
      </c>
      <c r="K3696" s="2">
        <v>1139.28</v>
      </c>
      <c r="L3696" t="s">
        <v>20</v>
      </c>
      <c r="M3696" s="3">
        <v>1</v>
      </c>
      <c r="N3696" s="2">
        <v>0.29085</v>
      </c>
      <c r="O3696" t="s">
        <v>21</v>
      </c>
      <c r="P3696" t="s">
        <v>22</v>
      </c>
      <c r="Q3696" t="s">
        <v>23</v>
      </c>
      <c r="R3696" s="3">
        <v>331.36</v>
      </c>
      <c r="S3696" t="s">
        <v>24</v>
      </c>
      <c r="T3696" t="s">
        <v>23</v>
      </c>
      <c r="U3696" s="3">
        <v>331.36</v>
      </c>
    </row>
    <row r="3697" spans="1:21" hidden="1" x14ac:dyDescent="0.2">
      <c r="A3697" t="s">
        <v>2642</v>
      </c>
      <c r="B3697" t="s">
        <v>2570</v>
      </c>
      <c r="C3697" t="s">
        <v>14</v>
      </c>
      <c r="D3697" t="str">
        <f t="shared" si="57"/>
        <v>LABORI</v>
      </c>
      <c r="E3697" t="s">
        <v>201</v>
      </c>
      <c r="F3697" t="s">
        <v>18</v>
      </c>
      <c r="G3697" t="s">
        <v>18</v>
      </c>
      <c r="I3697" t="s">
        <v>113</v>
      </c>
      <c r="J3697" s="1">
        <v>44896</v>
      </c>
      <c r="K3697" s="2">
        <v>268.19</v>
      </c>
      <c r="L3697" t="s">
        <v>20</v>
      </c>
      <c r="M3697" s="3">
        <v>1</v>
      </c>
      <c r="N3697" s="2">
        <v>1.05</v>
      </c>
      <c r="O3697" t="s">
        <v>21</v>
      </c>
      <c r="P3697" t="s">
        <v>200</v>
      </c>
      <c r="Q3697" t="s">
        <v>23</v>
      </c>
      <c r="R3697" s="3">
        <v>281.60000000000002</v>
      </c>
      <c r="S3697" t="s">
        <v>24</v>
      </c>
      <c r="T3697" t="s">
        <v>23</v>
      </c>
      <c r="U3697" s="3">
        <v>281.60000000000002</v>
      </c>
    </row>
    <row r="3698" spans="1:21" hidden="1" x14ac:dyDescent="0.2">
      <c r="A3698" t="s">
        <v>2642</v>
      </c>
      <c r="B3698" t="s">
        <v>2570</v>
      </c>
      <c r="C3698" t="s">
        <v>14</v>
      </c>
      <c r="D3698" t="str">
        <f t="shared" si="57"/>
        <v>CE3250</v>
      </c>
      <c r="E3698" t="s">
        <v>1500</v>
      </c>
      <c r="F3698" t="s">
        <v>18</v>
      </c>
      <c r="G3698" t="s">
        <v>18</v>
      </c>
      <c r="I3698" t="s">
        <v>113</v>
      </c>
      <c r="J3698" s="1">
        <v>44896</v>
      </c>
      <c r="K3698" s="2">
        <v>1175</v>
      </c>
      <c r="L3698" t="s">
        <v>20</v>
      </c>
      <c r="M3698" s="3">
        <v>1</v>
      </c>
      <c r="N3698" s="2">
        <v>1.9709999999999998E-2</v>
      </c>
      <c r="O3698" t="s">
        <v>21</v>
      </c>
      <c r="P3698" t="s">
        <v>22</v>
      </c>
      <c r="Q3698" t="s">
        <v>23</v>
      </c>
      <c r="R3698" s="3">
        <v>23.16</v>
      </c>
      <c r="S3698" t="s">
        <v>24</v>
      </c>
      <c r="T3698" t="s">
        <v>23</v>
      </c>
      <c r="U3698" s="3">
        <v>23.16</v>
      </c>
    </row>
    <row r="3699" spans="1:21" hidden="1" x14ac:dyDescent="0.2">
      <c r="A3699" t="s">
        <v>2643</v>
      </c>
      <c r="B3699" t="s">
        <v>2644</v>
      </c>
      <c r="C3699" t="s">
        <v>14</v>
      </c>
      <c r="D3699" t="str">
        <f t="shared" si="57"/>
        <v>AA0413</v>
      </c>
      <c r="E3699" t="s">
        <v>2645</v>
      </c>
      <c r="F3699" t="s">
        <v>18</v>
      </c>
      <c r="G3699" t="s">
        <v>18</v>
      </c>
      <c r="I3699" t="s">
        <v>113</v>
      </c>
      <c r="J3699" s="1">
        <v>44896</v>
      </c>
      <c r="K3699" s="2">
        <v>-404</v>
      </c>
      <c r="L3699" t="s">
        <v>197</v>
      </c>
      <c r="M3699" s="3">
        <v>1</v>
      </c>
      <c r="N3699" s="2">
        <v>9.7232400000000005</v>
      </c>
      <c r="O3699" t="s">
        <v>21</v>
      </c>
      <c r="P3699" t="s">
        <v>24</v>
      </c>
      <c r="Q3699" t="s">
        <v>23</v>
      </c>
      <c r="R3699" s="3">
        <v>3928.19</v>
      </c>
      <c r="S3699" t="s">
        <v>909</v>
      </c>
      <c r="T3699" t="s">
        <v>23</v>
      </c>
      <c r="U3699" s="3">
        <v>3928.19</v>
      </c>
    </row>
    <row r="3700" spans="1:21" hidden="1" x14ac:dyDescent="0.2">
      <c r="A3700" t="s">
        <v>2643</v>
      </c>
      <c r="B3700" t="s">
        <v>2644</v>
      </c>
      <c r="C3700" t="s">
        <v>14</v>
      </c>
      <c r="D3700" t="str">
        <f t="shared" si="57"/>
        <v>FREIGH</v>
      </c>
      <c r="E3700" t="s">
        <v>199</v>
      </c>
      <c r="F3700" t="s">
        <v>18</v>
      </c>
      <c r="G3700" t="s">
        <v>18</v>
      </c>
      <c r="I3700" t="s">
        <v>113</v>
      </c>
      <c r="J3700" s="1">
        <v>44896</v>
      </c>
      <c r="K3700" s="2">
        <v>105.48</v>
      </c>
      <c r="L3700" t="s">
        <v>20</v>
      </c>
      <c r="M3700" s="3">
        <v>1</v>
      </c>
      <c r="N3700" s="2">
        <v>0.45</v>
      </c>
      <c r="O3700" t="s">
        <v>21</v>
      </c>
      <c r="P3700" t="s">
        <v>200</v>
      </c>
      <c r="Q3700" t="s">
        <v>23</v>
      </c>
      <c r="R3700" s="3">
        <v>47.47</v>
      </c>
      <c r="S3700" t="s">
        <v>24</v>
      </c>
      <c r="T3700" t="s">
        <v>23</v>
      </c>
      <c r="U3700" s="3">
        <v>47.47</v>
      </c>
    </row>
    <row r="3701" spans="1:21" hidden="1" x14ac:dyDescent="0.2">
      <c r="A3701" t="s">
        <v>2643</v>
      </c>
      <c r="B3701" t="s">
        <v>2644</v>
      </c>
      <c r="C3701" t="s">
        <v>14</v>
      </c>
      <c r="D3701" t="str">
        <f t="shared" si="57"/>
        <v>LAAN00</v>
      </c>
      <c r="E3701" t="s">
        <v>2298</v>
      </c>
      <c r="F3701" t="s">
        <v>18</v>
      </c>
      <c r="G3701" t="s">
        <v>18</v>
      </c>
      <c r="I3701" t="s">
        <v>113</v>
      </c>
      <c r="J3701" s="1">
        <v>44896</v>
      </c>
      <c r="K3701" s="2">
        <v>2531.31</v>
      </c>
      <c r="L3701" t="s">
        <v>20</v>
      </c>
      <c r="M3701" s="3">
        <v>1</v>
      </c>
      <c r="N3701" s="2">
        <v>1.315E-2</v>
      </c>
      <c r="O3701" t="s">
        <v>21</v>
      </c>
      <c r="P3701" t="s">
        <v>22</v>
      </c>
      <c r="Q3701" t="s">
        <v>23</v>
      </c>
      <c r="R3701" s="3">
        <v>33.29</v>
      </c>
      <c r="S3701" t="s">
        <v>24</v>
      </c>
      <c r="T3701" t="s">
        <v>23</v>
      </c>
      <c r="U3701" s="3">
        <v>33.29</v>
      </c>
    </row>
    <row r="3702" spans="1:21" hidden="1" x14ac:dyDescent="0.2">
      <c r="A3702" t="s">
        <v>2643</v>
      </c>
      <c r="B3702" t="s">
        <v>2644</v>
      </c>
      <c r="C3702" t="s">
        <v>14</v>
      </c>
      <c r="D3702" t="str">
        <f t="shared" si="57"/>
        <v>LABORI</v>
      </c>
      <c r="E3702" t="s">
        <v>201</v>
      </c>
      <c r="F3702" t="s">
        <v>18</v>
      </c>
      <c r="G3702" t="s">
        <v>18</v>
      </c>
      <c r="I3702" t="s">
        <v>113</v>
      </c>
      <c r="J3702" s="1">
        <v>44896</v>
      </c>
      <c r="K3702" s="2">
        <v>401.35</v>
      </c>
      <c r="L3702" t="s">
        <v>20</v>
      </c>
      <c r="M3702" s="3">
        <v>1</v>
      </c>
      <c r="N3702" s="2">
        <v>1.05</v>
      </c>
      <c r="O3702" t="s">
        <v>21</v>
      </c>
      <c r="P3702" t="s">
        <v>200</v>
      </c>
      <c r="Q3702" t="s">
        <v>23</v>
      </c>
      <c r="R3702" s="3">
        <v>421.42</v>
      </c>
      <c r="S3702" t="s">
        <v>24</v>
      </c>
      <c r="T3702" t="s">
        <v>23</v>
      </c>
      <c r="U3702" s="3">
        <v>421.42</v>
      </c>
    </row>
    <row r="3703" spans="1:21" hidden="1" x14ac:dyDescent="0.2">
      <c r="A3703" t="s">
        <v>2643</v>
      </c>
      <c r="B3703" t="s">
        <v>2644</v>
      </c>
      <c r="C3703" t="s">
        <v>14</v>
      </c>
      <c r="D3703" t="str">
        <f t="shared" si="57"/>
        <v>GL471-</v>
      </c>
      <c r="E3703" t="s">
        <v>914</v>
      </c>
      <c r="F3703" t="s">
        <v>18</v>
      </c>
      <c r="G3703" t="s">
        <v>18</v>
      </c>
      <c r="I3703" t="s">
        <v>113</v>
      </c>
      <c r="J3703" s="1">
        <v>44896</v>
      </c>
      <c r="K3703" s="2">
        <v>2448.2399999999998</v>
      </c>
      <c r="L3703" t="s">
        <v>20</v>
      </c>
      <c r="M3703" s="3">
        <v>1</v>
      </c>
      <c r="N3703" s="2">
        <v>0.31204999999999999</v>
      </c>
      <c r="O3703" t="s">
        <v>21</v>
      </c>
      <c r="P3703" t="s">
        <v>22</v>
      </c>
      <c r="Q3703" t="s">
        <v>23</v>
      </c>
      <c r="R3703" s="3">
        <v>763.97</v>
      </c>
      <c r="S3703" t="s">
        <v>24</v>
      </c>
      <c r="T3703" t="s">
        <v>23</v>
      </c>
      <c r="U3703" s="3">
        <v>763.97</v>
      </c>
    </row>
    <row r="3704" spans="1:21" hidden="1" x14ac:dyDescent="0.2">
      <c r="A3704" t="s">
        <v>2643</v>
      </c>
      <c r="B3704" t="s">
        <v>2644</v>
      </c>
      <c r="C3704" t="s">
        <v>14</v>
      </c>
      <c r="D3704" t="str">
        <f t="shared" si="57"/>
        <v>CP2246</v>
      </c>
      <c r="E3704" t="s">
        <v>699</v>
      </c>
      <c r="F3704" t="s">
        <v>18</v>
      </c>
      <c r="G3704" t="s">
        <v>18</v>
      </c>
      <c r="I3704" t="s">
        <v>113</v>
      </c>
      <c r="J3704" s="1">
        <v>44896</v>
      </c>
      <c r="K3704" s="2">
        <v>2448.2399999999998</v>
      </c>
      <c r="L3704" t="s">
        <v>20</v>
      </c>
      <c r="M3704" s="3">
        <v>1</v>
      </c>
      <c r="N3704" s="2">
        <v>2.4729999999999999E-2</v>
      </c>
      <c r="O3704" t="s">
        <v>21</v>
      </c>
      <c r="P3704" t="s">
        <v>22</v>
      </c>
      <c r="Q3704" t="s">
        <v>23</v>
      </c>
      <c r="R3704" s="3">
        <v>60.54</v>
      </c>
      <c r="S3704" t="s">
        <v>24</v>
      </c>
      <c r="T3704" t="s">
        <v>23</v>
      </c>
      <c r="U3704" s="3">
        <v>60.54</v>
      </c>
    </row>
    <row r="3705" spans="1:21" hidden="1" x14ac:dyDescent="0.2">
      <c r="A3705" t="s">
        <v>2643</v>
      </c>
      <c r="B3705" t="s">
        <v>2644</v>
      </c>
      <c r="C3705" t="s">
        <v>14</v>
      </c>
      <c r="D3705" t="str">
        <f t="shared" si="57"/>
        <v>BK1885</v>
      </c>
      <c r="E3705" t="s">
        <v>528</v>
      </c>
      <c r="F3705" t="s">
        <v>18</v>
      </c>
      <c r="G3705" t="s">
        <v>18</v>
      </c>
      <c r="I3705" t="s">
        <v>113</v>
      </c>
      <c r="J3705" s="1">
        <v>44896</v>
      </c>
      <c r="K3705" s="2">
        <v>1.17</v>
      </c>
      <c r="L3705" t="s">
        <v>20</v>
      </c>
      <c r="M3705" s="3">
        <v>1</v>
      </c>
      <c r="N3705" s="2">
        <v>0.70499000000000001</v>
      </c>
      <c r="O3705" t="s">
        <v>21</v>
      </c>
      <c r="P3705" t="s">
        <v>22</v>
      </c>
      <c r="Q3705" t="s">
        <v>23</v>
      </c>
      <c r="R3705" s="3">
        <v>0.82</v>
      </c>
      <c r="S3705" t="s">
        <v>24</v>
      </c>
      <c r="T3705" t="s">
        <v>23</v>
      </c>
      <c r="U3705" s="3">
        <v>0.82</v>
      </c>
    </row>
    <row r="3706" spans="1:21" hidden="1" x14ac:dyDescent="0.2">
      <c r="A3706" t="s">
        <v>2643</v>
      </c>
      <c r="B3706" t="s">
        <v>2644</v>
      </c>
      <c r="C3706" t="s">
        <v>14</v>
      </c>
      <c r="D3706" t="str">
        <f t="shared" si="57"/>
        <v>LAAN00</v>
      </c>
      <c r="E3706" t="s">
        <v>2299</v>
      </c>
      <c r="F3706" t="s">
        <v>18</v>
      </c>
      <c r="G3706" t="s">
        <v>18</v>
      </c>
      <c r="I3706" t="s">
        <v>113</v>
      </c>
      <c r="J3706" s="1">
        <v>44896</v>
      </c>
      <c r="K3706" s="2">
        <v>2531.31</v>
      </c>
      <c r="L3706" t="s">
        <v>20</v>
      </c>
      <c r="M3706" s="3">
        <v>1</v>
      </c>
      <c r="N3706" s="2">
        <v>1.312E-2</v>
      </c>
      <c r="O3706" t="s">
        <v>21</v>
      </c>
      <c r="P3706" t="s">
        <v>22</v>
      </c>
      <c r="Q3706" t="s">
        <v>23</v>
      </c>
      <c r="R3706" s="3">
        <v>33.21</v>
      </c>
      <c r="S3706" t="s">
        <v>24</v>
      </c>
      <c r="T3706" t="s">
        <v>23</v>
      </c>
      <c r="U3706" s="3">
        <v>33.21</v>
      </c>
    </row>
    <row r="3707" spans="1:21" hidden="1" x14ac:dyDescent="0.2">
      <c r="A3707" t="s">
        <v>2643</v>
      </c>
      <c r="B3707" t="s">
        <v>2644</v>
      </c>
      <c r="C3707" t="s">
        <v>14</v>
      </c>
      <c r="D3707" t="str">
        <f t="shared" si="57"/>
        <v>CE3246</v>
      </c>
      <c r="E3707" t="s">
        <v>1497</v>
      </c>
      <c r="F3707" t="s">
        <v>18</v>
      </c>
      <c r="G3707" t="s">
        <v>18</v>
      </c>
      <c r="I3707" t="s">
        <v>113</v>
      </c>
      <c r="J3707" s="1">
        <v>44896</v>
      </c>
      <c r="K3707" s="2">
        <v>2600.75</v>
      </c>
      <c r="L3707" t="s">
        <v>20</v>
      </c>
      <c r="M3707" s="3">
        <v>1</v>
      </c>
      <c r="N3707" s="2">
        <v>1.278E-2</v>
      </c>
      <c r="O3707" t="s">
        <v>21</v>
      </c>
      <c r="P3707" t="s">
        <v>22</v>
      </c>
      <c r="Q3707" t="s">
        <v>23</v>
      </c>
      <c r="R3707" s="3">
        <v>33.24</v>
      </c>
      <c r="S3707" t="s">
        <v>24</v>
      </c>
      <c r="T3707" t="s">
        <v>23</v>
      </c>
      <c r="U3707" s="3">
        <v>33.24</v>
      </c>
    </row>
    <row r="3708" spans="1:21" hidden="1" x14ac:dyDescent="0.2">
      <c r="A3708" t="s">
        <v>2643</v>
      </c>
      <c r="B3708" t="s">
        <v>2644</v>
      </c>
      <c r="C3708" t="s">
        <v>14</v>
      </c>
      <c r="D3708" t="str">
        <f t="shared" si="57"/>
        <v>MACHIN</v>
      </c>
      <c r="E3708" t="s">
        <v>204</v>
      </c>
      <c r="F3708" t="s">
        <v>18</v>
      </c>
      <c r="G3708" t="s">
        <v>18</v>
      </c>
      <c r="I3708" t="s">
        <v>113</v>
      </c>
      <c r="J3708" s="1">
        <v>44896</v>
      </c>
      <c r="K3708" s="2">
        <v>202</v>
      </c>
      <c r="L3708" t="s">
        <v>20</v>
      </c>
      <c r="M3708" s="3">
        <v>1</v>
      </c>
      <c r="N3708" s="2">
        <v>2.9</v>
      </c>
      <c r="O3708" t="s">
        <v>21</v>
      </c>
      <c r="P3708" t="s">
        <v>200</v>
      </c>
      <c r="Q3708" t="s">
        <v>23</v>
      </c>
      <c r="R3708" s="3">
        <v>585.79999999999995</v>
      </c>
      <c r="S3708" t="s">
        <v>24</v>
      </c>
      <c r="T3708" t="s">
        <v>23</v>
      </c>
      <c r="U3708" s="3">
        <v>585.79999999999995</v>
      </c>
    </row>
    <row r="3709" spans="1:21" hidden="1" x14ac:dyDescent="0.2">
      <c r="A3709" t="s">
        <v>2646</v>
      </c>
      <c r="B3709" t="s">
        <v>2647</v>
      </c>
      <c r="C3709" t="s">
        <v>14</v>
      </c>
      <c r="D3709" t="str">
        <f t="shared" si="57"/>
        <v>CP2297</v>
      </c>
      <c r="E3709" t="s">
        <v>1940</v>
      </c>
      <c r="F3709" t="s">
        <v>18</v>
      </c>
      <c r="G3709" t="s">
        <v>18</v>
      </c>
      <c r="I3709" t="s">
        <v>113</v>
      </c>
      <c r="J3709" s="1">
        <v>44896</v>
      </c>
      <c r="K3709" s="2">
        <v>3199.68</v>
      </c>
      <c r="L3709" t="s">
        <v>20</v>
      </c>
      <c r="M3709" s="3">
        <v>1</v>
      </c>
      <c r="N3709" s="2">
        <v>6.7659999999999998E-2</v>
      </c>
      <c r="O3709" t="s">
        <v>21</v>
      </c>
      <c r="P3709" t="s">
        <v>22</v>
      </c>
      <c r="Q3709" t="s">
        <v>23</v>
      </c>
      <c r="R3709" s="3">
        <v>216.49</v>
      </c>
      <c r="S3709" t="s">
        <v>24</v>
      </c>
      <c r="T3709" t="s">
        <v>23</v>
      </c>
      <c r="U3709" s="3">
        <v>216.49</v>
      </c>
    </row>
    <row r="3710" spans="1:21" hidden="1" x14ac:dyDescent="0.2">
      <c r="A3710" t="s">
        <v>2646</v>
      </c>
      <c r="B3710" t="s">
        <v>2647</v>
      </c>
      <c r="C3710" t="s">
        <v>14</v>
      </c>
      <c r="D3710" t="str">
        <f t="shared" si="57"/>
        <v>GL2457</v>
      </c>
      <c r="E3710" t="s">
        <v>618</v>
      </c>
      <c r="F3710" t="s">
        <v>18</v>
      </c>
      <c r="G3710" t="s">
        <v>18</v>
      </c>
      <c r="I3710" t="s">
        <v>113</v>
      </c>
      <c r="J3710" s="1">
        <v>44896</v>
      </c>
      <c r="K3710" s="2">
        <v>3199.68</v>
      </c>
      <c r="L3710" t="s">
        <v>20</v>
      </c>
      <c r="M3710" s="3">
        <v>1</v>
      </c>
      <c r="N3710" s="2">
        <v>0.29260999999999998</v>
      </c>
      <c r="O3710" t="s">
        <v>21</v>
      </c>
      <c r="P3710" t="s">
        <v>22</v>
      </c>
      <c r="Q3710" t="s">
        <v>23</v>
      </c>
      <c r="R3710" s="3">
        <v>936.26</v>
      </c>
      <c r="S3710" t="s">
        <v>24</v>
      </c>
      <c r="T3710" t="s">
        <v>23</v>
      </c>
      <c r="U3710" s="3">
        <v>936.26</v>
      </c>
    </row>
    <row r="3711" spans="1:21" hidden="1" x14ac:dyDescent="0.2">
      <c r="A3711" t="s">
        <v>2646</v>
      </c>
      <c r="B3711" t="s">
        <v>2647</v>
      </c>
      <c r="C3711" t="s">
        <v>14</v>
      </c>
      <c r="D3711" t="str">
        <f t="shared" si="57"/>
        <v>MACHIN</v>
      </c>
      <c r="E3711" t="s">
        <v>204</v>
      </c>
      <c r="F3711" t="s">
        <v>18</v>
      </c>
      <c r="G3711" t="s">
        <v>18</v>
      </c>
      <c r="I3711" t="s">
        <v>113</v>
      </c>
      <c r="J3711" s="1">
        <v>44896</v>
      </c>
      <c r="K3711" s="2">
        <v>264</v>
      </c>
      <c r="L3711" t="s">
        <v>20</v>
      </c>
      <c r="M3711" s="3">
        <v>1</v>
      </c>
      <c r="N3711" s="2">
        <v>2.9</v>
      </c>
      <c r="O3711" t="s">
        <v>21</v>
      </c>
      <c r="P3711" t="s">
        <v>200</v>
      </c>
      <c r="Q3711" t="s">
        <v>23</v>
      </c>
      <c r="R3711" s="3">
        <v>765.6</v>
      </c>
      <c r="S3711" t="s">
        <v>24</v>
      </c>
      <c r="T3711" t="s">
        <v>23</v>
      </c>
      <c r="U3711" s="3">
        <v>765.6</v>
      </c>
    </row>
    <row r="3712" spans="1:21" hidden="1" x14ac:dyDescent="0.2">
      <c r="A3712" t="s">
        <v>2646</v>
      </c>
      <c r="B3712" t="s">
        <v>2647</v>
      </c>
      <c r="C3712" t="s">
        <v>14</v>
      </c>
      <c r="D3712" t="str">
        <f t="shared" si="57"/>
        <v>CS0682</v>
      </c>
      <c r="E3712" t="s">
        <v>1286</v>
      </c>
      <c r="F3712" t="s">
        <v>18</v>
      </c>
      <c r="G3712" t="s">
        <v>18</v>
      </c>
      <c r="I3712" t="s">
        <v>113</v>
      </c>
      <c r="J3712" s="1">
        <v>44896</v>
      </c>
      <c r="K3712" s="2">
        <v>-264</v>
      </c>
      <c r="L3712" t="s">
        <v>197</v>
      </c>
      <c r="M3712" s="3">
        <v>1</v>
      </c>
      <c r="N3712" s="2">
        <v>21.750869999999999</v>
      </c>
      <c r="O3712" t="s">
        <v>21</v>
      </c>
      <c r="P3712" t="s">
        <v>24</v>
      </c>
      <c r="Q3712" t="s">
        <v>23</v>
      </c>
      <c r="R3712" s="3">
        <v>5742.23</v>
      </c>
      <c r="S3712" t="s">
        <v>198</v>
      </c>
      <c r="T3712" t="s">
        <v>23</v>
      </c>
      <c r="U3712" s="3">
        <v>5742.23</v>
      </c>
    </row>
    <row r="3713" spans="1:21" hidden="1" x14ac:dyDescent="0.2">
      <c r="A3713" t="s">
        <v>2646</v>
      </c>
      <c r="B3713" t="s">
        <v>2647</v>
      </c>
      <c r="C3713" t="s">
        <v>14</v>
      </c>
      <c r="D3713" t="str">
        <f t="shared" si="57"/>
        <v>FREIGH</v>
      </c>
      <c r="E3713" t="s">
        <v>199</v>
      </c>
      <c r="F3713" t="s">
        <v>18</v>
      </c>
      <c r="G3713" t="s">
        <v>18</v>
      </c>
      <c r="I3713" t="s">
        <v>113</v>
      </c>
      <c r="J3713" s="1">
        <v>44896</v>
      </c>
      <c r="K3713" s="2">
        <v>457.39</v>
      </c>
      <c r="L3713" t="s">
        <v>20</v>
      </c>
      <c r="M3713" s="3">
        <v>1</v>
      </c>
      <c r="N3713" s="2">
        <v>0.45</v>
      </c>
      <c r="O3713" t="s">
        <v>21</v>
      </c>
      <c r="P3713" t="s">
        <v>200</v>
      </c>
      <c r="Q3713" t="s">
        <v>23</v>
      </c>
      <c r="R3713" s="3">
        <v>205.83</v>
      </c>
      <c r="S3713" t="s">
        <v>24</v>
      </c>
      <c r="T3713" t="s">
        <v>23</v>
      </c>
      <c r="U3713" s="3">
        <v>205.83</v>
      </c>
    </row>
    <row r="3714" spans="1:21" hidden="1" x14ac:dyDescent="0.2">
      <c r="A3714" t="s">
        <v>2646</v>
      </c>
      <c r="B3714" t="s">
        <v>2647</v>
      </c>
      <c r="C3714" t="s">
        <v>14</v>
      </c>
      <c r="D3714" t="str">
        <f t="shared" si="57"/>
        <v>LAAI04</v>
      </c>
      <c r="E3714" t="s">
        <v>2445</v>
      </c>
      <c r="F3714" t="s">
        <v>18</v>
      </c>
      <c r="G3714" t="s">
        <v>18</v>
      </c>
      <c r="I3714" t="s">
        <v>113</v>
      </c>
      <c r="J3714" s="1">
        <v>44896</v>
      </c>
      <c r="K3714" s="2">
        <v>3308.25</v>
      </c>
      <c r="L3714" t="s">
        <v>20</v>
      </c>
      <c r="M3714" s="3">
        <v>1</v>
      </c>
      <c r="N3714" s="2">
        <v>1.255E-2</v>
      </c>
      <c r="O3714" t="s">
        <v>21</v>
      </c>
      <c r="P3714" t="s">
        <v>22</v>
      </c>
      <c r="Q3714" t="s">
        <v>23</v>
      </c>
      <c r="R3714" s="3">
        <v>41.52</v>
      </c>
      <c r="S3714" t="s">
        <v>24</v>
      </c>
      <c r="T3714" t="s">
        <v>23</v>
      </c>
      <c r="U3714" s="3">
        <v>41.52</v>
      </c>
    </row>
    <row r="3715" spans="1:21" hidden="1" x14ac:dyDescent="0.2">
      <c r="A3715" t="s">
        <v>2646</v>
      </c>
      <c r="B3715" t="s">
        <v>2647</v>
      </c>
      <c r="C3715" t="s">
        <v>14</v>
      </c>
      <c r="D3715" t="str">
        <f t="shared" si="57"/>
        <v>LABORI</v>
      </c>
      <c r="E3715" t="s">
        <v>201</v>
      </c>
      <c r="F3715" t="s">
        <v>18</v>
      </c>
      <c r="G3715" t="s">
        <v>18</v>
      </c>
      <c r="I3715" t="s">
        <v>113</v>
      </c>
      <c r="J3715" s="1">
        <v>44896</v>
      </c>
      <c r="K3715" s="2">
        <v>395.52</v>
      </c>
      <c r="L3715" t="s">
        <v>20</v>
      </c>
      <c r="M3715" s="3">
        <v>1</v>
      </c>
      <c r="N3715" s="2">
        <v>1.05</v>
      </c>
      <c r="O3715" t="s">
        <v>21</v>
      </c>
      <c r="P3715" t="s">
        <v>200</v>
      </c>
      <c r="Q3715" t="s">
        <v>23</v>
      </c>
      <c r="R3715" s="3">
        <v>415.3</v>
      </c>
      <c r="S3715" t="s">
        <v>24</v>
      </c>
      <c r="T3715" t="s">
        <v>23</v>
      </c>
      <c r="U3715" s="3">
        <v>415.3</v>
      </c>
    </row>
    <row r="3716" spans="1:21" hidden="1" x14ac:dyDescent="0.2">
      <c r="A3716" t="s">
        <v>2648</v>
      </c>
      <c r="B3716" t="s">
        <v>116</v>
      </c>
      <c r="C3716" t="s">
        <v>14</v>
      </c>
      <c r="D3716" t="str">
        <f t="shared" si="57"/>
        <v>GL263-</v>
      </c>
      <c r="E3716" t="s">
        <v>507</v>
      </c>
      <c r="F3716" t="s">
        <v>18</v>
      </c>
      <c r="G3716" t="s">
        <v>18</v>
      </c>
      <c r="J3716" s="1">
        <v>44896</v>
      </c>
      <c r="K3716" s="2">
        <v>-432</v>
      </c>
      <c r="L3716" t="s">
        <v>20</v>
      </c>
      <c r="M3716" s="3">
        <v>1</v>
      </c>
      <c r="N3716" s="2">
        <v>0.28197</v>
      </c>
      <c r="O3716" t="s">
        <v>21</v>
      </c>
      <c r="P3716" t="s">
        <v>24</v>
      </c>
      <c r="Q3716" t="s">
        <v>23</v>
      </c>
      <c r="R3716" s="3">
        <v>121.81</v>
      </c>
      <c r="S3716" t="s">
        <v>22</v>
      </c>
      <c r="T3716" t="s">
        <v>23</v>
      </c>
      <c r="U3716" s="3">
        <v>121.81</v>
      </c>
    </row>
    <row r="3717" spans="1:21" hidden="1" x14ac:dyDescent="0.2">
      <c r="A3717" t="s">
        <v>2648</v>
      </c>
      <c r="B3717" t="s">
        <v>116</v>
      </c>
      <c r="C3717" t="s">
        <v>14</v>
      </c>
      <c r="D3717" t="str">
        <f t="shared" ref="D3717:D3780" si="58">LEFT(E3717, 6)</f>
        <v>GL263-</v>
      </c>
      <c r="E3717" t="s">
        <v>461</v>
      </c>
      <c r="F3717" t="s">
        <v>18</v>
      </c>
      <c r="G3717" t="s">
        <v>18</v>
      </c>
      <c r="J3717" s="1">
        <v>44896</v>
      </c>
      <c r="K3717" s="2">
        <v>-5075</v>
      </c>
      <c r="L3717" t="s">
        <v>20</v>
      </c>
      <c r="M3717" s="3">
        <v>1</v>
      </c>
      <c r="N3717" s="2">
        <v>0.21725000000000003</v>
      </c>
      <c r="O3717" t="s">
        <v>21</v>
      </c>
      <c r="P3717" t="s">
        <v>24</v>
      </c>
      <c r="Q3717" t="s">
        <v>23</v>
      </c>
      <c r="R3717" s="3">
        <v>1102.54</v>
      </c>
      <c r="S3717" t="s">
        <v>22</v>
      </c>
      <c r="T3717" t="s">
        <v>23</v>
      </c>
      <c r="U3717" s="3">
        <v>1102.54</v>
      </c>
    </row>
    <row r="3718" spans="1:21" hidden="1" x14ac:dyDescent="0.2">
      <c r="A3718" t="s">
        <v>2648</v>
      </c>
      <c r="B3718" t="s">
        <v>116</v>
      </c>
      <c r="C3718" t="s">
        <v>14</v>
      </c>
      <c r="D3718" t="str">
        <f t="shared" si="58"/>
        <v>GL360-</v>
      </c>
      <c r="E3718" t="s">
        <v>1218</v>
      </c>
      <c r="F3718" t="s">
        <v>18</v>
      </c>
      <c r="G3718" t="s">
        <v>18</v>
      </c>
      <c r="J3718" s="1">
        <v>44896</v>
      </c>
      <c r="K3718" s="2">
        <v>-218</v>
      </c>
      <c r="L3718" t="s">
        <v>20</v>
      </c>
      <c r="M3718" s="3">
        <v>1</v>
      </c>
      <c r="N3718" s="2">
        <v>0.27803</v>
      </c>
      <c r="O3718" t="s">
        <v>21</v>
      </c>
      <c r="P3718" t="s">
        <v>24</v>
      </c>
      <c r="Q3718" t="s">
        <v>23</v>
      </c>
      <c r="R3718" s="3">
        <v>60.61</v>
      </c>
      <c r="S3718" t="s">
        <v>22</v>
      </c>
      <c r="T3718" t="s">
        <v>23</v>
      </c>
      <c r="U3718" s="3">
        <v>60.61</v>
      </c>
    </row>
    <row r="3719" spans="1:21" hidden="1" x14ac:dyDescent="0.2">
      <c r="A3719" t="s">
        <v>2648</v>
      </c>
      <c r="B3719" t="s">
        <v>116</v>
      </c>
      <c r="C3719" t="s">
        <v>14</v>
      </c>
      <c r="D3719" t="str">
        <f t="shared" si="58"/>
        <v>GL2452</v>
      </c>
      <c r="E3719" t="s">
        <v>339</v>
      </c>
      <c r="F3719" t="s">
        <v>18</v>
      </c>
      <c r="G3719" t="s">
        <v>18</v>
      </c>
      <c r="J3719" s="1">
        <v>44896</v>
      </c>
      <c r="K3719" s="2">
        <v>-387</v>
      </c>
      <c r="L3719" t="s">
        <v>20</v>
      </c>
      <c r="M3719" s="3">
        <v>1</v>
      </c>
      <c r="N3719" s="2">
        <v>0.24271000000000001</v>
      </c>
      <c r="O3719" t="s">
        <v>21</v>
      </c>
      <c r="P3719" t="s">
        <v>24</v>
      </c>
      <c r="Q3719" t="s">
        <v>23</v>
      </c>
      <c r="R3719" s="3">
        <v>93.93</v>
      </c>
      <c r="S3719" t="s">
        <v>22</v>
      </c>
      <c r="T3719" t="s">
        <v>23</v>
      </c>
      <c r="U3719" s="3">
        <v>93.93</v>
      </c>
    </row>
    <row r="3720" spans="1:21" hidden="1" x14ac:dyDescent="0.2">
      <c r="A3720" t="s">
        <v>2649</v>
      </c>
      <c r="B3720" t="s">
        <v>2650</v>
      </c>
      <c r="C3720" t="s">
        <v>14</v>
      </c>
      <c r="D3720" t="str">
        <f t="shared" si="58"/>
        <v>LATJ00</v>
      </c>
      <c r="E3720" t="s">
        <v>1650</v>
      </c>
      <c r="F3720" t="s">
        <v>18</v>
      </c>
      <c r="G3720" t="s">
        <v>18</v>
      </c>
      <c r="I3720" t="s">
        <v>113</v>
      </c>
      <c r="J3720" s="1">
        <v>44896</v>
      </c>
      <c r="K3720" s="2">
        <v>827.06</v>
      </c>
      <c r="L3720" t="s">
        <v>20</v>
      </c>
      <c r="M3720" s="3">
        <v>1</v>
      </c>
      <c r="N3720" s="2">
        <v>1.149E-2</v>
      </c>
      <c r="O3720" t="s">
        <v>21</v>
      </c>
      <c r="P3720" t="s">
        <v>22</v>
      </c>
      <c r="Q3720" t="s">
        <v>23</v>
      </c>
      <c r="R3720" s="3">
        <v>9.5</v>
      </c>
      <c r="S3720" t="s">
        <v>24</v>
      </c>
      <c r="T3720" t="s">
        <v>23</v>
      </c>
      <c r="U3720" s="3">
        <v>9.5</v>
      </c>
    </row>
    <row r="3721" spans="1:21" hidden="1" x14ac:dyDescent="0.2">
      <c r="A3721" t="s">
        <v>2649</v>
      </c>
      <c r="B3721" t="s">
        <v>2650</v>
      </c>
      <c r="C3721" t="s">
        <v>14</v>
      </c>
      <c r="D3721" t="str">
        <f t="shared" si="58"/>
        <v>OG4673</v>
      </c>
      <c r="E3721" t="s">
        <v>478</v>
      </c>
      <c r="F3721" t="s">
        <v>18</v>
      </c>
      <c r="G3721" t="s">
        <v>18</v>
      </c>
      <c r="I3721" t="s">
        <v>113</v>
      </c>
      <c r="J3721" s="1">
        <v>44896</v>
      </c>
      <c r="K3721" s="2">
        <v>-66</v>
      </c>
      <c r="L3721" t="s">
        <v>197</v>
      </c>
      <c r="M3721" s="3">
        <v>1</v>
      </c>
      <c r="N3721" s="2">
        <v>15.021210000000002</v>
      </c>
      <c r="O3721" t="s">
        <v>21</v>
      </c>
      <c r="P3721" t="s">
        <v>24</v>
      </c>
      <c r="Q3721" t="s">
        <v>23</v>
      </c>
      <c r="R3721" s="3">
        <v>991.4</v>
      </c>
      <c r="S3721" t="s">
        <v>198</v>
      </c>
      <c r="T3721" t="s">
        <v>23</v>
      </c>
      <c r="U3721" s="3">
        <v>991.4</v>
      </c>
    </row>
    <row r="3722" spans="1:21" hidden="1" x14ac:dyDescent="0.2">
      <c r="A3722" t="s">
        <v>2649</v>
      </c>
      <c r="B3722" t="s">
        <v>2650</v>
      </c>
      <c r="C3722" t="s">
        <v>14</v>
      </c>
      <c r="D3722" t="str">
        <f t="shared" si="58"/>
        <v>CE3605</v>
      </c>
      <c r="E3722" t="s">
        <v>548</v>
      </c>
      <c r="F3722" t="s">
        <v>18</v>
      </c>
      <c r="G3722" t="s">
        <v>18</v>
      </c>
      <c r="I3722" t="s">
        <v>113</v>
      </c>
      <c r="J3722" s="1">
        <v>44896</v>
      </c>
      <c r="K3722" s="2">
        <v>3.3</v>
      </c>
      <c r="L3722" t="s">
        <v>20</v>
      </c>
      <c r="M3722" s="3">
        <v>1</v>
      </c>
      <c r="N3722" s="2">
        <v>1.5400499999999999</v>
      </c>
      <c r="O3722" t="s">
        <v>21</v>
      </c>
      <c r="P3722" t="s">
        <v>22</v>
      </c>
      <c r="Q3722" t="s">
        <v>23</v>
      </c>
      <c r="R3722" s="3">
        <v>5.08</v>
      </c>
      <c r="S3722" t="s">
        <v>24</v>
      </c>
      <c r="T3722" t="s">
        <v>23</v>
      </c>
      <c r="U3722" s="3">
        <v>5.08</v>
      </c>
    </row>
    <row r="3723" spans="1:21" hidden="1" x14ac:dyDescent="0.2">
      <c r="A3723" t="s">
        <v>2649</v>
      </c>
      <c r="B3723" t="s">
        <v>2650</v>
      </c>
      <c r="C3723" t="s">
        <v>14</v>
      </c>
      <c r="D3723" t="str">
        <f t="shared" si="58"/>
        <v>CP2293</v>
      </c>
      <c r="E3723" t="s">
        <v>1236</v>
      </c>
      <c r="F3723" t="s">
        <v>18</v>
      </c>
      <c r="G3723" t="s">
        <v>18</v>
      </c>
      <c r="I3723" t="s">
        <v>113</v>
      </c>
      <c r="J3723" s="1">
        <v>44896</v>
      </c>
      <c r="K3723" s="2">
        <v>799.92</v>
      </c>
      <c r="L3723" t="s">
        <v>20</v>
      </c>
      <c r="M3723" s="3">
        <v>1</v>
      </c>
      <c r="N3723" s="2">
        <v>8.0490000000000006E-2</v>
      </c>
      <c r="O3723" t="s">
        <v>21</v>
      </c>
      <c r="P3723" t="s">
        <v>22</v>
      </c>
      <c r="Q3723" t="s">
        <v>23</v>
      </c>
      <c r="R3723" s="3">
        <v>64.39</v>
      </c>
      <c r="S3723" t="s">
        <v>24</v>
      </c>
      <c r="T3723" t="s">
        <v>23</v>
      </c>
      <c r="U3723" s="3">
        <v>64.39</v>
      </c>
    </row>
    <row r="3724" spans="1:21" x14ac:dyDescent="0.2">
      <c r="A3724" t="s">
        <v>2649</v>
      </c>
      <c r="B3724" t="s">
        <v>2650</v>
      </c>
      <c r="C3724" t="s">
        <v>14</v>
      </c>
      <c r="D3724" t="str">
        <f t="shared" si="58"/>
        <v>GL9074</v>
      </c>
      <c r="E3724" t="s">
        <v>575</v>
      </c>
      <c r="F3724" t="s">
        <v>18</v>
      </c>
      <c r="G3724" t="s">
        <v>18</v>
      </c>
      <c r="I3724" t="s">
        <v>113</v>
      </c>
      <c r="J3724" s="1">
        <v>44896</v>
      </c>
      <c r="K3724" s="2">
        <v>799.92</v>
      </c>
      <c r="L3724" t="s">
        <v>20</v>
      </c>
      <c r="M3724" s="3">
        <v>1</v>
      </c>
      <c r="N3724" s="2">
        <v>0.26479999999999998</v>
      </c>
      <c r="O3724" t="s">
        <v>21</v>
      </c>
      <c r="P3724" t="s">
        <v>22</v>
      </c>
      <c r="Q3724" t="s">
        <v>23</v>
      </c>
      <c r="R3724" s="3">
        <v>211.82</v>
      </c>
      <c r="S3724" t="s">
        <v>24</v>
      </c>
      <c r="T3724" t="s">
        <v>23</v>
      </c>
      <c r="U3724" s="3">
        <v>211.82</v>
      </c>
    </row>
    <row r="3725" spans="1:21" hidden="1" x14ac:dyDescent="0.2">
      <c r="A3725" t="s">
        <v>2649</v>
      </c>
      <c r="B3725" t="s">
        <v>2650</v>
      </c>
      <c r="C3725" t="s">
        <v>14</v>
      </c>
      <c r="D3725" t="str">
        <f t="shared" si="58"/>
        <v>BK6504</v>
      </c>
      <c r="E3725" t="s">
        <v>826</v>
      </c>
      <c r="F3725" t="s">
        <v>18</v>
      </c>
      <c r="G3725" t="s">
        <v>18</v>
      </c>
      <c r="I3725" t="s">
        <v>113</v>
      </c>
      <c r="J3725" s="1">
        <v>44896</v>
      </c>
      <c r="K3725" s="2">
        <v>66</v>
      </c>
      <c r="L3725" t="s">
        <v>20</v>
      </c>
      <c r="M3725" s="3">
        <v>1</v>
      </c>
      <c r="N3725" s="2">
        <v>0.18275</v>
      </c>
      <c r="O3725" t="s">
        <v>21</v>
      </c>
      <c r="P3725" t="s">
        <v>22</v>
      </c>
      <c r="Q3725" t="s">
        <v>23</v>
      </c>
      <c r="R3725" s="3">
        <v>12.06</v>
      </c>
      <c r="S3725" t="s">
        <v>24</v>
      </c>
      <c r="T3725" t="s">
        <v>23</v>
      </c>
      <c r="U3725" s="3">
        <v>12.06</v>
      </c>
    </row>
    <row r="3726" spans="1:21" hidden="1" x14ac:dyDescent="0.2">
      <c r="A3726" t="s">
        <v>2649</v>
      </c>
      <c r="B3726" t="s">
        <v>2650</v>
      </c>
      <c r="C3726" t="s">
        <v>14</v>
      </c>
      <c r="D3726" t="str">
        <f t="shared" si="58"/>
        <v>FREIGH</v>
      </c>
      <c r="E3726" t="s">
        <v>199</v>
      </c>
      <c r="F3726" t="s">
        <v>18</v>
      </c>
      <c r="G3726" t="s">
        <v>18</v>
      </c>
      <c r="I3726" t="s">
        <v>113</v>
      </c>
      <c r="J3726" s="1">
        <v>44896</v>
      </c>
      <c r="K3726" s="2">
        <v>330</v>
      </c>
      <c r="L3726" t="s">
        <v>20</v>
      </c>
      <c r="M3726" s="3">
        <v>1</v>
      </c>
      <c r="N3726" s="2">
        <v>0.45</v>
      </c>
      <c r="O3726" t="s">
        <v>21</v>
      </c>
      <c r="P3726" t="s">
        <v>200</v>
      </c>
      <c r="Q3726" t="s">
        <v>23</v>
      </c>
      <c r="R3726" s="3">
        <v>148.5</v>
      </c>
      <c r="S3726" t="s">
        <v>24</v>
      </c>
      <c r="T3726" t="s">
        <v>23</v>
      </c>
      <c r="U3726" s="3">
        <v>148.5</v>
      </c>
    </row>
    <row r="3727" spans="1:21" hidden="1" x14ac:dyDescent="0.2">
      <c r="A3727" t="s">
        <v>2649</v>
      </c>
      <c r="B3727" t="s">
        <v>2650</v>
      </c>
      <c r="C3727" t="s">
        <v>14</v>
      </c>
      <c r="D3727" t="str">
        <f t="shared" si="58"/>
        <v>LABORI</v>
      </c>
      <c r="E3727" t="s">
        <v>201</v>
      </c>
      <c r="F3727" t="s">
        <v>18</v>
      </c>
      <c r="G3727" t="s">
        <v>18</v>
      </c>
      <c r="I3727" t="s">
        <v>113</v>
      </c>
      <c r="J3727" s="1">
        <v>44896</v>
      </c>
      <c r="K3727" s="2">
        <v>98.88</v>
      </c>
      <c r="L3727" t="s">
        <v>20</v>
      </c>
      <c r="M3727" s="3">
        <v>1</v>
      </c>
      <c r="N3727" s="2">
        <v>1.05</v>
      </c>
      <c r="O3727" t="s">
        <v>21</v>
      </c>
      <c r="P3727" t="s">
        <v>200</v>
      </c>
      <c r="Q3727" t="s">
        <v>23</v>
      </c>
      <c r="R3727" s="3">
        <v>103.82</v>
      </c>
      <c r="S3727" t="s">
        <v>24</v>
      </c>
      <c r="T3727" t="s">
        <v>23</v>
      </c>
      <c r="U3727" s="3">
        <v>103.82</v>
      </c>
    </row>
    <row r="3728" spans="1:21" hidden="1" x14ac:dyDescent="0.2">
      <c r="A3728" t="s">
        <v>2649</v>
      </c>
      <c r="B3728" t="s">
        <v>2650</v>
      </c>
      <c r="C3728" t="s">
        <v>14</v>
      </c>
      <c r="D3728" t="str">
        <f t="shared" si="58"/>
        <v>BK1885</v>
      </c>
      <c r="E3728" t="s">
        <v>528</v>
      </c>
      <c r="F3728" t="s">
        <v>18</v>
      </c>
      <c r="G3728" t="s">
        <v>18</v>
      </c>
      <c r="I3728" t="s">
        <v>113</v>
      </c>
      <c r="J3728" s="1">
        <v>44896</v>
      </c>
      <c r="K3728" s="2">
        <v>1</v>
      </c>
      <c r="L3728" t="s">
        <v>20</v>
      </c>
      <c r="M3728" s="3">
        <v>1</v>
      </c>
      <c r="N3728" s="2">
        <v>0.70499000000000001</v>
      </c>
      <c r="O3728" t="s">
        <v>21</v>
      </c>
      <c r="P3728" t="s">
        <v>22</v>
      </c>
      <c r="Q3728" t="s">
        <v>23</v>
      </c>
      <c r="R3728" s="3">
        <v>0.7</v>
      </c>
      <c r="S3728" t="s">
        <v>24</v>
      </c>
      <c r="T3728" t="s">
        <v>23</v>
      </c>
      <c r="U3728" s="3">
        <v>0.7</v>
      </c>
    </row>
    <row r="3729" spans="1:21" hidden="1" x14ac:dyDescent="0.2">
      <c r="A3729" t="s">
        <v>2649</v>
      </c>
      <c r="B3729" t="s">
        <v>2650</v>
      </c>
      <c r="C3729" t="s">
        <v>14</v>
      </c>
      <c r="D3729" t="str">
        <f t="shared" si="58"/>
        <v>MACHIN</v>
      </c>
      <c r="E3729" t="s">
        <v>204</v>
      </c>
      <c r="F3729" t="s">
        <v>18</v>
      </c>
      <c r="G3729" t="s">
        <v>18</v>
      </c>
      <c r="I3729" t="s">
        <v>113</v>
      </c>
      <c r="J3729" s="1">
        <v>44896</v>
      </c>
      <c r="K3729" s="2">
        <v>66</v>
      </c>
      <c r="L3729" t="s">
        <v>20</v>
      </c>
      <c r="M3729" s="3">
        <v>1</v>
      </c>
      <c r="N3729" s="2">
        <v>2.9</v>
      </c>
      <c r="O3729" t="s">
        <v>21</v>
      </c>
      <c r="P3729" t="s">
        <v>200</v>
      </c>
      <c r="Q3729" t="s">
        <v>23</v>
      </c>
      <c r="R3729" s="3">
        <v>191.4</v>
      </c>
      <c r="S3729" t="s">
        <v>24</v>
      </c>
      <c r="T3729" t="s">
        <v>23</v>
      </c>
      <c r="U3729" s="3">
        <v>191.4</v>
      </c>
    </row>
    <row r="3730" spans="1:21" hidden="1" x14ac:dyDescent="0.2">
      <c r="A3730" t="s">
        <v>2651</v>
      </c>
      <c r="B3730" t="s">
        <v>1790</v>
      </c>
      <c r="C3730" t="s">
        <v>14</v>
      </c>
      <c r="D3730" t="str">
        <f t="shared" si="58"/>
        <v>OG1013</v>
      </c>
      <c r="E3730" t="s">
        <v>332</v>
      </c>
      <c r="F3730" t="s">
        <v>18</v>
      </c>
      <c r="G3730" t="s">
        <v>18</v>
      </c>
      <c r="J3730" s="1">
        <v>44896</v>
      </c>
      <c r="K3730" s="2">
        <v>-30</v>
      </c>
      <c r="L3730" t="s">
        <v>46</v>
      </c>
      <c r="M3730" s="3">
        <v>1</v>
      </c>
      <c r="N3730" s="2">
        <v>0.54867999999999995</v>
      </c>
      <c r="O3730" t="s">
        <v>21</v>
      </c>
      <c r="P3730" t="s">
        <v>24</v>
      </c>
      <c r="Q3730" t="s">
        <v>23</v>
      </c>
      <c r="R3730" s="3">
        <v>16.46</v>
      </c>
      <c r="S3730" t="s">
        <v>22</v>
      </c>
      <c r="T3730" t="s">
        <v>23</v>
      </c>
      <c r="U3730" s="3">
        <v>16.46</v>
      </c>
    </row>
    <row r="3731" spans="1:21" hidden="1" x14ac:dyDescent="0.2">
      <c r="A3731" t="s">
        <v>2651</v>
      </c>
      <c r="B3731" t="s">
        <v>1790</v>
      </c>
      <c r="C3731" t="s">
        <v>14</v>
      </c>
      <c r="D3731" t="str">
        <f t="shared" si="58"/>
        <v>BK1676</v>
      </c>
      <c r="E3731" t="s">
        <v>312</v>
      </c>
      <c r="F3731" t="s">
        <v>18</v>
      </c>
      <c r="G3731" t="s">
        <v>18</v>
      </c>
      <c r="J3731" s="1">
        <v>44896</v>
      </c>
      <c r="K3731" s="2">
        <v>4780</v>
      </c>
      <c r="L3731" t="s">
        <v>46</v>
      </c>
      <c r="M3731" s="3">
        <v>1</v>
      </c>
      <c r="N3731" s="2">
        <v>0.46831</v>
      </c>
      <c r="O3731" t="s">
        <v>21</v>
      </c>
      <c r="P3731" t="s">
        <v>22</v>
      </c>
      <c r="Q3731" t="s">
        <v>23</v>
      </c>
      <c r="R3731" s="3">
        <v>2238.52</v>
      </c>
      <c r="S3731" t="s">
        <v>24</v>
      </c>
      <c r="T3731" t="s">
        <v>23</v>
      </c>
      <c r="U3731" s="3">
        <v>2238.52</v>
      </c>
    </row>
    <row r="3732" spans="1:21" hidden="1" x14ac:dyDescent="0.2">
      <c r="A3732" t="s">
        <v>2651</v>
      </c>
      <c r="B3732" t="s">
        <v>1790</v>
      </c>
      <c r="C3732" t="s">
        <v>14</v>
      </c>
      <c r="D3732" t="str">
        <f t="shared" si="58"/>
        <v>BK1675</v>
      </c>
      <c r="E3732" t="s">
        <v>307</v>
      </c>
      <c r="F3732" t="s">
        <v>18</v>
      </c>
      <c r="G3732" t="s">
        <v>18</v>
      </c>
      <c r="J3732" s="1">
        <v>44896</v>
      </c>
      <c r="K3732" s="2">
        <v>1272</v>
      </c>
      <c r="L3732" t="s">
        <v>46</v>
      </c>
      <c r="M3732" s="3">
        <v>1</v>
      </c>
      <c r="N3732" s="2">
        <v>0.17398</v>
      </c>
      <c r="O3732" t="s">
        <v>21</v>
      </c>
      <c r="P3732" t="s">
        <v>22</v>
      </c>
      <c r="Q3732" t="s">
        <v>23</v>
      </c>
      <c r="R3732" s="3">
        <v>221.3</v>
      </c>
      <c r="S3732" t="s">
        <v>24</v>
      </c>
      <c r="T3732" t="s">
        <v>23</v>
      </c>
      <c r="U3732" s="3">
        <v>221.3</v>
      </c>
    </row>
    <row r="3733" spans="1:21" hidden="1" x14ac:dyDescent="0.2">
      <c r="A3733" t="s">
        <v>2651</v>
      </c>
      <c r="B3733" t="s">
        <v>1790</v>
      </c>
      <c r="C3733" t="s">
        <v>14</v>
      </c>
      <c r="D3733" t="str">
        <f t="shared" si="58"/>
        <v>BK1682</v>
      </c>
      <c r="E3733" t="s">
        <v>335</v>
      </c>
      <c r="F3733" t="s">
        <v>18</v>
      </c>
      <c r="G3733" t="s">
        <v>18</v>
      </c>
      <c r="J3733" s="1">
        <v>44896</v>
      </c>
      <c r="K3733" s="2">
        <v>-2048</v>
      </c>
      <c r="L3733" t="s">
        <v>46</v>
      </c>
      <c r="M3733" s="3">
        <v>1</v>
      </c>
      <c r="N3733" s="2">
        <v>0.55669000000000002</v>
      </c>
      <c r="O3733" t="s">
        <v>21</v>
      </c>
      <c r="P3733" t="s">
        <v>24</v>
      </c>
      <c r="Q3733" t="s">
        <v>23</v>
      </c>
      <c r="R3733" s="3">
        <v>1140.0999999999999</v>
      </c>
      <c r="S3733" t="s">
        <v>22</v>
      </c>
      <c r="T3733" t="s">
        <v>23</v>
      </c>
      <c r="U3733" s="3">
        <v>1140.0999999999999</v>
      </c>
    </row>
    <row r="3734" spans="1:21" hidden="1" x14ac:dyDescent="0.2">
      <c r="A3734" t="s">
        <v>2652</v>
      </c>
      <c r="B3734" t="s">
        <v>2653</v>
      </c>
      <c r="C3734" t="s">
        <v>14</v>
      </c>
      <c r="D3734" t="str">
        <f t="shared" si="58"/>
        <v>BK1885</v>
      </c>
      <c r="E3734" t="s">
        <v>528</v>
      </c>
      <c r="F3734" t="s">
        <v>18</v>
      </c>
      <c r="G3734" t="s">
        <v>18</v>
      </c>
      <c r="I3734" t="s">
        <v>113</v>
      </c>
      <c r="J3734" s="1">
        <v>44896</v>
      </c>
      <c r="K3734" s="2">
        <v>0.59</v>
      </c>
      <c r="L3734" t="s">
        <v>20</v>
      </c>
      <c r="M3734" s="3">
        <v>1</v>
      </c>
      <c r="N3734" s="2">
        <v>0.70498000000000005</v>
      </c>
      <c r="O3734" t="s">
        <v>21</v>
      </c>
      <c r="P3734" t="s">
        <v>22</v>
      </c>
      <c r="Q3734" t="s">
        <v>23</v>
      </c>
      <c r="R3734" s="3">
        <v>0.42</v>
      </c>
      <c r="S3734" t="s">
        <v>24</v>
      </c>
      <c r="T3734" t="s">
        <v>23</v>
      </c>
      <c r="U3734" s="3">
        <v>0.42</v>
      </c>
    </row>
    <row r="3735" spans="1:21" hidden="1" x14ac:dyDescent="0.2">
      <c r="A3735" t="s">
        <v>2652</v>
      </c>
      <c r="B3735" t="s">
        <v>2653</v>
      </c>
      <c r="C3735" t="s">
        <v>14</v>
      </c>
      <c r="D3735" t="str">
        <f t="shared" si="58"/>
        <v>CE3246</v>
      </c>
      <c r="E3735" t="s">
        <v>1497</v>
      </c>
      <c r="F3735" t="s">
        <v>18</v>
      </c>
      <c r="G3735" t="s">
        <v>18</v>
      </c>
      <c r="I3735" t="s">
        <v>113</v>
      </c>
      <c r="J3735" s="1">
        <v>44896</v>
      </c>
      <c r="K3735" s="2">
        <v>1300.3800000000001</v>
      </c>
      <c r="L3735" t="s">
        <v>20</v>
      </c>
      <c r="M3735" s="3">
        <v>1</v>
      </c>
      <c r="N3735" s="2">
        <v>1.278E-2</v>
      </c>
      <c r="O3735" t="s">
        <v>21</v>
      </c>
      <c r="P3735" t="s">
        <v>22</v>
      </c>
      <c r="Q3735" t="s">
        <v>23</v>
      </c>
      <c r="R3735" s="3">
        <v>16.62</v>
      </c>
      <c r="S3735" t="s">
        <v>24</v>
      </c>
      <c r="T3735" t="s">
        <v>23</v>
      </c>
      <c r="U3735" s="3">
        <v>16.62</v>
      </c>
    </row>
    <row r="3736" spans="1:21" hidden="1" x14ac:dyDescent="0.2">
      <c r="A3736" t="s">
        <v>2652</v>
      </c>
      <c r="B3736" t="s">
        <v>2653</v>
      </c>
      <c r="C3736" t="s">
        <v>14</v>
      </c>
      <c r="D3736" t="str">
        <f t="shared" si="58"/>
        <v>LAAN00</v>
      </c>
      <c r="E3736" t="s">
        <v>2314</v>
      </c>
      <c r="F3736" t="s">
        <v>18</v>
      </c>
      <c r="G3736" t="s">
        <v>18</v>
      </c>
      <c r="I3736" t="s">
        <v>113</v>
      </c>
      <c r="J3736" s="1">
        <v>44896</v>
      </c>
      <c r="K3736" s="2">
        <v>1265.6600000000001</v>
      </c>
      <c r="L3736" t="s">
        <v>20</v>
      </c>
      <c r="M3736" s="3">
        <v>1</v>
      </c>
      <c r="N3736" s="2">
        <v>1.4000000000000002E-2</v>
      </c>
      <c r="O3736" t="s">
        <v>21</v>
      </c>
      <c r="P3736" t="s">
        <v>22</v>
      </c>
      <c r="Q3736" t="s">
        <v>23</v>
      </c>
      <c r="R3736" s="3">
        <v>17.72</v>
      </c>
      <c r="S3736" t="s">
        <v>24</v>
      </c>
      <c r="T3736" t="s">
        <v>23</v>
      </c>
      <c r="U3736" s="3">
        <v>17.72</v>
      </c>
    </row>
    <row r="3737" spans="1:21" hidden="1" x14ac:dyDescent="0.2">
      <c r="A3737" t="s">
        <v>2652</v>
      </c>
      <c r="B3737" t="s">
        <v>2653</v>
      </c>
      <c r="C3737" t="s">
        <v>14</v>
      </c>
      <c r="D3737" t="str">
        <f t="shared" si="58"/>
        <v>MACHIN</v>
      </c>
      <c r="E3737" t="s">
        <v>204</v>
      </c>
      <c r="F3737" t="s">
        <v>18</v>
      </c>
      <c r="G3737" t="s">
        <v>18</v>
      </c>
      <c r="I3737" t="s">
        <v>113</v>
      </c>
      <c r="J3737" s="1">
        <v>44896</v>
      </c>
      <c r="K3737" s="2">
        <v>101</v>
      </c>
      <c r="L3737" t="s">
        <v>20</v>
      </c>
      <c r="M3737" s="3">
        <v>1</v>
      </c>
      <c r="N3737" s="2">
        <v>2.9</v>
      </c>
      <c r="O3737" t="s">
        <v>21</v>
      </c>
      <c r="P3737" t="s">
        <v>200</v>
      </c>
      <c r="Q3737" t="s">
        <v>23</v>
      </c>
      <c r="R3737" s="3">
        <v>292.89999999999998</v>
      </c>
      <c r="S3737" t="s">
        <v>24</v>
      </c>
      <c r="T3737" t="s">
        <v>23</v>
      </c>
      <c r="U3737" s="3">
        <v>292.89999999999998</v>
      </c>
    </row>
    <row r="3738" spans="1:21" hidden="1" x14ac:dyDescent="0.2">
      <c r="A3738" t="s">
        <v>2652</v>
      </c>
      <c r="B3738" t="s">
        <v>2653</v>
      </c>
      <c r="C3738" t="s">
        <v>14</v>
      </c>
      <c r="D3738" t="str">
        <f t="shared" si="58"/>
        <v>AA0113</v>
      </c>
      <c r="E3738" t="s">
        <v>1973</v>
      </c>
      <c r="F3738" t="s">
        <v>18</v>
      </c>
      <c r="G3738" t="s">
        <v>18</v>
      </c>
      <c r="I3738" t="s">
        <v>113</v>
      </c>
      <c r="J3738" s="1">
        <v>44896</v>
      </c>
      <c r="K3738" s="2">
        <v>-202</v>
      </c>
      <c r="L3738" t="s">
        <v>197</v>
      </c>
      <c r="M3738" s="3">
        <v>1</v>
      </c>
      <c r="N3738" s="2">
        <v>7.1967600000000003</v>
      </c>
      <c r="O3738" t="s">
        <v>21</v>
      </c>
      <c r="P3738" t="s">
        <v>24</v>
      </c>
      <c r="Q3738" t="s">
        <v>23</v>
      </c>
      <c r="R3738" s="3">
        <v>1453.75</v>
      </c>
      <c r="S3738" t="s">
        <v>909</v>
      </c>
      <c r="T3738" t="s">
        <v>23</v>
      </c>
      <c r="U3738" s="3">
        <v>1453.75</v>
      </c>
    </row>
    <row r="3739" spans="1:21" hidden="1" x14ac:dyDescent="0.2">
      <c r="A3739" t="s">
        <v>2652</v>
      </c>
      <c r="B3739" t="s">
        <v>2653</v>
      </c>
      <c r="C3739" t="s">
        <v>14</v>
      </c>
      <c r="D3739" t="str">
        <f t="shared" si="58"/>
        <v>CP2246</v>
      </c>
      <c r="E3739" t="s">
        <v>699</v>
      </c>
      <c r="F3739" t="s">
        <v>18</v>
      </c>
      <c r="G3739" t="s">
        <v>18</v>
      </c>
      <c r="I3739" t="s">
        <v>113</v>
      </c>
      <c r="J3739" s="1">
        <v>44896</v>
      </c>
      <c r="K3739" s="2">
        <v>1224.1199999999999</v>
      </c>
      <c r="L3739" t="s">
        <v>20</v>
      </c>
      <c r="M3739" s="3">
        <v>1</v>
      </c>
      <c r="N3739" s="2">
        <v>2.4729999999999999E-2</v>
      </c>
      <c r="O3739" t="s">
        <v>21</v>
      </c>
      <c r="P3739" t="s">
        <v>22</v>
      </c>
      <c r="Q3739" t="s">
        <v>23</v>
      </c>
      <c r="R3739" s="3">
        <v>30.27</v>
      </c>
      <c r="S3739" t="s">
        <v>24</v>
      </c>
      <c r="T3739" t="s">
        <v>23</v>
      </c>
      <c r="U3739" s="3">
        <v>30.27</v>
      </c>
    </row>
    <row r="3740" spans="1:21" hidden="1" x14ac:dyDescent="0.2">
      <c r="A3740" t="s">
        <v>2652</v>
      </c>
      <c r="B3740" t="s">
        <v>2653</v>
      </c>
      <c r="C3740" t="s">
        <v>14</v>
      </c>
      <c r="D3740" t="str">
        <f t="shared" si="58"/>
        <v>LAAN00</v>
      </c>
      <c r="E3740" t="s">
        <v>2312</v>
      </c>
      <c r="F3740" t="s">
        <v>18</v>
      </c>
      <c r="G3740" t="s">
        <v>18</v>
      </c>
      <c r="I3740" t="s">
        <v>113</v>
      </c>
      <c r="J3740" s="1">
        <v>44896</v>
      </c>
      <c r="K3740" s="2">
        <v>1265.6600000000001</v>
      </c>
      <c r="L3740" t="s">
        <v>20</v>
      </c>
      <c r="M3740" s="3">
        <v>1</v>
      </c>
      <c r="N3740" s="2">
        <v>1.7260000000000001E-2</v>
      </c>
      <c r="O3740" t="s">
        <v>21</v>
      </c>
      <c r="P3740" t="s">
        <v>22</v>
      </c>
      <c r="Q3740" t="s">
        <v>23</v>
      </c>
      <c r="R3740" s="3">
        <v>21.85</v>
      </c>
      <c r="S3740" t="s">
        <v>24</v>
      </c>
      <c r="T3740" t="s">
        <v>23</v>
      </c>
      <c r="U3740" s="3">
        <v>21.85</v>
      </c>
    </row>
    <row r="3741" spans="1:21" hidden="1" x14ac:dyDescent="0.2">
      <c r="A3741" t="s">
        <v>2652</v>
      </c>
      <c r="B3741" t="s">
        <v>2653</v>
      </c>
      <c r="C3741" t="s">
        <v>14</v>
      </c>
      <c r="D3741" t="str">
        <f t="shared" si="58"/>
        <v>GL471-</v>
      </c>
      <c r="E3741" t="s">
        <v>914</v>
      </c>
      <c r="F3741" t="s">
        <v>18</v>
      </c>
      <c r="G3741" t="s">
        <v>18</v>
      </c>
      <c r="I3741" t="s">
        <v>113</v>
      </c>
      <c r="J3741" s="1">
        <v>44896</v>
      </c>
      <c r="K3741" s="2">
        <v>1224.1199999999999</v>
      </c>
      <c r="L3741" t="s">
        <v>20</v>
      </c>
      <c r="M3741" s="3">
        <v>1</v>
      </c>
      <c r="N3741" s="2">
        <v>0.31204999999999999</v>
      </c>
      <c r="O3741" t="s">
        <v>21</v>
      </c>
      <c r="P3741" t="s">
        <v>22</v>
      </c>
      <c r="Q3741" t="s">
        <v>23</v>
      </c>
      <c r="R3741" s="3">
        <v>381.99</v>
      </c>
      <c r="S3741" t="s">
        <v>24</v>
      </c>
      <c r="T3741" t="s">
        <v>23</v>
      </c>
      <c r="U3741" s="3">
        <v>381.99</v>
      </c>
    </row>
    <row r="3742" spans="1:21" hidden="1" x14ac:dyDescent="0.2">
      <c r="A3742" t="s">
        <v>2652</v>
      </c>
      <c r="B3742" t="s">
        <v>2653</v>
      </c>
      <c r="C3742" t="s">
        <v>14</v>
      </c>
      <c r="D3742" t="str">
        <f t="shared" si="58"/>
        <v>FREIGH</v>
      </c>
      <c r="E3742" t="s">
        <v>199</v>
      </c>
      <c r="F3742" t="s">
        <v>18</v>
      </c>
      <c r="G3742" t="s">
        <v>18</v>
      </c>
      <c r="I3742" t="s">
        <v>113</v>
      </c>
      <c r="J3742" s="1">
        <v>44896</v>
      </c>
      <c r="K3742" s="2">
        <v>152.31</v>
      </c>
      <c r="L3742" t="s">
        <v>20</v>
      </c>
      <c r="M3742" s="3">
        <v>1</v>
      </c>
      <c r="N3742" s="2">
        <v>0.45</v>
      </c>
      <c r="O3742" t="s">
        <v>21</v>
      </c>
      <c r="P3742" t="s">
        <v>200</v>
      </c>
      <c r="Q3742" t="s">
        <v>23</v>
      </c>
      <c r="R3742" s="3">
        <v>68.540000000000006</v>
      </c>
      <c r="S3742" t="s">
        <v>24</v>
      </c>
      <c r="T3742" t="s">
        <v>23</v>
      </c>
      <c r="U3742" s="3">
        <v>68.540000000000006</v>
      </c>
    </row>
    <row r="3743" spans="1:21" hidden="1" x14ac:dyDescent="0.2">
      <c r="A3743" t="s">
        <v>2652</v>
      </c>
      <c r="B3743" t="s">
        <v>2653</v>
      </c>
      <c r="C3743" t="s">
        <v>14</v>
      </c>
      <c r="D3743" t="str">
        <f t="shared" si="58"/>
        <v>LABORI</v>
      </c>
      <c r="E3743" t="s">
        <v>201</v>
      </c>
      <c r="F3743" t="s">
        <v>18</v>
      </c>
      <c r="G3743" t="s">
        <v>18</v>
      </c>
      <c r="I3743" t="s">
        <v>113</v>
      </c>
      <c r="J3743" s="1">
        <v>44896</v>
      </c>
      <c r="K3743" s="2">
        <v>206.73</v>
      </c>
      <c r="L3743" t="s">
        <v>20</v>
      </c>
      <c r="M3743" s="3">
        <v>1</v>
      </c>
      <c r="N3743" s="2">
        <v>1.05</v>
      </c>
      <c r="O3743" t="s">
        <v>21</v>
      </c>
      <c r="P3743" t="s">
        <v>200</v>
      </c>
      <c r="Q3743" t="s">
        <v>23</v>
      </c>
      <c r="R3743" s="3">
        <v>217.07</v>
      </c>
      <c r="S3743" t="s">
        <v>24</v>
      </c>
      <c r="T3743" t="s">
        <v>23</v>
      </c>
      <c r="U3743" s="3">
        <v>217.07</v>
      </c>
    </row>
    <row r="3744" spans="1:21" hidden="1" x14ac:dyDescent="0.2">
      <c r="A3744" t="s">
        <v>2654</v>
      </c>
      <c r="B3744" t="s">
        <v>2655</v>
      </c>
      <c r="C3744" t="s">
        <v>14</v>
      </c>
      <c r="D3744" t="str">
        <f t="shared" si="58"/>
        <v>BK4099</v>
      </c>
      <c r="E3744" t="s">
        <v>203</v>
      </c>
      <c r="F3744" t="s">
        <v>18</v>
      </c>
      <c r="G3744" t="s">
        <v>18</v>
      </c>
      <c r="I3744" t="s">
        <v>113</v>
      </c>
      <c r="J3744" s="1">
        <v>44896</v>
      </c>
      <c r="K3744" s="2">
        <v>144</v>
      </c>
      <c r="L3744" t="s">
        <v>20</v>
      </c>
      <c r="M3744" s="3">
        <v>1</v>
      </c>
      <c r="N3744" s="2">
        <v>0.37101000000000001</v>
      </c>
      <c r="O3744" t="s">
        <v>21</v>
      </c>
      <c r="P3744" t="s">
        <v>22</v>
      </c>
      <c r="Q3744" t="s">
        <v>23</v>
      </c>
      <c r="R3744" s="3">
        <v>53.43</v>
      </c>
      <c r="S3744" t="s">
        <v>24</v>
      </c>
      <c r="T3744" t="s">
        <v>23</v>
      </c>
      <c r="U3744" s="3">
        <v>53.43</v>
      </c>
    </row>
    <row r="3745" spans="1:21" hidden="1" x14ac:dyDescent="0.2">
      <c r="A3745" t="s">
        <v>2654</v>
      </c>
      <c r="B3745" t="s">
        <v>2655</v>
      </c>
      <c r="C3745" t="s">
        <v>14</v>
      </c>
      <c r="D3745" t="str">
        <f t="shared" si="58"/>
        <v>MACHIN</v>
      </c>
      <c r="E3745" t="s">
        <v>204</v>
      </c>
      <c r="F3745" t="s">
        <v>18</v>
      </c>
      <c r="G3745" t="s">
        <v>18</v>
      </c>
      <c r="I3745" t="s">
        <v>113</v>
      </c>
      <c r="J3745" s="1">
        <v>44896</v>
      </c>
      <c r="K3745" s="2">
        <v>360</v>
      </c>
      <c r="L3745" t="s">
        <v>20</v>
      </c>
      <c r="M3745" s="3">
        <v>1</v>
      </c>
      <c r="N3745" s="2">
        <v>2.9</v>
      </c>
      <c r="O3745" t="s">
        <v>21</v>
      </c>
      <c r="P3745" t="s">
        <v>200</v>
      </c>
      <c r="Q3745" t="s">
        <v>23</v>
      </c>
      <c r="R3745" s="3">
        <v>1044</v>
      </c>
      <c r="S3745" t="s">
        <v>24</v>
      </c>
      <c r="T3745" t="s">
        <v>23</v>
      </c>
      <c r="U3745" s="3">
        <v>1044</v>
      </c>
    </row>
    <row r="3746" spans="1:21" hidden="1" x14ac:dyDescent="0.2">
      <c r="A3746" t="s">
        <v>2654</v>
      </c>
      <c r="B3746" t="s">
        <v>2655</v>
      </c>
      <c r="C3746" t="s">
        <v>14</v>
      </c>
      <c r="D3746" t="str">
        <f t="shared" si="58"/>
        <v>FS61SP</v>
      </c>
      <c r="E3746" t="s">
        <v>196</v>
      </c>
      <c r="F3746" t="s">
        <v>18</v>
      </c>
      <c r="G3746" t="s">
        <v>18</v>
      </c>
      <c r="I3746" t="s">
        <v>113</v>
      </c>
      <c r="J3746" s="1">
        <v>44896</v>
      </c>
      <c r="K3746" s="2">
        <v>-144</v>
      </c>
      <c r="L3746" t="s">
        <v>197</v>
      </c>
      <c r="M3746" s="3">
        <v>1</v>
      </c>
      <c r="N3746" s="2">
        <v>18.586860000000001</v>
      </c>
      <c r="O3746" t="s">
        <v>21</v>
      </c>
      <c r="P3746" t="s">
        <v>24</v>
      </c>
      <c r="Q3746" t="s">
        <v>23</v>
      </c>
      <c r="R3746" s="3">
        <v>2676.51</v>
      </c>
      <c r="S3746" t="s">
        <v>198</v>
      </c>
      <c r="T3746" t="s">
        <v>23</v>
      </c>
      <c r="U3746" s="3">
        <v>2676.51</v>
      </c>
    </row>
    <row r="3747" spans="1:21" hidden="1" x14ac:dyDescent="0.2">
      <c r="A3747" t="s">
        <v>2654</v>
      </c>
      <c r="B3747" t="s">
        <v>2655</v>
      </c>
      <c r="C3747" t="s">
        <v>14</v>
      </c>
      <c r="D3747" t="str">
        <f t="shared" si="58"/>
        <v>FREIGH</v>
      </c>
      <c r="E3747" t="s">
        <v>199</v>
      </c>
      <c r="F3747" t="s">
        <v>18</v>
      </c>
      <c r="G3747" t="s">
        <v>18</v>
      </c>
      <c r="I3747" t="s">
        <v>113</v>
      </c>
      <c r="J3747" s="1">
        <v>44896</v>
      </c>
      <c r="K3747" s="2">
        <v>252</v>
      </c>
      <c r="L3747" t="s">
        <v>20</v>
      </c>
      <c r="M3747" s="3">
        <v>1</v>
      </c>
      <c r="N3747" s="2">
        <v>0.45</v>
      </c>
      <c r="O3747" t="s">
        <v>21</v>
      </c>
      <c r="P3747" t="s">
        <v>200</v>
      </c>
      <c r="Q3747" t="s">
        <v>23</v>
      </c>
      <c r="R3747" s="3">
        <v>113.4</v>
      </c>
      <c r="S3747" t="s">
        <v>24</v>
      </c>
      <c r="T3747" t="s">
        <v>23</v>
      </c>
      <c r="U3747" s="3">
        <v>113.4</v>
      </c>
    </row>
    <row r="3748" spans="1:21" hidden="1" x14ac:dyDescent="0.2">
      <c r="A3748" t="s">
        <v>2654</v>
      </c>
      <c r="B3748" t="s">
        <v>2655</v>
      </c>
      <c r="C3748" t="s">
        <v>14</v>
      </c>
      <c r="D3748" t="str">
        <f t="shared" si="58"/>
        <v>LABORI</v>
      </c>
      <c r="E3748" t="s">
        <v>201</v>
      </c>
      <c r="F3748" t="s">
        <v>18</v>
      </c>
      <c r="G3748" t="s">
        <v>18</v>
      </c>
      <c r="I3748" t="s">
        <v>113</v>
      </c>
      <c r="J3748" s="1">
        <v>44896</v>
      </c>
      <c r="K3748" s="2">
        <v>382.51</v>
      </c>
      <c r="L3748" t="s">
        <v>20</v>
      </c>
      <c r="M3748" s="3">
        <v>1</v>
      </c>
      <c r="N3748" s="2">
        <v>1.05</v>
      </c>
      <c r="O3748" t="s">
        <v>21</v>
      </c>
      <c r="P3748" t="s">
        <v>200</v>
      </c>
      <c r="Q3748" t="s">
        <v>23</v>
      </c>
      <c r="R3748" s="3">
        <v>401.64</v>
      </c>
      <c r="S3748" t="s">
        <v>24</v>
      </c>
      <c r="T3748" t="s">
        <v>23</v>
      </c>
      <c r="U3748" s="3">
        <v>401.64</v>
      </c>
    </row>
    <row r="3749" spans="1:21" hidden="1" x14ac:dyDescent="0.2">
      <c r="A3749" t="s">
        <v>2654</v>
      </c>
      <c r="B3749" t="s">
        <v>2655</v>
      </c>
      <c r="C3749" t="s">
        <v>14</v>
      </c>
      <c r="D3749" t="str">
        <f t="shared" si="58"/>
        <v>LASK00</v>
      </c>
      <c r="E3749" t="s">
        <v>202</v>
      </c>
      <c r="F3749" t="s">
        <v>18</v>
      </c>
      <c r="G3749" t="s">
        <v>18</v>
      </c>
      <c r="I3749" t="s">
        <v>113</v>
      </c>
      <c r="J3749" s="1">
        <v>44896</v>
      </c>
      <c r="K3749" s="2">
        <v>36633.599999999999</v>
      </c>
      <c r="L3749" t="s">
        <v>20</v>
      </c>
      <c r="M3749" s="3">
        <v>1</v>
      </c>
      <c r="N3749" s="2">
        <v>1.0460000000000001E-2</v>
      </c>
      <c r="O3749" t="s">
        <v>21</v>
      </c>
      <c r="P3749" t="s">
        <v>22</v>
      </c>
      <c r="Q3749" t="s">
        <v>23</v>
      </c>
      <c r="R3749" s="3">
        <v>383.19</v>
      </c>
      <c r="S3749" t="s">
        <v>24</v>
      </c>
      <c r="T3749" t="s">
        <v>23</v>
      </c>
      <c r="U3749" s="3">
        <v>383.19</v>
      </c>
    </row>
    <row r="3750" spans="1:21" hidden="1" x14ac:dyDescent="0.2">
      <c r="A3750" t="s">
        <v>2656</v>
      </c>
      <c r="B3750" t="s">
        <v>2657</v>
      </c>
      <c r="C3750" t="s">
        <v>14</v>
      </c>
      <c r="D3750" t="str">
        <f t="shared" si="58"/>
        <v>CE3248</v>
      </c>
      <c r="E3750" t="s">
        <v>408</v>
      </c>
      <c r="F3750" t="s">
        <v>18</v>
      </c>
      <c r="G3750" t="s">
        <v>18</v>
      </c>
      <c r="I3750" t="s">
        <v>113</v>
      </c>
      <c r="J3750" s="1">
        <v>44896</v>
      </c>
      <c r="K3750" s="2">
        <v>4704.32</v>
      </c>
      <c r="L3750" t="s">
        <v>20</v>
      </c>
      <c r="M3750" s="3">
        <v>1</v>
      </c>
      <c r="N3750" s="2">
        <v>1.2630000000000001E-2</v>
      </c>
      <c r="O3750" t="s">
        <v>21</v>
      </c>
      <c r="P3750" t="s">
        <v>22</v>
      </c>
      <c r="Q3750" t="s">
        <v>23</v>
      </c>
      <c r="R3750" s="3">
        <v>59.42</v>
      </c>
      <c r="S3750" t="s">
        <v>24</v>
      </c>
      <c r="T3750" t="s">
        <v>23</v>
      </c>
      <c r="U3750" s="3">
        <v>59.42</v>
      </c>
    </row>
    <row r="3751" spans="1:21" hidden="1" x14ac:dyDescent="0.2">
      <c r="A3751" t="s">
        <v>2658</v>
      </c>
      <c r="B3751" t="s">
        <v>2659</v>
      </c>
      <c r="C3751" t="s">
        <v>14</v>
      </c>
      <c r="D3751" t="str">
        <f t="shared" si="58"/>
        <v>BK1885</v>
      </c>
      <c r="E3751" t="s">
        <v>528</v>
      </c>
      <c r="F3751" t="s">
        <v>18</v>
      </c>
      <c r="G3751" t="s">
        <v>18</v>
      </c>
      <c r="I3751" t="s">
        <v>113</v>
      </c>
      <c r="J3751" s="1">
        <v>44896</v>
      </c>
      <c r="K3751" s="2">
        <v>1.7849999999999999</v>
      </c>
      <c r="L3751" t="s">
        <v>20</v>
      </c>
      <c r="M3751" s="3">
        <v>1</v>
      </c>
      <c r="N3751" s="2">
        <v>0.70499999999999996</v>
      </c>
      <c r="O3751" t="s">
        <v>21</v>
      </c>
      <c r="P3751" t="s">
        <v>22</v>
      </c>
      <c r="Q3751" t="s">
        <v>23</v>
      </c>
      <c r="R3751" s="3">
        <v>1.26</v>
      </c>
      <c r="S3751" t="s">
        <v>24</v>
      </c>
      <c r="T3751" t="s">
        <v>23</v>
      </c>
      <c r="U3751" s="3">
        <v>1.26</v>
      </c>
    </row>
    <row r="3752" spans="1:21" hidden="1" x14ac:dyDescent="0.2">
      <c r="A3752" t="s">
        <v>2658</v>
      </c>
      <c r="B3752" t="s">
        <v>2659</v>
      </c>
      <c r="C3752" t="s">
        <v>14</v>
      </c>
      <c r="D3752" t="str">
        <f t="shared" si="58"/>
        <v>MACHIN</v>
      </c>
      <c r="E3752" t="s">
        <v>204</v>
      </c>
      <c r="F3752" t="s">
        <v>18</v>
      </c>
      <c r="G3752" t="s">
        <v>18</v>
      </c>
      <c r="I3752" t="s">
        <v>113</v>
      </c>
      <c r="J3752" s="1">
        <v>44896</v>
      </c>
      <c r="K3752" s="2">
        <v>119</v>
      </c>
      <c r="L3752" t="s">
        <v>20</v>
      </c>
      <c r="M3752" s="3">
        <v>1</v>
      </c>
      <c r="N3752" s="2">
        <v>2.9</v>
      </c>
      <c r="O3752" t="s">
        <v>21</v>
      </c>
      <c r="P3752" t="s">
        <v>200</v>
      </c>
      <c r="Q3752" t="s">
        <v>23</v>
      </c>
      <c r="R3752" s="3">
        <v>345.1</v>
      </c>
      <c r="S3752" t="s">
        <v>24</v>
      </c>
      <c r="T3752" t="s">
        <v>23</v>
      </c>
      <c r="U3752" s="3">
        <v>345.1</v>
      </c>
    </row>
    <row r="3753" spans="1:21" hidden="1" x14ac:dyDescent="0.2">
      <c r="A3753" t="s">
        <v>2658</v>
      </c>
      <c r="B3753" t="s">
        <v>2659</v>
      </c>
      <c r="C3753" t="s">
        <v>14</v>
      </c>
      <c r="D3753" t="str">
        <f t="shared" si="58"/>
        <v>BK6504</v>
      </c>
      <c r="E3753" t="s">
        <v>826</v>
      </c>
      <c r="F3753" t="s">
        <v>18</v>
      </c>
      <c r="G3753" t="s">
        <v>18</v>
      </c>
      <c r="I3753" t="s">
        <v>113</v>
      </c>
      <c r="J3753" s="1">
        <v>44896</v>
      </c>
      <c r="K3753" s="2">
        <v>119</v>
      </c>
      <c r="L3753" t="s">
        <v>20</v>
      </c>
      <c r="M3753" s="3">
        <v>1</v>
      </c>
      <c r="N3753" s="2">
        <v>0.18275</v>
      </c>
      <c r="O3753" t="s">
        <v>21</v>
      </c>
      <c r="P3753" t="s">
        <v>22</v>
      </c>
      <c r="Q3753" t="s">
        <v>23</v>
      </c>
      <c r="R3753" s="3">
        <v>21.75</v>
      </c>
      <c r="S3753" t="s">
        <v>24</v>
      </c>
      <c r="T3753" t="s">
        <v>23</v>
      </c>
      <c r="U3753" s="3">
        <v>21.75</v>
      </c>
    </row>
    <row r="3754" spans="1:21" hidden="1" x14ac:dyDescent="0.2">
      <c r="A3754" t="s">
        <v>2658</v>
      </c>
      <c r="B3754" t="s">
        <v>2659</v>
      </c>
      <c r="C3754" t="s">
        <v>14</v>
      </c>
      <c r="D3754" t="str">
        <f t="shared" si="58"/>
        <v>FREIGH</v>
      </c>
      <c r="E3754" t="s">
        <v>199</v>
      </c>
      <c r="F3754" t="s">
        <v>18</v>
      </c>
      <c r="G3754" t="s">
        <v>18</v>
      </c>
      <c r="I3754" t="s">
        <v>113</v>
      </c>
      <c r="J3754" s="1">
        <v>44896</v>
      </c>
      <c r="K3754" s="2">
        <v>595</v>
      </c>
      <c r="L3754" t="s">
        <v>20</v>
      </c>
      <c r="M3754" s="3">
        <v>1</v>
      </c>
      <c r="N3754" s="2">
        <v>0.45</v>
      </c>
      <c r="O3754" t="s">
        <v>21</v>
      </c>
      <c r="P3754" t="s">
        <v>200</v>
      </c>
      <c r="Q3754" t="s">
        <v>23</v>
      </c>
      <c r="R3754" s="3">
        <v>267.75</v>
      </c>
      <c r="S3754" t="s">
        <v>24</v>
      </c>
      <c r="T3754" t="s">
        <v>23</v>
      </c>
      <c r="U3754" s="3">
        <v>267.75</v>
      </c>
    </row>
    <row r="3755" spans="1:21" hidden="1" x14ac:dyDescent="0.2">
      <c r="A3755" t="s">
        <v>2658</v>
      </c>
      <c r="B3755" t="s">
        <v>2659</v>
      </c>
      <c r="C3755" t="s">
        <v>14</v>
      </c>
      <c r="D3755" t="str">
        <f t="shared" si="58"/>
        <v>LABORI</v>
      </c>
      <c r="E3755" t="s">
        <v>201</v>
      </c>
      <c r="F3755" t="s">
        <v>18</v>
      </c>
      <c r="G3755" t="s">
        <v>18</v>
      </c>
      <c r="I3755" t="s">
        <v>113</v>
      </c>
      <c r="J3755" s="1">
        <v>44896</v>
      </c>
      <c r="K3755" s="2">
        <v>178.28817999999998</v>
      </c>
      <c r="L3755" t="s">
        <v>20</v>
      </c>
      <c r="M3755" s="3">
        <v>1</v>
      </c>
      <c r="N3755" s="2">
        <v>1.05</v>
      </c>
      <c r="O3755" t="s">
        <v>21</v>
      </c>
      <c r="P3755" t="s">
        <v>200</v>
      </c>
      <c r="Q3755" t="s">
        <v>23</v>
      </c>
      <c r="R3755" s="3">
        <v>187.2</v>
      </c>
      <c r="S3755" t="s">
        <v>24</v>
      </c>
      <c r="T3755" t="s">
        <v>23</v>
      </c>
      <c r="U3755" s="3">
        <v>187.2</v>
      </c>
    </row>
    <row r="3756" spans="1:21" hidden="1" x14ac:dyDescent="0.2">
      <c r="A3756" t="s">
        <v>2658</v>
      </c>
      <c r="B3756" t="s">
        <v>2659</v>
      </c>
      <c r="C3756" t="s">
        <v>14</v>
      </c>
      <c r="D3756" t="str">
        <f t="shared" si="58"/>
        <v>OG3073</v>
      </c>
      <c r="E3756" t="s">
        <v>1456</v>
      </c>
      <c r="F3756" t="s">
        <v>18</v>
      </c>
      <c r="G3756" t="s">
        <v>18</v>
      </c>
      <c r="I3756" t="s">
        <v>113</v>
      </c>
      <c r="J3756" s="1">
        <v>44896</v>
      </c>
      <c r="K3756" s="2">
        <v>-119</v>
      </c>
      <c r="L3756" t="s">
        <v>197</v>
      </c>
      <c r="M3756" s="3">
        <v>1</v>
      </c>
      <c r="N3756" s="2">
        <v>12.703530000000001</v>
      </c>
      <c r="O3756" t="s">
        <v>21</v>
      </c>
      <c r="P3756" t="s">
        <v>24</v>
      </c>
      <c r="Q3756" t="s">
        <v>23</v>
      </c>
      <c r="R3756" s="3">
        <v>1511.72</v>
      </c>
      <c r="S3756" t="s">
        <v>198</v>
      </c>
      <c r="T3756" t="s">
        <v>23</v>
      </c>
      <c r="U3756" s="3">
        <v>1511.72</v>
      </c>
    </row>
    <row r="3757" spans="1:21" hidden="1" x14ac:dyDescent="0.2">
      <c r="A3757" t="s">
        <v>2658</v>
      </c>
      <c r="B3757" t="s">
        <v>2659</v>
      </c>
      <c r="C3757" t="s">
        <v>14</v>
      </c>
      <c r="D3757" t="str">
        <f t="shared" si="58"/>
        <v>CE3605</v>
      </c>
      <c r="E3757" t="s">
        <v>548</v>
      </c>
      <c r="F3757" t="s">
        <v>18</v>
      </c>
      <c r="G3757" t="s">
        <v>18</v>
      </c>
      <c r="I3757" t="s">
        <v>113</v>
      </c>
      <c r="J3757" s="1">
        <v>44896</v>
      </c>
      <c r="K3757" s="2">
        <v>5.95</v>
      </c>
      <c r="L3757" t="s">
        <v>20</v>
      </c>
      <c r="M3757" s="3">
        <v>1</v>
      </c>
      <c r="N3757" s="2">
        <v>1.5400499999999999</v>
      </c>
      <c r="O3757" t="s">
        <v>21</v>
      </c>
      <c r="P3757" t="s">
        <v>22</v>
      </c>
      <c r="Q3757" t="s">
        <v>23</v>
      </c>
      <c r="R3757" s="3">
        <v>9.16</v>
      </c>
      <c r="S3757" t="s">
        <v>24</v>
      </c>
      <c r="T3757" t="s">
        <v>23</v>
      </c>
      <c r="U3757" s="3">
        <v>9.16</v>
      </c>
    </row>
    <row r="3758" spans="1:21" hidden="1" x14ac:dyDescent="0.2">
      <c r="A3758" t="s">
        <v>2658</v>
      </c>
      <c r="B3758" t="s">
        <v>2659</v>
      </c>
      <c r="C3758" t="s">
        <v>14</v>
      </c>
      <c r="D3758" t="str">
        <f t="shared" si="58"/>
        <v>CP2293</v>
      </c>
      <c r="E3758" t="s">
        <v>1236</v>
      </c>
      <c r="F3758" t="s">
        <v>18</v>
      </c>
      <c r="G3758" t="s">
        <v>18</v>
      </c>
      <c r="I3758" t="s">
        <v>113</v>
      </c>
      <c r="J3758" s="1">
        <v>44896</v>
      </c>
      <c r="K3758" s="2">
        <v>1442.28</v>
      </c>
      <c r="L3758" t="s">
        <v>20</v>
      </c>
      <c r="M3758" s="3">
        <v>1</v>
      </c>
      <c r="N3758" s="2">
        <v>8.0490000000000006E-2</v>
      </c>
      <c r="O3758" t="s">
        <v>21</v>
      </c>
      <c r="P3758" t="s">
        <v>22</v>
      </c>
      <c r="Q3758" t="s">
        <v>23</v>
      </c>
      <c r="R3758" s="3">
        <v>116.09</v>
      </c>
      <c r="S3758" t="s">
        <v>24</v>
      </c>
      <c r="T3758" t="s">
        <v>23</v>
      </c>
      <c r="U3758" s="3">
        <v>116.09</v>
      </c>
    </row>
    <row r="3759" spans="1:21" x14ac:dyDescent="0.2">
      <c r="A3759" t="s">
        <v>2658</v>
      </c>
      <c r="B3759" t="s">
        <v>2659</v>
      </c>
      <c r="C3759" t="s">
        <v>14</v>
      </c>
      <c r="D3759" t="str">
        <f t="shared" si="58"/>
        <v>GL9074</v>
      </c>
      <c r="E3759" t="s">
        <v>575</v>
      </c>
      <c r="F3759" t="s">
        <v>18</v>
      </c>
      <c r="G3759" t="s">
        <v>18</v>
      </c>
      <c r="I3759" t="s">
        <v>113</v>
      </c>
      <c r="J3759" s="1">
        <v>44896</v>
      </c>
      <c r="K3759" s="2">
        <v>1442.28</v>
      </c>
      <c r="L3759" t="s">
        <v>20</v>
      </c>
      <c r="M3759" s="3">
        <v>1</v>
      </c>
      <c r="N3759" s="2">
        <v>0.26479999999999998</v>
      </c>
      <c r="O3759" t="s">
        <v>21</v>
      </c>
      <c r="P3759" t="s">
        <v>22</v>
      </c>
      <c r="Q3759" t="s">
        <v>23</v>
      </c>
      <c r="R3759" s="3">
        <v>381.92</v>
      </c>
      <c r="S3759" t="s">
        <v>24</v>
      </c>
      <c r="T3759" t="s">
        <v>23</v>
      </c>
      <c r="U3759" s="3">
        <v>381.92</v>
      </c>
    </row>
    <row r="3760" spans="1:21" hidden="1" x14ac:dyDescent="0.2">
      <c r="A3760" t="s">
        <v>2658</v>
      </c>
      <c r="B3760" t="s">
        <v>2659</v>
      </c>
      <c r="C3760" t="s">
        <v>14</v>
      </c>
      <c r="D3760" t="str">
        <f t="shared" si="58"/>
        <v>LATJ00</v>
      </c>
      <c r="E3760" t="s">
        <v>1615</v>
      </c>
      <c r="F3760" t="s">
        <v>18</v>
      </c>
      <c r="G3760" t="s">
        <v>18</v>
      </c>
      <c r="I3760" t="s">
        <v>113</v>
      </c>
      <c r="J3760" s="1">
        <v>44896</v>
      </c>
      <c r="K3760" s="2">
        <v>1491.21875</v>
      </c>
      <c r="L3760" t="s">
        <v>20</v>
      </c>
      <c r="M3760" s="3">
        <v>1</v>
      </c>
      <c r="N3760" s="2">
        <v>1.1270000000000001E-2</v>
      </c>
      <c r="O3760" t="s">
        <v>21</v>
      </c>
      <c r="P3760" t="s">
        <v>22</v>
      </c>
      <c r="Q3760" t="s">
        <v>23</v>
      </c>
      <c r="R3760" s="3">
        <v>16.809999999999999</v>
      </c>
      <c r="S3760" t="s">
        <v>24</v>
      </c>
      <c r="T3760" t="s">
        <v>23</v>
      </c>
      <c r="U3760" s="3">
        <v>16.809999999999999</v>
      </c>
    </row>
    <row r="3761" spans="1:21" hidden="1" x14ac:dyDescent="0.2">
      <c r="A3761" t="s">
        <v>2660</v>
      </c>
      <c r="B3761" t="s">
        <v>2657</v>
      </c>
      <c r="C3761" t="s">
        <v>14</v>
      </c>
      <c r="D3761" t="str">
        <f t="shared" si="58"/>
        <v>CE3248</v>
      </c>
      <c r="E3761" t="s">
        <v>408</v>
      </c>
      <c r="F3761" t="s">
        <v>18</v>
      </c>
      <c r="G3761" t="s">
        <v>18</v>
      </c>
      <c r="I3761" t="s">
        <v>113</v>
      </c>
      <c r="J3761" s="1">
        <v>44896</v>
      </c>
      <c r="K3761" s="2">
        <v>3205.875</v>
      </c>
      <c r="L3761" t="s">
        <v>20</v>
      </c>
      <c r="M3761" s="3">
        <v>1</v>
      </c>
      <c r="N3761" s="2">
        <v>1.2630000000000001E-2</v>
      </c>
      <c r="O3761" t="s">
        <v>21</v>
      </c>
      <c r="P3761" t="s">
        <v>22</v>
      </c>
      <c r="Q3761" t="s">
        <v>23</v>
      </c>
      <c r="R3761" s="3">
        <v>40.49</v>
      </c>
      <c r="S3761" t="s">
        <v>24</v>
      </c>
      <c r="T3761" t="s">
        <v>23</v>
      </c>
      <c r="U3761" s="3">
        <v>40.49</v>
      </c>
    </row>
    <row r="3762" spans="1:21" hidden="1" x14ac:dyDescent="0.2">
      <c r="A3762" t="s">
        <v>2661</v>
      </c>
      <c r="B3762" t="s">
        <v>2662</v>
      </c>
      <c r="C3762" t="s">
        <v>14</v>
      </c>
      <c r="D3762" t="str">
        <f t="shared" si="58"/>
        <v>OC5545</v>
      </c>
      <c r="E3762" t="s">
        <v>1461</v>
      </c>
      <c r="F3762" t="s">
        <v>262</v>
      </c>
      <c r="G3762" t="s">
        <v>262</v>
      </c>
      <c r="I3762" t="s">
        <v>2511</v>
      </c>
      <c r="J3762" s="1">
        <v>44896</v>
      </c>
      <c r="K3762" s="2">
        <v>-10</v>
      </c>
      <c r="L3762" t="s">
        <v>197</v>
      </c>
      <c r="M3762" s="3">
        <v>1</v>
      </c>
      <c r="N3762" s="2">
        <v>15.178330000000001</v>
      </c>
      <c r="O3762" t="s">
        <v>21</v>
      </c>
      <c r="P3762" t="s">
        <v>474</v>
      </c>
      <c r="Q3762" t="s">
        <v>23</v>
      </c>
      <c r="R3762" s="3">
        <v>151.78</v>
      </c>
      <c r="S3762" t="s">
        <v>198</v>
      </c>
      <c r="T3762" t="s">
        <v>23</v>
      </c>
      <c r="U3762" s="3">
        <v>151.78</v>
      </c>
    </row>
    <row r="3763" spans="1:21" hidden="1" x14ac:dyDescent="0.2">
      <c r="A3763" t="s">
        <v>2661</v>
      </c>
      <c r="B3763" t="s">
        <v>2662</v>
      </c>
      <c r="C3763" t="s">
        <v>14</v>
      </c>
      <c r="D3763" t="str">
        <f t="shared" si="58"/>
        <v>OI4019</v>
      </c>
      <c r="E3763" t="s">
        <v>2663</v>
      </c>
      <c r="F3763" t="s">
        <v>262</v>
      </c>
      <c r="G3763" t="s">
        <v>262</v>
      </c>
      <c r="I3763" t="s">
        <v>2511</v>
      </c>
      <c r="J3763" s="1">
        <v>44896</v>
      </c>
      <c r="K3763" s="2">
        <v>-2</v>
      </c>
      <c r="L3763" t="s">
        <v>197</v>
      </c>
      <c r="M3763" s="3">
        <v>1</v>
      </c>
      <c r="N3763" s="2">
        <v>9.5603800000000003</v>
      </c>
      <c r="O3763" t="s">
        <v>21</v>
      </c>
      <c r="P3763" t="s">
        <v>474</v>
      </c>
      <c r="Q3763" t="s">
        <v>23</v>
      </c>
      <c r="R3763" s="3">
        <v>19.12</v>
      </c>
      <c r="S3763" t="s">
        <v>198</v>
      </c>
      <c r="T3763" t="s">
        <v>23</v>
      </c>
      <c r="U3763" s="3">
        <v>19.12</v>
      </c>
    </row>
    <row r="3764" spans="1:21" hidden="1" x14ac:dyDescent="0.2">
      <c r="A3764" t="s">
        <v>2661</v>
      </c>
      <c r="B3764" t="s">
        <v>2662</v>
      </c>
      <c r="C3764" t="s">
        <v>14</v>
      </c>
      <c r="D3764" t="str">
        <f t="shared" si="58"/>
        <v>ON1784</v>
      </c>
      <c r="E3764" t="s">
        <v>901</v>
      </c>
      <c r="F3764" t="s">
        <v>262</v>
      </c>
      <c r="G3764" t="s">
        <v>262</v>
      </c>
      <c r="I3764" t="s">
        <v>2511</v>
      </c>
      <c r="J3764" s="1">
        <v>44896</v>
      </c>
      <c r="K3764" s="2">
        <v>-7</v>
      </c>
      <c r="L3764" t="s">
        <v>197</v>
      </c>
      <c r="M3764" s="3">
        <v>1</v>
      </c>
      <c r="N3764" s="2">
        <v>13.90395</v>
      </c>
      <c r="O3764" t="s">
        <v>21</v>
      </c>
      <c r="P3764" t="s">
        <v>474</v>
      </c>
      <c r="Q3764" t="s">
        <v>23</v>
      </c>
      <c r="R3764" s="3">
        <v>97.33</v>
      </c>
      <c r="S3764" t="s">
        <v>198</v>
      </c>
      <c r="T3764" t="s">
        <v>23</v>
      </c>
      <c r="U3764" s="3">
        <v>97.33</v>
      </c>
    </row>
    <row r="3765" spans="1:21" hidden="1" x14ac:dyDescent="0.2">
      <c r="A3765" t="s">
        <v>2664</v>
      </c>
      <c r="B3765" t="s">
        <v>2657</v>
      </c>
      <c r="C3765" t="s">
        <v>14</v>
      </c>
      <c r="D3765" t="str">
        <f t="shared" si="58"/>
        <v>CE3248</v>
      </c>
      <c r="E3765" t="s">
        <v>408</v>
      </c>
      <c r="F3765" t="s">
        <v>18</v>
      </c>
      <c r="G3765" t="s">
        <v>18</v>
      </c>
      <c r="I3765" t="s">
        <v>113</v>
      </c>
      <c r="J3765" s="1">
        <v>44896</v>
      </c>
      <c r="K3765" s="2">
        <v>759.625</v>
      </c>
      <c r="L3765" t="s">
        <v>20</v>
      </c>
      <c r="M3765" s="3">
        <v>1</v>
      </c>
      <c r="N3765" s="2">
        <v>1.2630000000000001E-2</v>
      </c>
      <c r="O3765" t="s">
        <v>21</v>
      </c>
      <c r="P3765" t="s">
        <v>22</v>
      </c>
      <c r="Q3765" t="s">
        <v>23</v>
      </c>
      <c r="R3765" s="3">
        <v>9.59</v>
      </c>
      <c r="S3765" t="s">
        <v>24</v>
      </c>
      <c r="T3765" t="s">
        <v>23</v>
      </c>
      <c r="U3765" s="3">
        <v>9.59</v>
      </c>
    </row>
    <row r="3766" spans="1:21" hidden="1" x14ac:dyDescent="0.2">
      <c r="A3766" t="s">
        <v>2665</v>
      </c>
      <c r="B3766" t="s">
        <v>2666</v>
      </c>
      <c r="C3766" t="s">
        <v>14</v>
      </c>
      <c r="D3766" t="str">
        <f t="shared" si="58"/>
        <v>CN72PH</v>
      </c>
      <c r="E3766" t="s">
        <v>1068</v>
      </c>
      <c r="F3766" t="s">
        <v>262</v>
      </c>
      <c r="G3766" t="s">
        <v>262</v>
      </c>
      <c r="I3766" t="s">
        <v>472</v>
      </c>
      <c r="J3766" s="1">
        <v>44895</v>
      </c>
      <c r="K3766" s="2">
        <v>9</v>
      </c>
      <c r="L3766" t="s">
        <v>197</v>
      </c>
      <c r="M3766" s="3">
        <v>1</v>
      </c>
      <c r="N3766" s="2">
        <v>20.83287</v>
      </c>
      <c r="O3766" t="s">
        <v>21</v>
      </c>
      <c r="P3766" t="s">
        <v>198</v>
      </c>
      <c r="Q3766" t="s">
        <v>23</v>
      </c>
      <c r="R3766" s="3">
        <v>187.5</v>
      </c>
      <c r="S3766" t="s">
        <v>474</v>
      </c>
      <c r="T3766" t="s">
        <v>23</v>
      </c>
      <c r="U3766" s="3">
        <v>187.5</v>
      </c>
    </row>
    <row r="3767" spans="1:21" hidden="1" x14ac:dyDescent="0.2">
      <c r="A3767" t="s">
        <v>2667</v>
      </c>
      <c r="B3767" t="s">
        <v>104</v>
      </c>
      <c r="C3767" t="s">
        <v>14</v>
      </c>
      <c r="D3767" t="str">
        <f t="shared" si="58"/>
        <v>GL9074</v>
      </c>
      <c r="E3767" t="s">
        <v>174</v>
      </c>
      <c r="F3767" t="s">
        <v>28</v>
      </c>
      <c r="G3767" t="s">
        <v>28</v>
      </c>
      <c r="J3767" s="1">
        <v>44896</v>
      </c>
      <c r="K3767" s="2">
        <v>17740</v>
      </c>
      <c r="L3767" t="s">
        <v>20</v>
      </c>
      <c r="M3767" s="3">
        <v>1</v>
      </c>
      <c r="N3767" s="2">
        <v>0.25872000000000001</v>
      </c>
      <c r="O3767" t="s">
        <v>21</v>
      </c>
      <c r="P3767" t="s">
        <v>22</v>
      </c>
      <c r="Q3767" t="s">
        <v>23</v>
      </c>
      <c r="R3767" s="3">
        <v>4589.6899999999996</v>
      </c>
      <c r="S3767" t="s">
        <v>24</v>
      </c>
      <c r="T3767" t="s">
        <v>23</v>
      </c>
      <c r="U3767" s="3">
        <v>4589.6899999999996</v>
      </c>
    </row>
    <row r="3768" spans="1:21" hidden="1" x14ac:dyDescent="0.2">
      <c r="A3768" t="s">
        <v>2668</v>
      </c>
      <c r="B3768" t="s">
        <v>2669</v>
      </c>
      <c r="C3768" t="s">
        <v>14</v>
      </c>
      <c r="D3768" t="str">
        <f t="shared" si="58"/>
        <v>BK1873</v>
      </c>
      <c r="E3768" t="s">
        <v>2552</v>
      </c>
      <c r="F3768" t="s">
        <v>262</v>
      </c>
      <c r="G3768" t="s">
        <v>262</v>
      </c>
      <c r="I3768" t="s">
        <v>975</v>
      </c>
      <c r="J3768" s="1">
        <v>44895</v>
      </c>
      <c r="K3768" s="2">
        <v>6720</v>
      </c>
      <c r="L3768" t="s">
        <v>20</v>
      </c>
      <c r="M3768" s="3">
        <v>1</v>
      </c>
      <c r="N3768" s="2">
        <v>0.76429000000000002</v>
      </c>
      <c r="O3768" t="s">
        <v>21</v>
      </c>
      <c r="P3768" t="s">
        <v>22</v>
      </c>
      <c r="Q3768" t="s">
        <v>23</v>
      </c>
      <c r="R3768" s="3">
        <v>5136</v>
      </c>
      <c r="S3768" t="s">
        <v>24</v>
      </c>
      <c r="T3768" t="s">
        <v>23</v>
      </c>
      <c r="U3768" s="3">
        <v>5136</v>
      </c>
    </row>
    <row r="3769" spans="1:21" hidden="1" x14ac:dyDescent="0.2">
      <c r="A3769" t="s">
        <v>2670</v>
      </c>
      <c r="B3769" t="s">
        <v>104</v>
      </c>
      <c r="C3769" t="s">
        <v>14</v>
      </c>
      <c r="D3769" t="str">
        <f t="shared" si="58"/>
        <v>DV1939</v>
      </c>
      <c r="E3769" t="s">
        <v>410</v>
      </c>
      <c r="F3769" t="s">
        <v>18</v>
      </c>
      <c r="G3769" t="s">
        <v>18</v>
      </c>
      <c r="J3769" s="1">
        <v>44896</v>
      </c>
      <c r="K3769" s="2">
        <v>-12.72749</v>
      </c>
      <c r="L3769" t="s">
        <v>46</v>
      </c>
      <c r="M3769" s="3">
        <v>1</v>
      </c>
      <c r="N3769" s="2">
        <v>0.86977000000000004</v>
      </c>
      <c r="O3769" t="s">
        <v>21</v>
      </c>
      <c r="P3769" t="s">
        <v>24</v>
      </c>
      <c r="Q3769" t="s">
        <v>23</v>
      </c>
      <c r="R3769" s="3">
        <v>11.07</v>
      </c>
      <c r="S3769" t="s">
        <v>22</v>
      </c>
      <c r="T3769" t="s">
        <v>23</v>
      </c>
      <c r="U3769" s="3">
        <v>11.07</v>
      </c>
    </row>
    <row r="3770" spans="1:21" hidden="1" x14ac:dyDescent="0.2">
      <c r="A3770" t="s">
        <v>2671</v>
      </c>
      <c r="B3770" t="s">
        <v>152</v>
      </c>
      <c r="C3770" t="s">
        <v>14</v>
      </c>
      <c r="D3770" t="str">
        <f t="shared" si="58"/>
        <v>LACH00</v>
      </c>
      <c r="E3770" t="s">
        <v>208</v>
      </c>
      <c r="F3770" t="s">
        <v>18</v>
      </c>
      <c r="G3770" t="s">
        <v>18</v>
      </c>
      <c r="I3770" t="s">
        <v>19</v>
      </c>
      <c r="J3770" s="1">
        <v>44896</v>
      </c>
      <c r="K3770" s="2">
        <v>34036.949999999997</v>
      </c>
      <c r="L3770" t="s">
        <v>20</v>
      </c>
      <c r="M3770" s="3">
        <v>1</v>
      </c>
      <c r="N3770" s="2">
        <v>1.7090000000000001E-2</v>
      </c>
      <c r="O3770" t="s">
        <v>21</v>
      </c>
      <c r="P3770" t="s">
        <v>22</v>
      </c>
      <c r="Q3770" t="s">
        <v>23</v>
      </c>
      <c r="R3770" s="3">
        <v>581.69000000000005</v>
      </c>
      <c r="S3770" t="s">
        <v>24</v>
      </c>
      <c r="T3770" t="s">
        <v>23</v>
      </c>
      <c r="U3770" s="3">
        <v>581.69000000000005</v>
      </c>
    </row>
    <row r="3771" spans="1:21" hidden="1" x14ac:dyDescent="0.2">
      <c r="A3771" t="s">
        <v>2671</v>
      </c>
      <c r="B3771" t="s">
        <v>152</v>
      </c>
      <c r="C3771" t="s">
        <v>14</v>
      </c>
      <c r="D3771" t="str">
        <f t="shared" si="58"/>
        <v>LAAI02</v>
      </c>
      <c r="E3771" t="s">
        <v>2470</v>
      </c>
      <c r="F3771" t="s">
        <v>18</v>
      </c>
      <c r="G3771" t="s">
        <v>18</v>
      </c>
      <c r="I3771" t="s">
        <v>19</v>
      </c>
      <c r="J3771" s="1">
        <v>44896</v>
      </c>
      <c r="K3771" s="2">
        <v>-26700</v>
      </c>
      <c r="L3771" t="s">
        <v>20</v>
      </c>
      <c r="M3771" s="3">
        <v>1</v>
      </c>
      <c r="N3771" s="2">
        <v>9.6399999999999993E-3</v>
      </c>
      <c r="O3771" t="s">
        <v>21</v>
      </c>
      <c r="P3771" t="s">
        <v>24</v>
      </c>
      <c r="Q3771" t="s">
        <v>23</v>
      </c>
      <c r="R3771" s="3">
        <v>257.39</v>
      </c>
      <c r="S3771" t="s">
        <v>22</v>
      </c>
      <c r="T3771" t="s">
        <v>23</v>
      </c>
      <c r="U3771" s="3">
        <v>257.39</v>
      </c>
    </row>
    <row r="3772" spans="1:21" hidden="1" x14ac:dyDescent="0.2">
      <c r="A3772" t="s">
        <v>2671</v>
      </c>
      <c r="B3772" t="s">
        <v>2087</v>
      </c>
      <c r="C3772" t="s">
        <v>14</v>
      </c>
      <c r="D3772" t="str">
        <f t="shared" si="58"/>
        <v>MZ3100</v>
      </c>
      <c r="E3772" t="s">
        <v>1001</v>
      </c>
      <c r="F3772" t="s">
        <v>18</v>
      </c>
      <c r="G3772" t="s">
        <v>18</v>
      </c>
      <c r="I3772" t="s">
        <v>19</v>
      </c>
      <c r="J3772" s="1">
        <v>44896</v>
      </c>
      <c r="K3772" s="2">
        <v>-9.84</v>
      </c>
      <c r="L3772" t="s">
        <v>46</v>
      </c>
      <c r="M3772" s="3">
        <v>1</v>
      </c>
      <c r="N3772" s="2">
        <v>2.2166700000000001</v>
      </c>
      <c r="O3772" t="s">
        <v>21</v>
      </c>
      <c r="P3772" t="s">
        <v>24</v>
      </c>
      <c r="Q3772" t="s">
        <v>23</v>
      </c>
      <c r="R3772" s="3">
        <v>21.81</v>
      </c>
      <c r="S3772" t="s">
        <v>22</v>
      </c>
      <c r="T3772" t="s">
        <v>23</v>
      </c>
      <c r="U3772" s="3">
        <v>21.81</v>
      </c>
    </row>
    <row r="3773" spans="1:21" hidden="1" x14ac:dyDescent="0.2">
      <c r="A3773" t="s">
        <v>2671</v>
      </c>
      <c r="B3773" t="s">
        <v>2087</v>
      </c>
      <c r="C3773" t="s">
        <v>14</v>
      </c>
      <c r="D3773" t="str">
        <f t="shared" si="58"/>
        <v>MZ0044</v>
      </c>
      <c r="E3773" t="s">
        <v>273</v>
      </c>
      <c r="F3773" t="s">
        <v>18</v>
      </c>
      <c r="G3773" t="s">
        <v>18</v>
      </c>
      <c r="I3773" t="s">
        <v>19</v>
      </c>
      <c r="J3773" s="1">
        <v>44896</v>
      </c>
      <c r="K3773" s="2">
        <v>0.32</v>
      </c>
      <c r="L3773" t="s">
        <v>46</v>
      </c>
      <c r="M3773" s="3">
        <v>1</v>
      </c>
      <c r="N3773" s="2">
        <v>1.8498699999999999</v>
      </c>
      <c r="O3773" t="s">
        <v>21</v>
      </c>
      <c r="P3773" t="s">
        <v>22</v>
      </c>
      <c r="Q3773" t="s">
        <v>23</v>
      </c>
      <c r="R3773" s="3">
        <v>0.59</v>
      </c>
      <c r="S3773" t="s">
        <v>24</v>
      </c>
      <c r="T3773" t="s">
        <v>23</v>
      </c>
      <c r="U3773" s="3">
        <v>0.59</v>
      </c>
    </row>
    <row r="3774" spans="1:21" hidden="1" x14ac:dyDescent="0.2">
      <c r="A3774" t="s">
        <v>2671</v>
      </c>
      <c r="B3774" t="s">
        <v>2087</v>
      </c>
      <c r="C3774" t="s">
        <v>14</v>
      </c>
      <c r="D3774" t="str">
        <f t="shared" si="58"/>
        <v>LATC00</v>
      </c>
      <c r="E3774" t="s">
        <v>2672</v>
      </c>
      <c r="F3774" t="s">
        <v>18</v>
      </c>
      <c r="G3774" t="s">
        <v>18</v>
      </c>
      <c r="I3774" t="s">
        <v>19</v>
      </c>
      <c r="J3774" s="1">
        <v>44896</v>
      </c>
      <c r="K3774" s="2">
        <v>4899.63375</v>
      </c>
      <c r="L3774" t="s">
        <v>20</v>
      </c>
      <c r="M3774" s="3">
        <v>1</v>
      </c>
      <c r="N3774" s="2">
        <v>9.4460000000000002E-2</v>
      </c>
      <c r="O3774" t="s">
        <v>21</v>
      </c>
      <c r="P3774" t="s">
        <v>22</v>
      </c>
      <c r="Q3774" t="s">
        <v>23</v>
      </c>
      <c r="R3774" s="3">
        <v>462.82</v>
      </c>
      <c r="S3774" t="s">
        <v>24</v>
      </c>
      <c r="T3774" t="s">
        <v>23</v>
      </c>
      <c r="U3774" s="3">
        <v>462.82</v>
      </c>
    </row>
    <row r="3775" spans="1:21" hidden="1" x14ac:dyDescent="0.2">
      <c r="A3775" t="s">
        <v>2671</v>
      </c>
      <c r="B3775" t="s">
        <v>2673</v>
      </c>
      <c r="C3775" t="s">
        <v>14</v>
      </c>
      <c r="D3775" t="str">
        <f t="shared" si="58"/>
        <v>LAWM00</v>
      </c>
      <c r="E3775" t="s">
        <v>1028</v>
      </c>
      <c r="F3775" t="s">
        <v>18</v>
      </c>
      <c r="G3775" t="s">
        <v>18</v>
      </c>
      <c r="I3775" t="s">
        <v>19</v>
      </c>
      <c r="J3775" s="1">
        <v>44896</v>
      </c>
      <c r="K3775" s="2">
        <v>-100</v>
      </c>
      <c r="L3775" t="s">
        <v>20</v>
      </c>
      <c r="M3775" s="3">
        <v>1</v>
      </c>
      <c r="N3775" s="2">
        <v>5.2299999999999992E-2</v>
      </c>
      <c r="O3775" t="s">
        <v>21</v>
      </c>
      <c r="P3775" t="s">
        <v>24</v>
      </c>
      <c r="Q3775" t="s">
        <v>23</v>
      </c>
      <c r="R3775" s="3">
        <v>5.23</v>
      </c>
      <c r="S3775" t="s">
        <v>22</v>
      </c>
      <c r="T3775" t="s">
        <v>23</v>
      </c>
      <c r="U3775" s="3">
        <v>5.23</v>
      </c>
    </row>
    <row r="3776" spans="1:21" hidden="1" x14ac:dyDescent="0.2">
      <c r="A3776" t="s">
        <v>2671</v>
      </c>
      <c r="B3776" t="s">
        <v>2673</v>
      </c>
      <c r="C3776" t="s">
        <v>14</v>
      </c>
      <c r="D3776" t="str">
        <f t="shared" si="58"/>
        <v>OG1410</v>
      </c>
      <c r="E3776" t="s">
        <v>1021</v>
      </c>
      <c r="F3776" t="s">
        <v>18</v>
      </c>
      <c r="G3776" t="s">
        <v>18</v>
      </c>
      <c r="I3776" t="s">
        <v>19</v>
      </c>
      <c r="J3776" s="1">
        <v>44896</v>
      </c>
      <c r="K3776" s="2">
        <v>0</v>
      </c>
      <c r="L3776" t="s">
        <v>46</v>
      </c>
      <c r="M3776" s="3">
        <v>1</v>
      </c>
      <c r="N3776" s="2">
        <v>11.918699999999999</v>
      </c>
      <c r="O3776" t="s">
        <v>21</v>
      </c>
      <c r="P3776" t="s">
        <v>22</v>
      </c>
      <c r="Q3776" t="s">
        <v>23</v>
      </c>
      <c r="R3776" s="3">
        <v>0</v>
      </c>
      <c r="S3776" t="s">
        <v>24</v>
      </c>
      <c r="T3776" t="s">
        <v>23</v>
      </c>
      <c r="U3776" s="3">
        <v>0</v>
      </c>
    </row>
    <row r="3777" spans="1:21" hidden="1" x14ac:dyDescent="0.2">
      <c r="A3777" t="s">
        <v>2671</v>
      </c>
      <c r="B3777" t="s">
        <v>2673</v>
      </c>
      <c r="C3777" t="s">
        <v>14</v>
      </c>
      <c r="D3777" t="str">
        <f t="shared" si="58"/>
        <v>BK6040</v>
      </c>
      <c r="E3777" t="s">
        <v>1713</v>
      </c>
      <c r="F3777" t="s">
        <v>18</v>
      </c>
      <c r="G3777" t="s">
        <v>18</v>
      </c>
      <c r="I3777" t="s">
        <v>19</v>
      </c>
      <c r="J3777" s="1">
        <v>44896</v>
      </c>
      <c r="K3777" s="2">
        <v>544.99632000000008</v>
      </c>
      <c r="L3777" t="s">
        <v>20</v>
      </c>
      <c r="M3777" s="3">
        <v>1</v>
      </c>
      <c r="N3777" s="2">
        <v>0.38655</v>
      </c>
      <c r="O3777" t="s">
        <v>21</v>
      </c>
      <c r="P3777" t="s">
        <v>22</v>
      </c>
      <c r="Q3777" t="s">
        <v>23</v>
      </c>
      <c r="R3777" s="3">
        <v>210.67</v>
      </c>
      <c r="S3777" t="s">
        <v>24</v>
      </c>
      <c r="T3777" t="s">
        <v>23</v>
      </c>
      <c r="U3777" s="3">
        <v>210.67</v>
      </c>
    </row>
    <row r="3778" spans="1:21" hidden="1" x14ac:dyDescent="0.2">
      <c r="A3778" t="s">
        <v>2671</v>
      </c>
      <c r="B3778" t="s">
        <v>2673</v>
      </c>
      <c r="C3778" t="s">
        <v>14</v>
      </c>
      <c r="D3778" t="str">
        <f t="shared" si="58"/>
        <v>LABJ00</v>
      </c>
      <c r="E3778" t="s">
        <v>495</v>
      </c>
      <c r="F3778" t="s">
        <v>18</v>
      </c>
      <c r="G3778" t="s">
        <v>18</v>
      </c>
      <c r="I3778" t="s">
        <v>19</v>
      </c>
      <c r="J3778" s="1">
        <v>44896</v>
      </c>
      <c r="K3778" s="2">
        <v>401.56</v>
      </c>
      <c r="L3778" t="s">
        <v>20</v>
      </c>
      <c r="M3778" s="3">
        <v>1</v>
      </c>
      <c r="N3778" s="2">
        <v>1.4569999999999998E-2</v>
      </c>
      <c r="O3778" t="s">
        <v>21</v>
      </c>
      <c r="P3778" t="s">
        <v>22</v>
      </c>
      <c r="Q3778" t="s">
        <v>23</v>
      </c>
      <c r="R3778" s="3">
        <v>5.85</v>
      </c>
      <c r="S3778" t="s">
        <v>24</v>
      </c>
      <c r="T3778" t="s">
        <v>23</v>
      </c>
      <c r="U3778" s="3">
        <v>5.85</v>
      </c>
    </row>
    <row r="3779" spans="1:21" hidden="1" x14ac:dyDescent="0.2">
      <c r="A3779" t="s">
        <v>2671</v>
      </c>
      <c r="B3779" t="s">
        <v>150</v>
      </c>
      <c r="C3779" t="s">
        <v>14</v>
      </c>
      <c r="D3779" t="str">
        <f t="shared" si="58"/>
        <v>MZ2160</v>
      </c>
      <c r="E3779" t="s">
        <v>430</v>
      </c>
      <c r="F3779" t="s">
        <v>18</v>
      </c>
      <c r="G3779" t="s">
        <v>18</v>
      </c>
      <c r="I3779" t="s">
        <v>19</v>
      </c>
      <c r="J3779" s="1">
        <v>44896</v>
      </c>
      <c r="K3779" s="2">
        <v>-18.13279</v>
      </c>
      <c r="L3779" t="s">
        <v>46</v>
      </c>
      <c r="M3779" s="3">
        <v>1</v>
      </c>
      <c r="N3779" s="2">
        <v>3.8487399999999998</v>
      </c>
      <c r="O3779" t="s">
        <v>21</v>
      </c>
      <c r="P3779" t="s">
        <v>24</v>
      </c>
      <c r="Q3779" t="s">
        <v>23</v>
      </c>
      <c r="R3779" s="3">
        <v>69.790000000000006</v>
      </c>
      <c r="S3779" t="s">
        <v>22</v>
      </c>
      <c r="T3779" t="s">
        <v>23</v>
      </c>
      <c r="U3779" s="3">
        <v>69.790000000000006</v>
      </c>
    </row>
    <row r="3780" spans="1:21" hidden="1" x14ac:dyDescent="0.2">
      <c r="A3780" t="s">
        <v>2671</v>
      </c>
      <c r="B3780" t="s">
        <v>150</v>
      </c>
      <c r="C3780" t="s">
        <v>14</v>
      </c>
      <c r="D3780" t="str">
        <f t="shared" si="58"/>
        <v>OG1330</v>
      </c>
      <c r="E3780" t="s">
        <v>1085</v>
      </c>
      <c r="F3780" t="s">
        <v>18</v>
      </c>
      <c r="G3780" t="s">
        <v>18</v>
      </c>
      <c r="I3780" t="s">
        <v>19</v>
      </c>
      <c r="J3780" s="1">
        <v>44896</v>
      </c>
      <c r="K3780" s="2">
        <v>1.40612</v>
      </c>
      <c r="L3780" t="s">
        <v>46</v>
      </c>
      <c r="M3780" s="3">
        <v>1</v>
      </c>
      <c r="N3780" s="2">
        <v>4.7654800000000002</v>
      </c>
      <c r="O3780" t="s">
        <v>21</v>
      </c>
      <c r="P3780" t="s">
        <v>22</v>
      </c>
      <c r="Q3780" t="s">
        <v>23</v>
      </c>
      <c r="R3780" s="3">
        <v>6.7</v>
      </c>
      <c r="S3780" t="s">
        <v>24</v>
      </c>
      <c r="T3780" t="s">
        <v>23</v>
      </c>
      <c r="U3780" s="3">
        <v>6.7</v>
      </c>
    </row>
    <row r="3781" spans="1:21" hidden="1" x14ac:dyDescent="0.2">
      <c r="A3781" t="s">
        <v>2671</v>
      </c>
      <c r="B3781" t="s">
        <v>150</v>
      </c>
      <c r="C3781" t="s">
        <v>14</v>
      </c>
      <c r="D3781" t="str">
        <f t="shared" ref="D3781:D3844" si="59">LEFT(E3781, 6)</f>
        <v>MZ2212</v>
      </c>
      <c r="E3781" t="s">
        <v>224</v>
      </c>
      <c r="F3781" t="s">
        <v>18</v>
      </c>
      <c r="G3781" t="s">
        <v>18</v>
      </c>
      <c r="I3781" t="s">
        <v>19</v>
      </c>
      <c r="J3781" s="1">
        <v>44896</v>
      </c>
      <c r="K3781" s="2">
        <v>-68.181420000000003</v>
      </c>
      <c r="L3781" t="s">
        <v>46</v>
      </c>
      <c r="M3781" s="3">
        <v>1</v>
      </c>
      <c r="N3781" s="2">
        <v>3.1</v>
      </c>
      <c r="O3781" t="s">
        <v>21</v>
      </c>
      <c r="P3781" t="s">
        <v>24</v>
      </c>
      <c r="Q3781" t="s">
        <v>23</v>
      </c>
      <c r="R3781" s="3">
        <v>211.36</v>
      </c>
      <c r="S3781" t="s">
        <v>22</v>
      </c>
      <c r="T3781" t="s">
        <v>23</v>
      </c>
      <c r="U3781" s="3">
        <v>211.36</v>
      </c>
    </row>
    <row r="3782" spans="1:21" hidden="1" x14ac:dyDescent="0.2">
      <c r="A3782" t="s">
        <v>2671</v>
      </c>
      <c r="B3782" t="s">
        <v>158</v>
      </c>
      <c r="C3782" t="s">
        <v>14</v>
      </c>
      <c r="D3782" t="str">
        <f t="shared" si="59"/>
        <v>LASS02</v>
      </c>
      <c r="E3782" t="s">
        <v>140</v>
      </c>
      <c r="F3782" t="s">
        <v>18</v>
      </c>
      <c r="G3782" t="s">
        <v>18</v>
      </c>
      <c r="I3782" t="s">
        <v>19</v>
      </c>
      <c r="J3782" s="1">
        <v>44896</v>
      </c>
      <c r="K3782" s="2">
        <v>-500</v>
      </c>
      <c r="L3782" t="s">
        <v>20</v>
      </c>
      <c r="M3782" s="3">
        <v>1</v>
      </c>
      <c r="N3782" s="2">
        <v>1.1259999999999999E-2</v>
      </c>
      <c r="O3782" t="s">
        <v>21</v>
      </c>
      <c r="P3782" t="s">
        <v>24</v>
      </c>
      <c r="Q3782" t="s">
        <v>23</v>
      </c>
      <c r="R3782" s="3">
        <v>5.63</v>
      </c>
      <c r="S3782" t="s">
        <v>22</v>
      </c>
      <c r="T3782" t="s">
        <v>23</v>
      </c>
      <c r="U3782" s="3">
        <v>5.63</v>
      </c>
    </row>
    <row r="3783" spans="1:21" hidden="1" x14ac:dyDescent="0.2">
      <c r="A3783" t="s">
        <v>2671</v>
      </c>
      <c r="B3783" t="s">
        <v>158</v>
      </c>
      <c r="C3783" t="s">
        <v>14</v>
      </c>
      <c r="D3783" t="str">
        <f t="shared" si="59"/>
        <v>SP1957</v>
      </c>
      <c r="E3783" t="s">
        <v>2674</v>
      </c>
      <c r="F3783" t="s">
        <v>18</v>
      </c>
      <c r="G3783" t="s">
        <v>18</v>
      </c>
      <c r="I3783" t="s">
        <v>19</v>
      </c>
      <c r="J3783" s="1">
        <v>44896</v>
      </c>
      <c r="K3783" s="2">
        <v>82.863969999999995</v>
      </c>
      <c r="L3783" t="s">
        <v>46</v>
      </c>
      <c r="M3783" s="3">
        <v>1</v>
      </c>
      <c r="N3783" s="2">
        <v>1.76912</v>
      </c>
      <c r="O3783" t="s">
        <v>21</v>
      </c>
      <c r="P3783" t="s">
        <v>22</v>
      </c>
      <c r="Q3783" t="s">
        <v>23</v>
      </c>
      <c r="R3783" s="3">
        <v>146.6</v>
      </c>
      <c r="S3783" t="s">
        <v>24</v>
      </c>
      <c r="T3783" t="s">
        <v>23</v>
      </c>
      <c r="U3783" s="3">
        <v>146.6</v>
      </c>
    </row>
    <row r="3784" spans="1:21" hidden="1" x14ac:dyDescent="0.2">
      <c r="A3784" t="s">
        <v>2671</v>
      </c>
      <c r="B3784" t="s">
        <v>158</v>
      </c>
      <c r="C3784" t="s">
        <v>14</v>
      </c>
      <c r="D3784" t="str">
        <f t="shared" si="59"/>
        <v>LAWG01</v>
      </c>
      <c r="E3784" t="s">
        <v>1862</v>
      </c>
      <c r="F3784" t="s">
        <v>18</v>
      </c>
      <c r="G3784" t="s">
        <v>18</v>
      </c>
      <c r="I3784" t="s">
        <v>19</v>
      </c>
      <c r="J3784" s="1">
        <v>44896</v>
      </c>
      <c r="K3784" s="2">
        <v>1900</v>
      </c>
      <c r="L3784" t="s">
        <v>20</v>
      </c>
      <c r="M3784" s="3">
        <v>1</v>
      </c>
      <c r="N3784" s="2">
        <v>1.264E-2</v>
      </c>
      <c r="O3784" t="s">
        <v>21</v>
      </c>
      <c r="P3784" t="s">
        <v>22</v>
      </c>
      <c r="Q3784" t="s">
        <v>23</v>
      </c>
      <c r="R3784" s="3">
        <v>24.02</v>
      </c>
      <c r="S3784" t="s">
        <v>24</v>
      </c>
      <c r="T3784" t="s">
        <v>23</v>
      </c>
      <c r="U3784" s="3">
        <v>24.02</v>
      </c>
    </row>
    <row r="3785" spans="1:21" hidden="1" x14ac:dyDescent="0.2">
      <c r="A3785" t="s">
        <v>2671</v>
      </c>
      <c r="B3785" t="s">
        <v>158</v>
      </c>
      <c r="C3785" t="s">
        <v>14</v>
      </c>
      <c r="D3785" t="str">
        <f t="shared" si="59"/>
        <v>LASS02</v>
      </c>
      <c r="E3785" t="s">
        <v>2675</v>
      </c>
      <c r="F3785" t="s">
        <v>18</v>
      </c>
      <c r="G3785" t="s">
        <v>18</v>
      </c>
      <c r="I3785" t="s">
        <v>19</v>
      </c>
      <c r="J3785" s="1">
        <v>44896</v>
      </c>
      <c r="K3785" s="2">
        <v>0</v>
      </c>
      <c r="L3785" t="s">
        <v>20</v>
      </c>
      <c r="M3785" s="3">
        <v>1</v>
      </c>
      <c r="N3785" s="2">
        <v>1.085E-2</v>
      </c>
      <c r="O3785" t="s">
        <v>21</v>
      </c>
      <c r="P3785" t="s">
        <v>22</v>
      </c>
      <c r="Q3785" t="s">
        <v>23</v>
      </c>
      <c r="R3785" s="3">
        <v>0</v>
      </c>
      <c r="S3785" t="s">
        <v>24</v>
      </c>
      <c r="T3785" t="s">
        <v>23</v>
      </c>
      <c r="U3785" s="3">
        <v>0</v>
      </c>
    </row>
    <row r="3786" spans="1:21" hidden="1" x14ac:dyDescent="0.2">
      <c r="A3786" t="s">
        <v>2671</v>
      </c>
      <c r="B3786" t="s">
        <v>158</v>
      </c>
      <c r="C3786" t="s">
        <v>14</v>
      </c>
      <c r="D3786" t="str">
        <f t="shared" si="59"/>
        <v>LATJ00</v>
      </c>
      <c r="E3786" t="s">
        <v>1127</v>
      </c>
      <c r="F3786" t="s">
        <v>18</v>
      </c>
      <c r="G3786" t="s">
        <v>18</v>
      </c>
      <c r="I3786" t="s">
        <v>19</v>
      </c>
      <c r="J3786" s="1">
        <v>44896</v>
      </c>
      <c r="K3786" s="2">
        <v>7865</v>
      </c>
      <c r="L3786" t="s">
        <v>20</v>
      </c>
      <c r="M3786" s="3">
        <v>1</v>
      </c>
      <c r="N3786" s="2">
        <v>1.2239999999999999E-2</v>
      </c>
      <c r="O3786" t="s">
        <v>21</v>
      </c>
      <c r="P3786" t="s">
        <v>22</v>
      </c>
      <c r="Q3786" t="s">
        <v>23</v>
      </c>
      <c r="R3786" s="3">
        <v>96.27</v>
      </c>
      <c r="S3786" t="s">
        <v>24</v>
      </c>
      <c r="T3786" t="s">
        <v>23</v>
      </c>
      <c r="U3786" s="3">
        <v>96.27</v>
      </c>
    </row>
    <row r="3787" spans="1:21" hidden="1" x14ac:dyDescent="0.2">
      <c r="A3787" t="s">
        <v>2671</v>
      </c>
      <c r="B3787" t="s">
        <v>158</v>
      </c>
      <c r="C3787" t="s">
        <v>14</v>
      </c>
      <c r="D3787" t="str">
        <f t="shared" si="59"/>
        <v>LAWM00</v>
      </c>
      <c r="E3787" t="s">
        <v>1394</v>
      </c>
      <c r="F3787" t="s">
        <v>18</v>
      </c>
      <c r="G3787" t="s">
        <v>18</v>
      </c>
      <c r="I3787" t="s">
        <v>19</v>
      </c>
      <c r="J3787" s="1">
        <v>44896</v>
      </c>
      <c r="K3787" s="2">
        <v>0</v>
      </c>
      <c r="L3787" t="s">
        <v>20</v>
      </c>
      <c r="M3787" s="3">
        <v>1</v>
      </c>
      <c r="N3787" s="2">
        <v>1.244E-2</v>
      </c>
      <c r="O3787" t="s">
        <v>21</v>
      </c>
      <c r="P3787" t="s">
        <v>22</v>
      </c>
      <c r="Q3787" t="s">
        <v>23</v>
      </c>
      <c r="R3787" s="3">
        <v>0</v>
      </c>
      <c r="S3787" t="s">
        <v>24</v>
      </c>
      <c r="T3787" t="s">
        <v>23</v>
      </c>
      <c r="U3787" s="3">
        <v>0</v>
      </c>
    </row>
    <row r="3788" spans="1:21" hidden="1" x14ac:dyDescent="0.2">
      <c r="A3788" t="s">
        <v>2671</v>
      </c>
      <c r="B3788" t="s">
        <v>158</v>
      </c>
      <c r="C3788" t="s">
        <v>14</v>
      </c>
      <c r="D3788" t="str">
        <f t="shared" si="59"/>
        <v>LAAI03</v>
      </c>
      <c r="E3788" t="s">
        <v>800</v>
      </c>
      <c r="F3788" t="s">
        <v>18</v>
      </c>
      <c r="G3788" t="s">
        <v>18</v>
      </c>
      <c r="I3788" t="s">
        <v>19</v>
      </c>
      <c r="J3788" s="1">
        <v>44896</v>
      </c>
      <c r="K3788" s="2">
        <v>10883.19</v>
      </c>
      <c r="L3788" t="s">
        <v>20</v>
      </c>
      <c r="M3788" s="3">
        <v>1</v>
      </c>
      <c r="N3788" s="2">
        <v>1.436E-2</v>
      </c>
      <c r="O3788" t="s">
        <v>21</v>
      </c>
      <c r="P3788" t="s">
        <v>22</v>
      </c>
      <c r="Q3788" t="s">
        <v>23</v>
      </c>
      <c r="R3788" s="3">
        <v>156.28</v>
      </c>
      <c r="S3788" t="s">
        <v>24</v>
      </c>
      <c r="T3788" t="s">
        <v>23</v>
      </c>
      <c r="U3788" s="3">
        <v>156.28</v>
      </c>
    </row>
    <row r="3789" spans="1:21" hidden="1" x14ac:dyDescent="0.2">
      <c r="A3789" t="s">
        <v>2671</v>
      </c>
      <c r="B3789" t="s">
        <v>158</v>
      </c>
      <c r="C3789" t="s">
        <v>14</v>
      </c>
      <c r="D3789" t="str">
        <f t="shared" si="59"/>
        <v>LASS01</v>
      </c>
      <c r="E3789" t="s">
        <v>2676</v>
      </c>
      <c r="F3789" t="s">
        <v>18</v>
      </c>
      <c r="G3789" t="s">
        <v>18</v>
      </c>
      <c r="I3789" t="s">
        <v>19</v>
      </c>
      <c r="J3789" s="1">
        <v>44896</v>
      </c>
      <c r="K3789" s="2">
        <v>165.52733000000001</v>
      </c>
      <c r="L3789" t="s">
        <v>20</v>
      </c>
      <c r="M3789" s="3">
        <v>1</v>
      </c>
      <c r="N3789" s="2">
        <v>1.1520000000000001E-2</v>
      </c>
      <c r="O3789" t="s">
        <v>21</v>
      </c>
      <c r="P3789" t="s">
        <v>22</v>
      </c>
      <c r="Q3789" t="s">
        <v>23</v>
      </c>
      <c r="R3789" s="3">
        <v>1.91</v>
      </c>
      <c r="S3789" t="s">
        <v>24</v>
      </c>
      <c r="T3789" t="s">
        <v>23</v>
      </c>
      <c r="U3789" s="3">
        <v>1.91</v>
      </c>
    </row>
    <row r="3790" spans="1:21" hidden="1" x14ac:dyDescent="0.2">
      <c r="A3790" t="s">
        <v>2671</v>
      </c>
      <c r="B3790" t="s">
        <v>101</v>
      </c>
      <c r="C3790" t="s">
        <v>14</v>
      </c>
      <c r="D3790" t="str">
        <f t="shared" si="59"/>
        <v>LAWM04</v>
      </c>
      <c r="E3790" t="s">
        <v>214</v>
      </c>
      <c r="F3790" t="s">
        <v>18</v>
      </c>
      <c r="G3790" t="s">
        <v>18</v>
      </c>
      <c r="I3790" t="s">
        <v>19</v>
      </c>
      <c r="J3790" s="1">
        <v>44896</v>
      </c>
      <c r="K3790" s="2">
        <v>12500</v>
      </c>
      <c r="L3790" t="s">
        <v>20</v>
      </c>
      <c r="M3790" s="3">
        <v>1</v>
      </c>
      <c r="N3790" s="2">
        <v>3.601E-2</v>
      </c>
      <c r="O3790" t="s">
        <v>21</v>
      </c>
      <c r="P3790" t="s">
        <v>22</v>
      </c>
      <c r="Q3790" t="s">
        <v>23</v>
      </c>
      <c r="R3790" s="3">
        <v>450.13</v>
      </c>
      <c r="S3790" t="s">
        <v>24</v>
      </c>
      <c r="T3790" t="s">
        <v>23</v>
      </c>
      <c r="U3790" s="3">
        <v>450.13</v>
      </c>
    </row>
    <row r="3791" spans="1:21" hidden="1" x14ac:dyDescent="0.2">
      <c r="A3791" t="s">
        <v>2671</v>
      </c>
      <c r="B3791" t="s">
        <v>101</v>
      </c>
      <c r="C3791" t="s">
        <v>14</v>
      </c>
      <c r="D3791" t="str">
        <f t="shared" si="59"/>
        <v>OF1836</v>
      </c>
      <c r="E3791" t="s">
        <v>1204</v>
      </c>
      <c r="F3791" t="s">
        <v>18</v>
      </c>
      <c r="G3791" t="s">
        <v>18</v>
      </c>
      <c r="I3791" t="s">
        <v>19</v>
      </c>
      <c r="J3791" s="1">
        <v>44896</v>
      </c>
      <c r="K3791" s="2">
        <v>31.86599</v>
      </c>
      <c r="L3791" t="s">
        <v>46</v>
      </c>
      <c r="M3791" s="3">
        <v>1</v>
      </c>
      <c r="N3791" s="2">
        <v>20.062010000000001</v>
      </c>
      <c r="O3791" t="s">
        <v>21</v>
      </c>
      <c r="P3791" t="s">
        <v>22</v>
      </c>
      <c r="Q3791" t="s">
        <v>23</v>
      </c>
      <c r="R3791" s="3">
        <v>639.29999999999995</v>
      </c>
      <c r="S3791" t="s">
        <v>24</v>
      </c>
      <c r="T3791" t="s">
        <v>23</v>
      </c>
      <c r="U3791" s="3">
        <v>639.29999999999995</v>
      </c>
    </row>
    <row r="3792" spans="1:21" hidden="1" x14ac:dyDescent="0.2">
      <c r="A3792" t="s">
        <v>2671</v>
      </c>
      <c r="B3792" t="s">
        <v>101</v>
      </c>
      <c r="C3792" t="s">
        <v>14</v>
      </c>
      <c r="D3792" t="str">
        <f t="shared" si="59"/>
        <v>LAWM06</v>
      </c>
      <c r="E3792" t="s">
        <v>2496</v>
      </c>
      <c r="F3792" t="s">
        <v>18</v>
      </c>
      <c r="G3792" t="s">
        <v>18</v>
      </c>
      <c r="I3792" t="s">
        <v>19</v>
      </c>
      <c r="J3792" s="1">
        <v>44896</v>
      </c>
      <c r="K3792" s="2">
        <v>-5.0000000000000001E-3</v>
      </c>
      <c r="L3792" t="s">
        <v>20</v>
      </c>
      <c r="M3792" s="3">
        <v>1</v>
      </c>
      <c r="N3792" s="2">
        <v>4.2869999999999998E-2</v>
      </c>
      <c r="O3792" t="s">
        <v>21</v>
      </c>
      <c r="P3792" t="s">
        <v>24</v>
      </c>
      <c r="Q3792" t="s">
        <v>23</v>
      </c>
      <c r="R3792" s="3">
        <v>0</v>
      </c>
      <c r="S3792" t="s">
        <v>22</v>
      </c>
      <c r="T3792" t="s">
        <v>23</v>
      </c>
      <c r="U3792" s="3">
        <v>0</v>
      </c>
    </row>
    <row r="3793" spans="1:21" hidden="1" x14ac:dyDescent="0.2">
      <c r="A3793" t="s">
        <v>2671</v>
      </c>
      <c r="B3793" t="s">
        <v>101</v>
      </c>
      <c r="C3793" t="s">
        <v>14</v>
      </c>
      <c r="D3793" t="str">
        <f t="shared" si="59"/>
        <v>LAWM04</v>
      </c>
      <c r="E3793" t="s">
        <v>661</v>
      </c>
      <c r="F3793" t="s">
        <v>18</v>
      </c>
      <c r="G3793" t="s">
        <v>18</v>
      </c>
      <c r="I3793" t="s">
        <v>19</v>
      </c>
      <c r="J3793" s="1">
        <v>44896</v>
      </c>
      <c r="K3793" s="2">
        <v>0</v>
      </c>
      <c r="L3793" t="s">
        <v>20</v>
      </c>
      <c r="M3793" s="3">
        <v>1</v>
      </c>
      <c r="N3793" s="2">
        <v>7.1010000000000004E-2</v>
      </c>
      <c r="O3793" t="s">
        <v>21</v>
      </c>
      <c r="P3793" t="s">
        <v>22</v>
      </c>
      <c r="Q3793" t="s">
        <v>23</v>
      </c>
      <c r="R3793" s="3">
        <v>0</v>
      </c>
      <c r="S3793" t="s">
        <v>24</v>
      </c>
      <c r="T3793" t="s">
        <v>23</v>
      </c>
      <c r="U3793" s="3">
        <v>0</v>
      </c>
    </row>
    <row r="3794" spans="1:21" hidden="1" x14ac:dyDescent="0.2">
      <c r="A3794" t="s">
        <v>2671</v>
      </c>
      <c r="B3794" t="s">
        <v>101</v>
      </c>
      <c r="C3794" t="s">
        <v>14</v>
      </c>
      <c r="D3794" t="str">
        <f t="shared" si="59"/>
        <v>LAWM00</v>
      </c>
      <c r="E3794" t="s">
        <v>1703</v>
      </c>
      <c r="F3794" t="s">
        <v>18</v>
      </c>
      <c r="G3794" t="s">
        <v>18</v>
      </c>
      <c r="I3794" t="s">
        <v>19</v>
      </c>
      <c r="J3794" s="1">
        <v>44896</v>
      </c>
      <c r="K3794" s="2">
        <v>5000</v>
      </c>
      <c r="L3794" t="s">
        <v>20</v>
      </c>
      <c r="M3794" s="3">
        <v>1</v>
      </c>
      <c r="N3794" s="2">
        <v>1.089E-2</v>
      </c>
      <c r="O3794" t="s">
        <v>21</v>
      </c>
      <c r="P3794" t="s">
        <v>22</v>
      </c>
      <c r="Q3794" t="s">
        <v>23</v>
      </c>
      <c r="R3794" s="3">
        <v>54.45</v>
      </c>
      <c r="S3794" t="s">
        <v>24</v>
      </c>
      <c r="T3794" t="s">
        <v>23</v>
      </c>
      <c r="U3794" s="3">
        <v>54.45</v>
      </c>
    </row>
    <row r="3795" spans="1:21" hidden="1" x14ac:dyDescent="0.2">
      <c r="A3795" t="s">
        <v>2671</v>
      </c>
      <c r="B3795" t="s">
        <v>2677</v>
      </c>
      <c r="C3795" t="s">
        <v>14</v>
      </c>
      <c r="D3795" t="str">
        <f t="shared" si="59"/>
        <v>OG1048</v>
      </c>
      <c r="E3795" t="s">
        <v>765</v>
      </c>
      <c r="F3795" t="s">
        <v>18</v>
      </c>
      <c r="G3795" t="s">
        <v>18</v>
      </c>
      <c r="I3795" t="s">
        <v>19</v>
      </c>
      <c r="J3795" s="1">
        <v>44896</v>
      </c>
      <c r="K3795" s="2">
        <v>-180</v>
      </c>
      <c r="L3795" t="s">
        <v>46</v>
      </c>
      <c r="M3795" s="3">
        <v>1</v>
      </c>
      <c r="N3795" s="2">
        <v>7.8033400000000004</v>
      </c>
      <c r="O3795" t="s">
        <v>21</v>
      </c>
      <c r="P3795" t="s">
        <v>24</v>
      </c>
      <c r="Q3795" t="s">
        <v>23</v>
      </c>
      <c r="R3795" s="3">
        <v>1404.6</v>
      </c>
      <c r="S3795" t="s">
        <v>22</v>
      </c>
      <c r="T3795" t="s">
        <v>23</v>
      </c>
      <c r="U3795" s="3">
        <v>1404.6</v>
      </c>
    </row>
    <row r="3796" spans="1:21" hidden="1" x14ac:dyDescent="0.2">
      <c r="A3796" t="s">
        <v>2678</v>
      </c>
      <c r="B3796" t="s">
        <v>2679</v>
      </c>
      <c r="C3796" t="s">
        <v>14</v>
      </c>
      <c r="D3796" t="str">
        <f t="shared" si="59"/>
        <v>CE3258</v>
      </c>
      <c r="E3796" t="s">
        <v>698</v>
      </c>
      <c r="F3796" t="s">
        <v>18</v>
      </c>
      <c r="G3796" t="s">
        <v>18</v>
      </c>
      <c r="I3796" t="s">
        <v>113</v>
      </c>
      <c r="J3796" s="1">
        <v>44896</v>
      </c>
      <c r="K3796" s="2">
        <v>-7910.1949999999997</v>
      </c>
      <c r="L3796" t="s">
        <v>20</v>
      </c>
      <c r="M3796" s="3">
        <v>1</v>
      </c>
      <c r="N3796" s="2">
        <v>1.329E-2</v>
      </c>
      <c r="O3796" t="s">
        <v>21</v>
      </c>
      <c r="P3796" t="s">
        <v>24</v>
      </c>
      <c r="Q3796" t="s">
        <v>23</v>
      </c>
      <c r="R3796" s="3">
        <v>105.13</v>
      </c>
      <c r="S3796" t="s">
        <v>22</v>
      </c>
      <c r="T3796" t="s">
        <v>23</v>
      </c>
      <c r="U3796" s="3">
        <v>105.13</v>
      </c>
    </row>
    <row r="3797" spans="1:21" hidden="1" x14ac:dyDescent="0.2">
      <c r="A3797" t="s">
        <v>2678</v>
      </c>
      <c r="B3797" t="s">
        <v>2679</v>
      </c>
      <c r="C3797" t="s">
        <v>14</v>
      </c>
      <c r="D3797" t="str">
        <f t="shared" si="59"/>
        <v>CE3248</v>
      </c>
      <c r="E3797" t="s">
        <v>408</v>
      </c>
      <c r="F3797" t="s">
        <v>18</v>
      </c>
      <c r="G3797" t="s">
        <v>18</v>
      </c>
      <c r="I3797" t="s">
        <v>113</v>
      </c>
      <c r="J3797" s="1">
        <v>44896</v>
      </c>
      <c r="K3797" s="2">
        <v>7910.1949999999997</v>
      </c>
      <c r="L3797" t="s">
        <v>20</v>
      </c>
      <c r="M3797" s="3">
        <v>1</v>
      </c>
      <c r="N3797" s="2">
        <v>1.2630000000000001E-2</v>
      </c>
      <c r="O3797" t="s">
        <v>21</v>
      </c>
      <c r="P3797" t="s">
        <v>22</v>
      </c>
      <c r="Q3797" t="s">
        <v>23</v>
      </c>
      <c r="R3797" s="3">
        <v>99.91</v>
      </c>
      <c r="S3797" t="s">
        <v>24</v>
      </c>
      <c r="T3797" t="s">
        <v>23</v>
      </c>
      <c r="U3797" s="3">
        <v>99.91</v>
      </c>
    </row>
    <row r="3798" spans="1:21" hidden="1" x14ac:dyDescent="0.2">
      <c r="A3798" t="s">
        <v>2680</v>
      </c>
      <c r="B3798" t="s">
        <v>98</v>
      </c>
      <c r="C3798" t="s">
        <v>14</v>
      </c>
      <c r="D3798" t="str">
        <f t="shared" si="59"/>
        <v>722002</v>
      </c>
      <c r="E3798" t="s">
        <v>399</v>
      </c>
      <c r="F3798" t="s">
        <v>18</v>
      </c>
      <c r="G3798" t="s">
        <v>18</v>
      </c>
      <c r="J3798" s="1">
        <v>44896</v>
      </c>
      <c r="K3798" s="2">
        <v>754</v>
      </c>
      <c r="L3798" t="s">
        <v>46</v>
      </c>
      <c r="M3798" s="3">
        <v>1</v>
      </c>
      <c r="N3798" s="2">
        <v>0.63890000000000002</v>
      </c>
      <c r="O3798" t="s">
        <v>21</v>
      </c>
      <c r="P3798" t="s">
        <v>22</v>
      </c>
      <c r="Q3798" t="s">
        <v>23</v>
      </c>
      <c r="R3798" s="3">
        <v>481.73</v>
      </c>
      <c r="S3798" t="s">
        <v>24</v>
      </c>
      <c r="T3798" t="s">
        <v>23</v>
      </c>
      <c r="U3798" s="3">
        <v>481.73</v>
      </c>
    </row>
    <row r="3799" spans="1:21" hidden="1" x14ac:dyDescent="0.2">
      <c r="A3799" t="s">
        <v>2681</v>
      </c>
      <c r="B3799" t="s">
        <v>2682</v>
      </c>
      <c r="C3799" t="s">
        <v>14</v>
      </c>
      <c r="D3799" t="str">
        <f t="shared" si="59"/>
        <v>GL262-</v>
      </c>
      <c r="E3799" t="s">
        <v>177</v>
      </c>
      <c r="F3799" t="s">
        <v>18</v>
      </c>
      <c r="G3799" t="s">
        <v>18</v>
      </c>
      <c r="I3799" t="s">
        <v>113</v>
      </c>
      <c r="J3799" s="1">
        <v>44896</v>
      </c>
      <c r="K3799" s="2">
        <v>1902.2</v>
      </c>
      <c r="L3799" t="s">
        <v>20</v>
      </c>
      <c r="M3799" s="3">
        <v>1</v>
      </c>
      <c r="N3799" s="2">
        <v>0.27235999999999999</v>
      </c>
      <c r="O3799" t="s">
        <v>21</v>
      </c>
      <c r="P3799" t="s">
        <v>22</v>
      </c>
      <c r="Q3799" t="s">
        <v>23</v>
      </c>
      <c r="R3799" s="3">
        <v>518.08000000000004</v>
      </c>
      <c r="S3799" t="s">
        <v>24</v>
      </c>
      <c r="T3799" t="s">
        <v>23</v>
      </c>
      <c r="U3799" s="3">
        <v>518.08000000000004</v>
      </c>
    </row>
    <row r="3800" spans="1:21" hidden="1" x14ac:dyDescent="0.2">
      <c r="A3800" t="s">
        <v>2683</v>
      </c>
      <c r="B3800" t="s">
        <v>2682</v>
      </c>
      <c r="C3800" t="s">
        <v>14</v>
      </c>
      <c r="D3800" t="str">
        <f t="shared" si="59"/>
        <v>GL262-</v>
      </c>
      <c r="E3800" t="s">
        <v>177</v>
      </c>
      <c r="F3800" t="s">
        <v>18</v>
      </c>
      <c r="G3800" t="s">
        <v>18</v>
      </c>
      <c r="I3800" t="s">
        <v>113</v>
      </c>
      <c r="J3800" s="1">
        <v>44896</v>
      </c>
      <c r="K3800" s="2">
        <v>18354</v>
      </c>
      <c r="L3800" t="s">
        <v>20</v>
      </c>
      <c r="M3800" s="3">
        <v>1</v>
      </c>
      <c r="N3800" s="2">
        <v>0.27235999999999999</v>
      </c>
      <c r="O3800" t="s">
        <v>21</v>
      </c>
      <c r="P3800" t="s">
        <v>22</v>
      </c>
      <c r="Q3800" t="s">
        <v>23</v>
      </c>
      <c r="R3800" s="3">
        <v>4998.8999999999996</v>
      </c>
      <c r="S3800" t="s">
        <v>24</v>
      </c>
      <c r="T3800" t="s">
        <v>23</v>
      </c>
      <c r="U3800" s="3">
        <v>4998.8999999999996</v>
      </c>
    </row>
    <row r="3801" spans="1:21" hidden="1" x14ac:dyDescent="0.2">
      <c r="A3801" t="s">
        <v>2684</v>
      </c>
      <c r="B3801" t="s">
        <v>104</v>
      </c>
      <c r="C3801" t="s">
        <v>14</v>
      </c>
      <c r="D3801" t="str">
        <f t="shared" si="59"/>
        <v>FJ1690</v>
      </c>
      <c r="E3801" t="s">
        <v>1488</v>
      </c>
      <c r="F3801" t="s">
        <v>18</v>
      </c>
      <c r="G3801" t="s">
        <v>18</v>
      </c>
      <c r="J3801" s="1">
        <v>44896</v>
      </c>
      <c r="K3801" s="2">
        <v>2260</v>
      </c>
      <c r="L3801" t="s">
        <v>46</v>
      </c>
      <c r="M3801" s="3">
        <v>1</v>
      </c>
      <c r="N3801" s="2">
        <v>1.5991</v>
      </c>
      <c r="O3801" t="s">
        <v>21</v>
      </c>
      <c r="P3801" t="s">
        <v>22</v>
      </c>
      <c r="Q3801" t="s">
        <v>23</v>
      </c>
      <c r="R3801" s="3">
        <v>3613.97</v>
      </c>
      <c r="S3801" t="s">
        <v>24</v>
      </c>
      <c r="T3801" t="s">
        <v>23</v>
      </c>
      <c r="U3801" s="3">
        <v>3613.97</v>
      </c>
    </row>
    <row r="3802" spans="1:21" hidden="1" x14ac:dyDescent="0.2">
      <c r="A3802" t="s">
        <v>2684</v>
      </c>
      <c r="B3802" t="s">
        <v>104</v>
      </c>
      <c r="C3802" t="s">
        <v>14</v>
      </c>
      <c r="D3802" t="str">
        <f t="shared" si="59"/>
        <v>FJ1690</v>
      </c>
      <c r="E3802" t="s">
        <v>1488</v>
      </c>
      <c r="F3802" t="s">
        <v>186</v>
      </c>
      <c r="G3802" t="s">
        <v>186</v>
      </c>
      <c r="J3802" s="1">
        <v>44896</v>
      </c>
      <c r="K3802" s="2">
        <v>3450</v>
      </c>
      <c r="L3802" t="s">
        <v>46</v>
      </c>
      <c r="M3802" s="3">
        <v>1</v>
      </c>
      <c r="N3802" s="2">
        <v>1.6</v>
      </c>
      <c r="O3802" t="s">
        <v>21</v>
      </c>
      <c r="P3802" t="s">
        <v>22</v>
      </c>
      <c r="Q3802" t="s">
        <v>23</v>
      </c>
      <c r="R3802" s="3">
        <v>5520</v>
      </c>
      <c r="S3802" t="s">
        <v>24</v>
      </c>
      <c r="T3802" t="s">
        <v>23</v>
      </c>
      <c r="U3802" s="3">
        <v>5520</v>
      </c>
    </row>
    <row r="3803" spans="1:21" hidden="1" x14ac:dyDescent="0.2">
      <c r="A3803" t="s">
        <v>2685</v>
      </c>
      <c r="B3803" t="s">
        <v>104</v>
      </c>
      <c r="C3803" t="s">
        <v>14</v>
      </c>
      <c r="D3803" t="str">
        <f t="shared" si="59"/>
        <v>OG1339</v>
      </c>
      <c r="E3803" t="s">
        <v>2686</v>
      </c>
      <c r="F3803" t="s">
        <v>18</v>
      </c>
      <c r="G3803" t="s">
        <v>18</v>
      </c>
      <c r="J3803" s="1">
        <v>44896</v>
      </c>
      <c r="K3803" s="2">
        <v>5927</v>
      </c>
      <c r="L3803" t="s">
        <v>46</v>
      </c>
      <c r="M3803" s="3">
        <v>1</v>
      </c>
      <c r="N3803" s="2">
        <v>1.5499700000000001</v>
      </c>
      <c r="O3803" t="s">
        <v>21</v>
      </c>
      <c r="P3803" t="s">
        <v>22</v>
      </c>
      <c r="Q3803" t="s">
        <v>23</v>
      </c>
      <c r="R3803" s="3">
        <v>9186.67</v>
      </c>
      <c r="S3803" t="s">
        <v>24</v>
      </c>
      <c r="T3803" t="s">
        <v>23</v>
      </c>
      <c r="U3803" s="3">
        <v>9186.67</v>
      </c>
    </row>
    <row r="3804" spans="1:21" hidden="1" x14ac:dyDescent="0.2">
      <c r="A3804" t="s">
        <v>2687</v>
      </c>
      <c r="B3804" t="s">
        <v>2688</v>
      </c>
      <c r="C3804" t="s">
        <v>14</v>
      </c>
      <c r="D3804" t="str">
        <f t="shared" si="59"/>
        <v>MZ1920</v>
      </c>
      <c r="E3804" t="s">
        <v>225</v>
      </c>
      <c r="F3804" t="s">
        <v>18</v>
      </c>
      <c r="G3804" t="s">
        <v>18</v>
      </c>
      <c r="J3804" s="1">
        <v>44896</v>
      </c>
      <c r="K3804" s="2">
        <v>-761</v>
      </c>
      <c r="L3804" t="s">
        <v>46</v>
      </c>
      <c r="M3804" s="3">
        <v>1</v>
      </c>
      <c r="N3804" s="2">
        <v>1.1999599999999999</v>
      </c>
      <c r="O3804" t="s">
        <v>21</v>
      </c>
      <c r="P3804" t="s">
        <v>24</v>
      </c>
      <c r="Q3804" t="s">
        <v>23</v>
      </c>
      <c r="R3804" s="3">
        <v>913.17</v>
      </c>
      <c r="S3804" t="s">
        <v>22</v>
      </c>
      <c r="T3804" t="s">
        <v>23</v>
      </c>
      <c r="U3804" s="3">
        <v>913.17</v>
      </c>
    </row>
    <row r="3805" spans="1:21" hidden="1" x14ac:dyDescent="0.2">
      <c r="A3805" t="s">
        <v>2689</v>
      </c>
      <c r="B3805" t="s">
        <v>104</v>
      </c>
      <c r="C3805" t="s">
        <v>14</v>
      </c>
      <c r="D3805" t="str">
        <f t="shared" si="59"/>
        <v>BK1626</v>
      </c>
      <c r="E3805" t="s">
        <v>716</v>
      </c>
      <c r="F3805" t="s">
        <v>18</v>
      </c>
      <c r="G3805" t="s">
        <v>18</v>
      </c>
      <c r="J3805" s="1">
        <v>44896</v>
      </c>
      <c r="K3805" s="2">
        <v>-1584</v>
      </c>
      <c r="L3805" t="s">
        <v>46</v>
      </c>
      <c r="M3805" s="3">
        <v>1</v>
      </c>
      <c r="N3805" s="2">
        <v>0.45981</v>
      </c>
      <c r="O3805" t="s">
        <v>21</v>
      </c>
      <c r="P3805" t="s">
        <v>24</v>
      </c>
      <c r="Q3805" t="s">
        <v>23</v>
      </c>
      <c r="R3805" s="3">
        <v>728.34</v>
      </c>
      <c r="S3805" t="s">
        <v>22</v>
      </c>
      <c r="T3805" t="s">
        <v>23</v>
      </c>
      <c r="U3805" s="3">
        <v>728.34</v>
      </c>
    </row>
    <row r="3806" spans="1:21" hidden="1" x14ac:dyDescent="0.2">
      <c r="A3806" t="s">
        <v>2690</v>
      </c>
      <c r="B3806" t="s">
        <v>2152</v>
      </c>
      <c r="C3806" t="s">
        <v>14</v>
      </c>
      <c r="D3806" t="str">
        <f t="shared" si="59"/>
        <v>FJ1712</v>
      </c>
      <c r="E3806" t="s">
        <v>1082</v>
      </c>
      <c r="F3806" t="s">
        <v>18</v>
      </c>
      <c r="G3806" t="s">
        <v>18</v>
      </c>
      <c r="J3806" s="1">
        <v>44896</v>
      </c>
      <c r="K3806" s="2">
        <v>-1687</v>
      </c>
      <c r="L3806" t="s">
        <v>46</v>
      </c>
      <c r="M3806" s="3">
        <v>1</v>
      </c>
      <c r="N3806" s="2">
        <v>1.0646199999999999</v>
      </c>
      <c r="O3806" t="s">
        <v>21</v>
      </c>
      <c r="P3806" t="s">
        <v>24</v>
      </c>
      <c r="Q3806" t="s">
        <v>23</v>
      </c>
      <c r="R3806" s="3">
        <v>1796.01</v>
      </c>
      <c r="S3806" t="s">
        <v>22</v>
      </c>
      <c r="T3806" t="s">
        <v>23</v>
      </c>
      <c r="U3806" s="3">
        <v>1796.01</v>
      </c>
    </row>
    <row r="3807" spans="1:21" hidden="1" x14ac:dyDescent="0.2">
      <c r="A3807" t="s">
        <v>2691</v>
      </c>
      <c r="B3807" t="s">
        <v>2252</v>
      </c>
      <c r="C3807" t="s">
        <v>14</v>
      </c>
      <c r="D3807" t="str">
        <f t="shared" si="59"/>
        <v>MZ4261</v>
      </c>
      <c r="E3807" t="s">
        <v>428</v>
      </c>
      <c r="F3807" t="s">
        <v>18</v>
      </c>
      <c r="G3807" t="s">
        <v>18</v>
      </c>
      <c r="I3807" t="s">
        <v>19</v>
      </c>
      <c r="J3807" s="1">
        <v>44896</v>
      </c>
      <c r="K3807" s="2">
        <v>320.89</v>
      </c>
      <c r="L3807" t="s">
        <v>46</v>
      </c>
      <c r="M3807" s="3">
        <v>1</v>
      </c>
      <c r="N3807" s="2">
        <v>1.4713900000000002</v>
      </c>
      <c r="O3807" t="s">
        <v>21</v>
      </c>
      <c r="P3807" t="s">
        <v>22</v>
      </c>
      <c r="Q3807" t="s">
        <v>23</v>
      </c>
      <c r="R3807" s="3">
        <v>472.15</v>
      </c>
      <c r="S3807" t="s">
        <v>24</v>
      </c>
      <c r="T3807" t="s">
        <v>23</v>
      </c>
      <c r="U3807" s="3">
        <v>472.15</v>
      </c>
    </row>
    <row r="3808" spans="1:21" hidden="1" x14ac:dyDescent="0.2">
      <c r="A3808" t="s">
        <v>2691</v>
      </c>
      <c r="B3808" t="s">
        <v>2252</v>
      </c>
      <c r="C3808" t="s">
        <v>14</v>
      </c>
      <c r="D3808" t="str">
        <f t="shared" si="59"/>
        <v>MZ4419</v>
      </c>
      <c r="E3808" t="s">
        <v>379</v>
      </c>
      <c r="F3808" t="s">
        <v>18</v>
      </c>
      <c r="G3808" t="s">
        <v>18</v>
      </c>
      <c r="I3808" t="s">
        <v>19</v>
      </c>
      <c r="J3808" s="1">
        <v>44896</v>
      </c>
      <c r="K3808" s="2">
        <v>-86.47</v>
      </c>
      <c r="L3808" t="s">
        <v>46</v>
      </c>
      <c r="M3808" s="3">
        <v>1</v>
      </c>
      <c r="N3808" s="2">
        <v>2.3894899999999999</v>
      </c>
      <c r="O3808" t="s">
        <v>21</v>
      </c>
      <c r="P3808" t="s">
        <v>24</v>
      </c>
      <c r="Q3808" t="s">
        <v>23</v>
      </c>
      <c r="R3808" s="3">
        <v>206.62</v>
      </c>
      <c r="S3808" t="s">
        <v>22</v>
      </c>
      <c r="T3808" t="s">
        <v>23</v>
      </c>
      <c r="U3808" s="3">
        <v>206.62</v>
      </c>
    </row>
    <row r="3809" spans="1:21" hidden="1" x14ac:dyDescent="0.2">
      <c r="A3809" t="s">
        <v>2691</v>
      </c>
      <c r="B3809" t="s">
        <v>139</v>
      </c>
      <c r="C3809" t="s">
        <v>14</v>
      </c>
      <c r="D3809" t="str">
        <f t="shared" si="59"/>
        <v>OG1044</v>
      </c>
      <c r="E3809" t="s">
        <v>1682</v>
      </c>
      <c r="F3809" t="s">
        <v>18</v>
      </c>
      <c r="G3809" t="s">
        <v>18</v>
      </c>
      <c r="I3809" t="s">
        <v>19</v>
      </c>
      <c r="J3809" s="1">
        <v>44896</v>
      </c>
      <c r="K3809" s="2">
        <v>0</v>
      </c>
      <c r="L3809" t="s">
        <v>46</v>
      </c>
      <c r="M3809" s="3">
        <v>1</v>
      </c>
      <c r="N3809" s="2">
        <v>4.8899900000000001</v>
      </c>
      <c r="O3809" t="s">
        <v>21</v>
      </c>
      <c r="P3809" t="s">
        <v>22</v>
      </c>
      <c r="Q3809" t="s">
        <v>23</v>
      </c>
      <c r="R3809" s="3">
        <v>0</v>
      </c>
      <c r="S3809" t="s">
        <v>24</v>
      </c>
      <c r="T3809" t="s">
        <v>23</v>
      </c>
      <c r="U3809" s="3">
        <v>0</v>
      </c>
    </row>
    <row r="3810" spans="1:21" hidden="1" x14ac:dyDescent="0.2">
      <c r="A3810" t="s">
        <v>2691</v>
      </c>
      <c r="B3810" t="s">
        <v>139</v>
      </c>
      <c r="C3810" t="s">
        <v>14</v>
      </c>
      <c r="D3810" t="str">
        <f t="shared" si="59"/>
        <v>LAKR03</v>
      </c>
      <c r="E3810" t="s">
        <v>75</v>
      </c>
      <c r="F3810" t="s">
        <v>18</v>
      </c>
      <c r="G3810" t="s">
        <v>18</v>
      </c>
      <c r="I3810" t="s">
        <v>19</v>
      </c>
      <c r="J3810" s="1">
        <v>44896</v>
      </c>
      <c r="K3810" s="2">
        <v>22843.75</v>
      </c>
      <c r="L3810" t="s">
        <v>20</v>
      </c>
      <c r="M3810" s="3">
        <v>1</v>
      </c>
      <c r="N3810" s="2">
        <v>2.2709999999999998E-2</v>
      </c>
      <c r="O3810" t="s">
        <v>21</v>
      </c>
      <c r="P3810" t="s">
        <v>22</v>
      </c>
      <c r="Q3810" t="s">
        <v>23</v>
      </c>
      <c r="R3810" s="3">
        <v>518.78</v>
      </c>
      <c r="S3810" t="s">
        <v>24</v>
      </c>
      <c r="T3810" t="s">
        <v>23</v>
      </c>
      <c r="U3810" s="3">
        <v>518.78</v>
      </c>
    </row>
    <row r="3811" spans="1:21" hidden="1" x14ac:dyDescent="0.2">
      <c r="A3811" t="s">
        <v>2691</v>
      </c>
      <c r="B3811" t="s">
        <v>139</v>
      </c>
      <c r="C3811" t="s">
        <v>14</v>
      </c>
      <c r="D3811" t="str">
        <f t="shared" si="59"/>
        <v>MZ7498</v>
      </c>
      <c r="E3811" t="s">
        <v>228</v>
      </c>
      <c r="F3811" t="s">
        <v>18</v>
      </c>
      <c r="G3811" t="s">
        <v>18</v>
      </c>
      <c r="I3811" t="s">
        <v>19</v>
      </c>
      <c r="J3811" s="1">
        <v>44896</v>
      </c>
      <c r="K3811" s="2">
        <v>2029.65</v>
      </c>
      <c r="L3811" t="s">
        <v>46</v>
      </c>
      <c r="M3811" s="3">
        <v>1</v>
      </c>
      <c r="N3811" s="2">
        <v>2.0145300000000002</v>
      </c>
      <c r="O3811" t="s">
        <v>21</v>
      </c>
      <c r="P3811" t="s">
        <v>22</v>
      </c>
      <c r="Q3811" t="s">
        <v>23</v>
      </c>
      <c r="R3811" s="3">
        <v>4088.79</v>
      </c>
      <c r="S3811" t="s">
        <v>24</v>
      </c>
      <c r="T3811" t="s">
        <v>23</v>
      </c>
      <c r="U3811" s="3">
        <v>4088.79</v>
      </c>
    </row>
    <row r="3812" spans="1:21" hidden="1" x14ac:dyDescent="0.2">
      <c r="A3812" t="s">
        <v>2691</v>
      </c>
      <c r="B3812" t="s">
        <v>139</v>
      </c>
      <c r="C3812" t="s">
        <v>14</v>
      </c>
      <c r="D3812" t="str">
        <f t="shared" si="59"/>
        <v>DV2011</v>
      </c>
      <c r="E3812" t="s">
        <v>1163</v>
      </c>
      <c r="F3812" t="s">
        <v>18</v>
      </c>
      <c r="G3812" t="s">
        <v>18</v>
      </c>
      <c r="I3812" t="s">
        <v>19</v>
      </c>
      <c r="J3812" s="1">
        <v>44896</v>
      </c>
      <c r="K3812" s="2">
        <v>1007</v>
      </c>
      <c r="L3812" t="s">
        <v>46</v>
      </c>
      <c r="M3812" s="3">
        <v>1</v>
      </c>
      <c r="N3812" s="2">
        <v>3.0788799999999998</v>
      </c>
      <c r="O3812" t="s">
        <v>21</v>
      </c>
      <c r="P3812" t="s">
        <v>22</v>
      </c>
      <c r="Q3812" t="s">
        <v>23</v>
      </c>
      <c r="R3812" s="3">
        <v>3100.43</v>
      </c>
      <c r="S3812" t="s">
        <v>24</v>
      </c>
      <c r="T3812" t="s">
        <v>23</v>
      </c>
      <c r="U3812" s="3">
        <v>3100.43</v>
      </c>
    </row>
    <row r="3813" spans="1:21" hidden="1" x14ac:dyDescent="0.2">
      <c r="A3813" t="s">
        <v>2691</v>
      </c>
      <c r="B3813" t="s">
        <v>2321</v>
      </c>
      <c r="C3813" t="s">
        <v>14</v>
      </c>
      <c r="D3813" t="str">
        <f t="shared" si="59"/>
        <v>DV1936</v>
      </c>
      <c r="E3813" t="s">
        <v>641</v>
      </c>
      <c r="F3813" t="s">
        <v>18</v>
      </c>
      <c r="G3813" t="s">
        <v>18</v>
      </c>
      <c r="I3813" t="s">
        <v>19</v>
      </c>
      <c r="J3813" s="1">
        <v>44896</v>
      </c>
      <c r="K3813" s="2">
        <v>280.39999999999998</v>
      </c>
      <c r="L3813" t="s">
        <v>46</v>
      </c>
      <c r="M3813" s="3">
        <v>1</v>
      </c>
      <c r="N3813" s="2">
        <v>22.623270000000002</v>
      </c>
      <c r="O3813" t="s">
        <v>21</v>
      </c>
      <c r="P3813" t="s">
        <v>22</v>
      </c>
      <c r="Q3813" t="s">
        <v>23</v>
      </c>
      <c r="R3813" s="3">
        <v>6343.56</v>
      </c>
      <c r="S3813" t="s">
        <v>24</v>
      </c>
      <c r="T3813" t="s">
        <v>23</v>
      </c>
      <c r="U3813" s="3">
        <v>6343.56</v>
      </c>
    </row>
    <row r="3814" spans="1:21" hidden="1" x14ac:dyDescent="0.2">
      <c r="A3814" t="s">
        <v>2691</v>
      </c>
      <c r="B3814" t="s">
        <v>2321</v>
      </c>
      <c r="C3814" t="s">
        <v>14</v>
      </c>
      <c r="D3814" t="str">
        <f t="shared" si="59"/>
        <v>OG1065</v>
      </c>
      <c r="E3814" t="s">
        <v>297</v>
      </c>
      <c r="F3814" t="s">
        <v>18</v>
      </c>
      <c r="G3814" t="s">
        <v>18</v>
      </c>
      <c r="I3814" t="s">
        <v>19</v>
      </c>
      <c r="J3814" s="1">
        <v>44896</v>
      </c>
      <c r="K3814" s="2">
        <v>-40.4</v>
      </c>
      <c r="L3814" t="s">
        <v>46</v>
      </c>
      <c r="M3814" s="3">
        <v>1</v>
      </c>
      <c r="N3814" s="2">
        <v>3.8027099999999994</v>
      </c>
      <c r="O3814" t="s">
        <v>21</v>
      </c>
      <c r="P3814" t="s">
        <v>24</v>
      </c>
      <c r="Q3814" t="s">
        <v>23</v>
      </c>
      <c r="R3814" s="3">
        <v>153.63</v>
      </c>
      <c r="S3814" t="s">
        <v>22</v>
      </c>
      <c r="T3814" t="s">
        <v>23</v>
      </c>
      <c r="U3814" s="3">
        <v>153.63</v>
      </c>
    </row>
    <row r="3815" spans="1:21" hidden="1" x14ac:dyDescent="0.2">
      <c r="A3815" t="s">
        <v>2692</v>
      </c>
      <c r="B3815" t="s">
        <v>2152</v>
      </c>
      <c r="C3815" t="s">
        <v>14</v>
      </c>
      <c r="D3815" t="str">
        <f t="shared" si="59"/>
        <v>DA1419</v>
      </c>
      <c r="E3815" t="s">
        <v>206</v>
      </c>
      <c r="F3815" t="s">
        <v>18</v>
      </c>
      <c r="G3815" t="s">
        <v>18</v>
      </c>
      <c r="J3815" s="1">
        <v>44896</v>
      </c>
      <c r="K3815" s="2">
        <v>1413</v>
      </c>
      <c r="L3815" t="s">
        <v>46</v>
      </c>
      <c r="M3815" s="3">
        <v>1</v>
      </c>
      <c r="N3815" s="2">
        <v>2.1148799999999999</v>
      </c>
      <c r="O3815" t="s">
        <v>21</v>
      </c>
      <c r="P3815" t="s">
        <v>22</v>
      </c>
      <c r="Q3815" t="s">
        <v>23</v>
      </c>
      <c r="R3815" s="3">
        <v>2988.33</v>
      </c>
      <c r="S3815" t="s">
        <v>24</v>
      </c>
      <c r="T3815" t="s">
        <v>23</v>
      </c>
      <c r="U3815" s="3">
        <v>2988.33</v>
      </c>
    </row>
    <row r="3816" spans="1:21" hidden="1" x14ac:dyDescent="0.2">
      <c r="A3816" t="s">
        <v>2693</v>
      </c>
      <c r="B3816" t="s">
        <v>95</v>
      </c>
      <c r="C3816" t="s">
        <v>14</v>
      </c>
      <c r="D3816" t="str">
        <f t="shared" si="59"/>
        <v>LACA03</v>
      </c>
      <c r="E3816" t="s">
        <v>395</v>
      </c>
      <c r="F3816" t="s">
        <v>18</v>
      </c>
      <c r="G3816" t="s">
        <v>18</v>
      </c>
      <c r="J3816" s="1">
        <v>44896</v>
      </c>
      <c r="K3816" s="2">
        <v>-1164.36375</v>
      </c>
      <c r="L3816" t="s">
        <v>20</v>
      </c>
      <c r="M3816" s="3">
        <v>1</v>
      </c>
      <c r="N3816" s="2">
        <v>0</v>
      </c>
      <c r="O3816" t="s">
        <v>21</v>
      </c>
      <c r="P3816" t="s">
        <v>24</v>
      </c>
      <c r="Q3816" t="s">
        <v>23</v>
      </c>
      <c r="R3816" s="3">
        <v>0</v>
      </c>
      <c r="S3816" t="s">
        <v>22</v>
      </c>
      <c r="T3816" t="s">
        <v>23</v>
      </c>
      <c r="U3816" s="3">
        <v>0</v>
      </c>
    </row>
    <row r="3817" spans="1:21" hidden="1" x14ac:dyDescent="0.2">
      <c r="A3817" t="s">
        <v>2693</v>
      </c>
      <c r="B3817" t="s">
        <v>95</v>
      </c>
      <c r="C3817" t="s">
        <v>14</v>
      </c>
      <c r="D3817" t="str">
        <f t="shared" si="59"/>
        <v>LATC00</v>
      </c>
      <c r="E3817" t="s">
        <v>2694</v>
      </c>
      <c r="F3817" t="s">
        <v>18</v>
      </c>
      <c r="G3817" t="s">
        <v>18</v>
      </c>
      <c r="J3817" s="1">
        <v>44896</v>
      </c>
      <c r="K3817" s="2">
        <v>-534070.625</v>
      </c>
      <c r="L3817" t="s">
        <v>20</v>
      </c>
      <c r="M3817" s="3">
        <v>1</v>
      </c>
      <c r="N3817" s="2">
        <v>0.01</v>
      </c>
      <c r="O3817" t="s">
        <v>21</v>
      </c>
      <c r="P3817" t="s">
        <v>24</v>
      </c>
      <c r="Q3817" t="s">
        <v>23</v>
      </c>
      <c r="R3817" s="3">
        <v>5340.71</v>
      </c>
      <c r="S3817" t="s">
        <v>22</v>
      </c>
      <c r="T3817" t="s">
        <v>23</v>
      </c>
      <c r="U3817" s="3">
        <v>5340.71</v>
      </c>
    </row>
    <row r="3818" spans="1:21" hidden="1" x14ac:dyDescent="0.2">
      <c r="A3818" t="s">
        <v>2693</v>
      </c>
      <c r="B3818" t="s">
        <v>95</v>
      </c>
      <c r="C3818" t="s">
        <v>14</v>
      </c>
      <c r="D3818" t="str">
        <f t="shared" si="59"/>
        <v>LACA00</v>
      </c>
      <c r="E3818" t="s">
        <v>2695</v>
      </c>
      <c r="F3818" t="s">
        <v>18</v>
      </c>
      <c r="G3818" t="s">
        <v>18</v>
      </c>
      <c r="J3818" s="1">
        <v>44896</v>
      </c>
      <c r="K3818" s="2">
        <v>-19500</v>
      </c>
      <c r="L3818" t="s">
        <v>20</v>
      </c>
      <c r="M3818" s="3">
        <v>1</v>
      </c>
      <c r="N3818" s="2">
        <v>0</v>
      </c>
      <c r="O3818" t="s">
        <v>21</v>
      </c>
      <c r="P3818" t="s">
        <v>24</v>
      </c>
      <c r="Q3818" t="s">
        <v>23</v>
      </c>
      <c r="R3818" s="3">
        <v>0</v>
      </c>
      <c r="S3818" t="s">
        <v>22</v>
      </c>
      <c r="T3818" t="s">
        <v>23</v>
      </c>
      <c r="U3818" s="3">
        <v>0</v>
      </c>
    </row>
    <row r="3819" spans="1:21" hidden="1" x14ac:dyDescent="0.2">
      <c r="A3819" t="s">
        <v>2693</v>
      </c>
      <c r="B3819" t="s">
        <v>95</v>
      </c>
      <c r="C3819" t="s">
        <v>14</v>
      </c>
      <c r="D3819" t="str">
        <f t="shared" si="59"/>
        <v>LACA01</v>
      </c>
      <c r="E3819" t="s">
        <v>2696</v>
      </c>
      <c r="F3819" t="s">
        <v>18</v>
      </c>
      <c r="G3819" t="s">
        <v>18</v>
      </c>
      <c r="J3819" s="1">
        <v>44896</v>
      </c>
      <c r="K3819" s="2">
        <v>-4022.5617200000002</v>
      </c>
      <c r="L3819" t="s">
        <v>20</v>
      </c>
      <c r="M3819" s="3">
        <v>1</v>
      </c>
      <c r="N3819" s="2">
        <v>0</v>
      </c>
      <c r="O3819" t="s">
        <v>21</v>
      </c>
      <c r="P3819" t="s">
        <v>24</v>
      </c>
      <c r="Q3819" t="s">
        <v>23</v>
      </c>
      <c r="R3819" s="3">
        <v>0</v>
      </c>
      <c r="S3819" t="s">
        <v>22</v>
      </c>
      <c r="T3819" t="s">
        <v>23</v>
      </c>
      <c r="U3819" s="3">
        <v>0</v>
      </c>
    </row>
    <row r="3820" spans="1:21" hidden="1" x14ac:dyDescent="0.2">
      <c r="A3820" t="s">
        <v>2693</v>
      </c>
      <c r="B3820" t="s">
        <v>95</v>
      </c>
      <c r="C3820" t="s">
        <v>14</v>
      </c>
      <c r="D3820" t="str">
        <f t="shared" si="59"/>
        <v>LACA03</v>
      </c>
      <c r="E3820" t="s">
        <v>1721</v>
      </c>
      <c r="F3820" t="s">
        <v>18</v>
      </c>
      <c r="G3820" t="s">
        <v>18</v>
      </c>
      <c r="J3820" s="1">
        <v>44896</v>
      </c>
      <c r="K3820" s="2">
        <v>-263.14499999999998</v>
      </c>
      <c r="L3820" t="s">
        <v>20</v>
      </c>
      <c r="M3820" s="3">
        <v>1</v>
      </c>
      <c r="N3820" s="2">
        <v>0</v>
      </c>
      <c r="O3820" t="s">
        <v>21</v>
      </c>
      <c r="P3820" t="s">
        <v>24</v>
      </c>
      <c r="Q3820" t="s">
        <v>23</v>
      </c>
      <c r="R3820" s="3">
        <v>0</v>
      </c>
      <c r="S3820" t="s">
        <v>22</v>
      </c>
      <c r="T3820" t="s">
        <v>23</v>
      </c>
      <c r="U3820" s="3">
        <v>0</v>
      </c>
    </row>
    <row r="3821" spans="1:21" hidden="1" x14ac:dyDescent="0.2">
      <c r="A3821" t="s">
        <v>2693</v>
      </c>
      <c r="B3821" t="s">
        <v>95</v>
      </c>
      <c r="C3821" t="s">
        <v>14</v>
      </c>
      <c r="D3821" t="str">
        <f t="shared" si="59"/>
        <v>LATC01</v>
      </c>
      <c r="E3821" t="s">
        <v>2697</v>
      </c>
      <c r="F3821" t="s">
        <v>18</v>
      </c>
      <c r="G3821" t="s">
        <v>18</v>
      </c>
      <c r="J3821" s="1">
        <v>44896</v>
      </c>
      <c r="K3821" s="2">
        <v>-38522.21875</v>
      </c>
      <c r="L3821" t="s">
        <v>20</v>
      </c>
      <c r="M3821" s="3">
        <v>1</v>
      </c>
      <c r="N3821" s="2">
        <v>1.1809999999999998E-2</v>
      </c>
      <c r="O3821" t="s">
        <v>21</v>
      </c>
      <c r="P3821" t="s">
        <v>24</v>
      </c>
      <c r="Q3821" t="s">
        <v>23</v>
      </c>
      <c r="R3821" s="3">
        <v>454.8</v>
      </c>
      <c r="S3821" t="s">
        <v>22</v>
      </c>
      <c r="T3821" t="s">
        <v>23</v>
      </c>
      <c r="U3821" s="3">
        <v>454.8</v>
      </c>
    </row>
    <row r="3822" spans="1:21" hidden="1" x14ac:dyDescent="0.2">
      <c r="A3822" t="s">
        <v>2693</v>
      </c>
      <c r="B3822" t="s">
        <v>95</v>
      </c>
      <c r="C3822" t="s">
        <v>14</v>
      </c>
      <c r="D3822" t="str">
        <f t="shared" si="59"/>
        <v>LACA03</v>
      </c>
      <c r="E3822" t="s">
        <v>2698</v>
      </c>
      <c r="F3822" t="s">
        <v>18</v>
      </c>
      <c r="G3822" t="s">
        <v>18</v>
      </c>
      <c r="J3822" s="1">
        <v>44896</v>
      </c>
      <c r="K3822" s="2">
        <v>-3738.7024999999999</v>
      </c>
      <c r="L3822" t="s">
        <v>20</v>
      </c>
      <c r="M3822" s="3">
        <v>1</v>
      </c>
      <c r="N3822" s="2">
        <v>0</v>
      </c>
      <c r="O3822" t="s">
        <v>21</v>
      </c>
      <c r="P3822" t="s">
        <v>24</v>
      </c>
      <c r="Q3822" t="s">
        <v>23</v>
      </c>
      <c r="R3822" s="3">
        <v>0</v>
      </c>
      <c r="S3822" t="s">
        <v>22</v>
      </c>
      <c r="T3822" t="s">
        <v>23</v>
      </c>
      <c r="U3822" s="3">
        <v>0</v>
      </c>
    </row>
    <row r="3823" spans="1:21" hidden="1" x14ac:dyDescent="0.2">
      <c r="A3823" t="s">
        <v>2693</v>
      </c>
      <c r="B3823" t="s">
        <v>95</v>
      </c>
      <c r="C3823" t="s">
        <v>14</v>
      </c>
      <c r="D3823" t="str">
        <f t="shared" si="59"/>
        <v>LACA04</v>
      </c>
      <c r="E3823" t="s">
        <v>2699</v>
      </c>
      <c r="F3823" t="s">
        <v>18</v>
      </c>
      <c r="G3823" t="s">
        <v>18</v>
      </c>
      <c r="J3823" s="1">
        <v>44896</v>
      </c>
      <c r="K3823" s="2">
        <v>-23077.715619999999</v>
      </c>
      <c r="L3823" t="s">
        <v>20</v>
      </c>
      <c r="M3823" s="3">
        <v>1</v>
      </c>
      <c r="N3823" s="2">
        <v>0</v>
      </c>
      <c r="O3823" t="s">
        <v>21</v>
      </c>
      <c r="P3823" t="s">
        <v>24</v>
      </c>
      <c r="Q3823" t="s">
        <v>23</v>
      </c>
      <c r="R3823" s="3">
        <v>0</v>
      </c>
      <c r="S3823" t="s">
        <v>22</v>
      </c>
      <c r="T3823" t="s">
        <v>23</v>
      </c>
      <c r="U3823" s="3">
        <v>0</v>
      </c>
    </row>
    <row r="3824" spans="1:21" hidden="1" x14ac:dyDescent="0.2">
      <c r="A3824" t="s">
        <v>2700</v>
      </c>
      <c r="B3824" t="s">
        <v>1576</v>
      </c>
      <c r="C3824" t="s">
        <v>14</v>
      </c>
      <c r="D3824" t="str">
        <f t="shared" si="59"/>
        <v>GS1074</v>
      </c>
      <c r="E3824" t="s">
        <v>2701</v>
      </c>
      <c r="F3824" t="s">
        <v>18</v>
      </c>
      <c r="G3824" t="s">
        <v>18</v>
      </c>
      <c r="I3824" t="s">
        <v>19</v>
      </c>
      <c r="J3824" s="1">
        <v>44896</v>
      </c>
      <c r="K3824" s="2">
        <v>-29.8</v>
      </c>
      <c r="L3824" t="s">
        <v>46</v>
      </c>
      <c r="M3824" s="3">
        <v>1</v>
      </c>
      <c r="N3824" s="2">
        <v>9.8605300000000007</v>
      </c>
      <c r="O3824" t="s">
        <v>21</v>
      </c>
      <c r="P3824" t="s">
        <v>24</v>
      </c>
      <c r="Q3824" t="s">
        <v>23</v>
      </c>
      <c r="R3824" s="3">
        <v>293.83999999999997</v>
      </c>
      <c r="S3824" t="s">
        <v>22</v>
      </c>
      <c r="T3824" t="s">
        <v>23</v>
      </c>
      <c r="U3824" s="3">
        <v>293.83999999999997</v>
      </c>
    </row>
    <row r="3825" spans="1:21" hidden="1" x14ac:dyDescent="0.2">
      <c r="A3825" t="s">
        <v>2700</v>
      </c>
      <c r="B3825" t="s">
        <v>1576</v>
      </c>
      <c r="C3825" t="s">
        <v>14</v>
      </c>
      <c r="D3825" t="str">
        <f t="shared" si="59"/>
        <v>SP1950</v>
      </c>
      <c r="E3825" t="s">
        <v>2702</v>
      </c>
      <c r="F3825" t="s">
        <v>18</v>
      </c>
      <c r="G3825" t="s">
        <v>18</v>
      </c>
      <c r="I3825" t="s">
        <v>19</v>
      </c>
      <c r="J3825" s="1">
        <v>44896</v>
      </c>
      <c r="K3825" s="2">
        <v>-11</v>
      </c>
      <c r="L3825" t="s">
        <v>46</v>
      </c>
      <c r="M3825" s="3">
        <v>1</v>
      </c>
      <c r="N3825" s="2">
        <v>12.41412</v>
      </c>
      <c r="O3825" t="s">
        <v>21</v>
      </c>
      <c r="P3825" t="s">
        <v>24</v>
      </c>
      <c r="Q3825" t="s">
        <v>23</v>
      </c>
      <c r="R3825" s="3">
        <v>136.56</v>
      </c>
      <c r="S3825" t="s">
        <v>22</v>
      </c>
      <c r="T3825" t="s">
        <v>23</v>
      </c>
      <c r="U3825" s="3">
        <v>136.56</v>
      </c>
    </row>
    <row r="3826" spans="1:21" hidden="1" x14ac:dyDescent="0.2">
      <c r="A3826" t="s">
        <v>2700</v>
      </c>
      <c r="B3826" t="s">
        <v>1576</v>
      </c>
      <c r="C3826" t="s">
        <v>14</v>
      </c>
      <c r="D3826" t="str">
        <f t="shared" si="59"/>
        <v>SP1987</v>
      </c>
      <c r="E3826" t="s">
        <v>2703</v>
      </c>
      <c r="F3826" t="s">
        <v>18</v>
      </c>
      <c r="G3826" t="s">
        <v>18</v>
      </c>
      <c r="I3826" t="s">
        <v>19</v>
      </c>
      <c r="J3826" s="1">
        <v>44896</v>
      </c>
      <c r="K3826" s="2">
        <v>-6.5</v>
      </c>
      <c r="L3826" t="s">
        <v>46</v>
      </c>
      <c r="M3826" s="3">
        <v>1</v>
      </c>
      <c r="N3826" s="2">
        <v>17.249009999999998</v>
      </c>
      <c r="O3826" t="s">
        <v>21</v>
      </c>
      <c r="P3826" t="s">
        <v>24</v>
      </c>
      <c r="Q3826" t="s">
        <v>23</v>
      </c>
      <c r="R3826" s="3">
        <v>112.12</v>
      </c>
      <c r="S3826" t="s">
        <v>22</v>
      </c>
      <c r="T3826" t="s">
        <v>23</v>
      </c>
      <c r="U3826" s="3">
        <v>112.12</v>
      </c>
    </row>
    <row r="3827" spans="1:21" hidden="1" x14ac:dyDescent="0.2">
      <c r="A3827" t="s">
        <v>2704</v>
      </c>
      <c r="B3827" t="s">
        <v>2705</v>
      </c>
      <c r="C3827" t="s">
        <v>14</v>
      </c>
      <c r="D3827" t="str">
        <f t="shared" si="59"/>
        <v>CP2246</v>
      </c>
      <c r="E3827" t="s">
        <v>699</v>
      </c>
      <c r="F3827" t="s">
        <v>18</v>
      </c>
      <c r="G3827" t="s">
        <v>18</v>
      </c>
      <c r="I3827" t="s">
        <v>113</v>
      </c>
      <c r="J3827" s="1">
        <v>44897</v>
      </c>
      <c r="K3827" s="2">
        <v>648.41999999999996</v>
      </c>
      <c r="L3827" t="s">
        <v>20</v>
      </c>
      <c r="M3827" s="3">
        <v>1</v>
      </c>
      <c r="N3827" s="2">
        <v>2.4729999999999999E-2</v>
      </c>
      <c r="O3827" t="s">
        <v>21</v>
      </c>
      <c r="P3827" t="s">
        <v>22</v>
      </c>
      <c r="Q3827" t="s">
        <v>23</v>
      </c>
      <c r="R3827" s="3">
        <v>16.04</v>
      </c>
      <c r="S3827" t="s">
        <v>24</v>
      </c>
      <c r="T3827" t="s">
        <v>23</v>
      </c>
      <c r="U3827" s="3">
        <v>16.04</v>
      </c>
    </row>
    <row r="3828" spans="1:21" hidden="1" x14ac:dyDescent="0.2">
      <c r="A3828" t="s">
        <v>2704</v>
      </c>
      <c r="B3828" t="s">
        <v>2705</v>
      </c>
      <c r="C3828" t="s">
        <v>14</v>
      </c>
      <c r="D3828" t="str">
        <f t="shared" si="59"/>
        <v>GL471-</v>
      </c>
      <c r="E3828" t="s">
        <v>914</v>
      </c>
      <c r="F3828" t="s">
        <v>18</v>
      </c>
      <c r="G3828" t="s">
        <v>18</v>
      </c>
      <c r="I3828" t="s">
        <v>113</v>
      </c>
      <c r="J3828" s="1">
        <v>44897</v>
      </c>
      <c r="K3828" s="2">
        <v>648.41999999999996</v>
      </c>
      <c r="L3828" t="s">
        <v>20</v>
      </c>
      <c r="M3828" s="3">
        <v>1</v>
      </c>
      <c r="N3828" s="2">
        <v>0.31204999999999999</v>
      </c>
      <c r="O3828" t="s">
        <v>21</v>
      </c>
      <c r="P3828" t="s">
        <v>22</v>
      </c>
      <c r="Q3828" t="s">
        <v>23</v>
      </c>
      <c r="R3828" s="3">
        <v>202.34</v>
      </c>
      <c r="S3828" t="s">
        <v>24</v>
      </c>
      <c r="T3828" t="s">
        <v>23</v>
      </c>
      <c r="U3828" s="3">
        <v>202.34</v>
      </c>
    </row>
    <row r="3829" spans="1:21" hidden="1" x14ac:dyDescent="0.2">
      <c r="A3829" t="s">
        <v>2704</v>
      </c>
      <c r="B3829" t="s">
        <v>2705</v>
      </c>
      <c r="C3829" t="s">
        <v>14</v>
      </c>
      <c r="D3829" t="str">
        <f t="shared" si="59"/>
        <v>CE3258</v>
      </c>
      <c r="E3829" t="s">
        <v>698</v>
      </c>
      <c r="F3829" t="s">
        <v>18</v>
      </c>
      <c r="G3829" t="s">
        <v>18</v>
      </c>
      <c r="I3829" t="s">
        <v>113</v>
      </c>
      <c r="J3829" s="1">
        <v>44897</v>
      </c>
      <c r="K3829" s="2">
        <v>103.45981999999999</v>
      </c>
      <c r="L3829" t="s">
        <v>20</v>
      </c>
      <c r="M3829" s="3">
        <v>1</v>
      </c>
      <c r="N3829" s="2">
        <v>1.179E-2</v>
      </c>
      <c r="O3829" t="s">
        <v>21</v>
      </c>
      <c r="P3829" t="s">
        <v>22</v>
      </c>
      <c r="Q3829" t="s">
        <v>23</v>
      </c>
      <c r="R3829" s="3">
        <v>1.22</v>
      </c>
      <c r="S3829" t="s">
        <v>24</v>
      </c>
      <c r="T3829" t="s">
        <v>23</v>
      </c>
      <c r="U3829" s="3">
        <v>1.22</v>
      </c>
    </row>
    <row r="3830" spans="1:21" hidden="1" x14ac:dyDescent="0.2">
      <c r="A3830" t="s">
        <v>2704</v>
      </c>
      <c r="B3830" t="s">
        <v>2705</v>
      </c>
      <c r="C3830" t="s">
        <v>14</v>
      </c>
      <c r="D3830" t="str">
        <f t="shared" si="59"/>
        <v>BK1885</v>
      </c>
      <c r="E3830" t="s">
        <v>528</v>
      </c>
      <c r="F3830" t="s">
        <v>18</v>
      </c>
      <c r="G3830" t="s">
        <v>18</v>
      </c>
      <c r="I3830" t="s">
        <v>113</v>
      </c>
      <c r="J3830" s="1">
        <v>44897</v>
      </c>
      <c r="K3830" s="2">
        <v>0.31</v>
      </c>
      <c r="L3830" t="s">
        <v>20</v>
      </c>
      <c r="M3830" s="3">
        <v>1</v>
      </c>
      <c r="N3830" s="2">
        <v>0.70499999999999996</v>
      </c>
      <c r="O3830" t="s">
        <v>21</v>
      </c>
      <c r="P3830" t="s">
        <v>22</v>
      </c>
      <c r="Q3830" t="s">
        <v>23</v>
      </c>
      <c r="R3830" s="3">
        <v>0.22</v>
      </c>
      <c r="S3830" t="s">
        <v>24</v>
      </c>
      <c r="T3830" t="s">
        <v>23</v>
      </c>
      <c r="U3830" s="3">
        <v>0.22</v>
      </c>
    </row>
    <row r="3831" spans="1:21" hidden="1" x14ac:dyDescent="0.2">
      <c r="A3831" t="s">
        <v>2704</v>
      </c>
      <c r="B3831" t="s">
        <v>2705</v>
      </c>
      <c r="C3831" t="s">
        <v>14</v>
      </c>
      <c r="D3831" t="str">
        <f t="shared" si="59"/>
        <v>MACHIN</v>
      </c>
      <c r="E3831" t="s">
        <v>204</v>
      </c>
      <c r="F3831" t="s">
        <v>18</v>
      </c>
      <c r="G3831" t="s">
        <v>18</v>
      </c>
      <c r="I3831" t="s">
        <v>113</v>
      </c>
      <c r="J3831" s="1">
        <v>44897</v>
      </c>
      <c r="K3831" s="2">
        <v>53.5</v>
      </c>
      <c r="L3831" t="s">
        <v>20</v>
      </c>
      <c r="M3831" s="3">
        <v>1</v>
      </c>
      <c r="N3831" s="2">
        <v>2.9</v>
      </c>
      <c r="O3831" t="s">
        <v>21</v>
      </c>
      <c r="P3831" t="s">
        <v>200</v>
      </c>
      <c r="Q3831" t="s">
        <v>23</v>
      </c>
      <c r="R3831" s="3">
        <v>155.15</v>
      </c>
      <c r="S3831" t="s">
        <v>24</v>
      </c>
      <c r="T3831" t="s">
        <v>23</v>
      </c>
      <c r="U3831" s="3">
        <v>155.15</v>
      </c>
    </row>
    <row r="3832" spans="1:21" hidden="1" x14ac:dyDescent="0.2">
      <c r="A3832" t="s">
        <v>2704</v>
      </c>
      <c r="B3832" t="s">
        <v>2705</v>
      </c>
      <c r="C3832" t="s">
        <v>14</v>
      </c>
      <c r="D3832" t="str">
        <f t="shared" si="59"/>
        <v>LAAN01</v>
      </c>
      <c r="E3832" t="s">
        <v>2706</v>
      </c>
      <c r="F3832" t="s">
        <v>18</v>
      </c>
      <c r="G3832" t="s">
        <v>18</v>
      </c>
      <c r="I3832" t="s">
        <v>113</v>
      </c>
      <c r="J3832" s="1">
        <v>44897</v>
      </c>
      <c r="K3832" s="2">
        <v>670.42</v>
      </c>
      <c r="L3832" t="s">
        <v>20</v>
      </c>
      <c r="M3832" s="3">
        <v>1</v>
      </c>
      <c r="N3832" s="2">
        <v>1.3169999999999999E-2</v>
      </c>
      <c r="O3832" t="s">
        <v>21</v>
      </c>
      <c r="P3832" t="s">
        <v>22</v>
      </c>
      <c r="Q3832" t="s">
        <v>23</v>
      </c>
      <c r="R3832" s="3">
        <v>8.83</v>
      </c>
      <c r="S3832" t="s">
        <v>24</v>
      </c>
      <c r="T3832" t="s">
        <v>23</v>
      </c>
      <c r="U3832" s="3">
        <v>8.83</v>
      </c>
    </row>
    <row r="3833" spans="1:21" hidden="1" x14ac:dyDescent="0.2">
      <c r="A3833" t="s">
        <v>2704</v>
      </c>
      <c r="B3833" t="s">
        <v>2705</v>
      </c>
      <c r="C3833" t="s">
        <v>14</v>
      </c>
      <c r="D3833" t="str">
        <f t="shared" si="59"/>
        <v>AO0413</v>
      </c>
      <c r="E3833" t="s">
        <v>2707</v>
      </c>
      <c r="F3833" t="s">
        <v>18</v>
      </c>
      <c r="G3833" t="s">
        <v>18</v>
      </c>
      <c r="I3833" t="s">
        <v>113</v>
      </c>
      <c r="J3833" s="1">
        <v>44897</v>
      </c>
      <c r="K3833" s="2">
        <v>-107</v>
      </c>
      <c r="L3833" t="s">
        <v>197</v>
      </c>
      <c r="M3833" s="3">
        <v>1</v>
      </c>
      <c r="N3833" s="2">
        <v>6.5265599999999999</v>
      </c>
      <c r="O3833" t="s">
        <v>21</v>
      </c>
      <c r="P3833" t="s">
        <v>24</v>
      </c>
      <c r="Q3833" t="s">
        <v>23</v>
      </c>
      <c r="R3833" s="3">
        <v>698.34</v>
      </c>
      <c r="S3833" t="s">
        <v>909</v>
      </c>
      <c r="T3833" t="s">
        <v>23</v>
      </c>
      <c r="U3833" s="3">
        <v>698.34</v>
      </c>
    </row>
    <row r="3834" spans="1:21" hidden="1" x14ac:dyDescent="0.2">
      <c r="A3834" t="s">
        <v>2704</v>
      </c>
      <c r="B3834" t="s">
        <v>2705</v>
      </c>
      <c r="C3834" t="s">
        <v>14</v>
      </c>
      <c r="D3834" t="str">
        <f t="shared" si="59"/>
        <v>LABORI</v>
      </c>
      <c r="E3834" t="s">
        <v>201</v>
      </c>
      <c r="F3834" t="s">
        <v>18</v>
      </c>
      <c r="G3834" t="s">
        <v>18</v>
      </c>
      <c r="I3834" t="s">
        <v>113</v>
      </c>
      <c r="J3834" s="1">
        <v>44897</v>
      </c>
      <c r="K3834" s="2">
        <v>109.5</v>
      </c>
      <c r="L3834" t="s">
        <v>20</v>
      </c>
      <c r="M3834" s="3">
        <v>1</v>
      </c>
      <c r="N3834" s="2">
        <v>1.05</v>
      </c>
      <c r="O3834" t="s">
        <v>21</v>
      </c>
      <c r="P3834" t="s">
        <v>200</v>
      </c>
      <c r="Q3834" t="s">
        <v>23</v>
      </c>
      <c r="R3834" s="3">
        <v>114.98</v>
      </c>
      <c r="S3834" t="s">
        <v>24</v>
      </c>
      <c r="T3834" t="s">
        <v>23</v>
      </c>
      <c r="U3834" s="3">
        <v>114.98</v>
      </c>
    </row>
    <row r="3835" spans="1:21" hidden="1" x14ac:dyDescent="0.2">
      <c r="A3835" t="s">
        <v>2704</v>
      </c>
      <c r="B3835" t="s">
        <v>2705</v>
      </c>
      <c r="C3835" t="s">
        <v>14</v>
      </c>
      <c r="D3835" t="str">
        <f t="shared" si="59"/>
        <v>FREIGH</v>
      </c>
      <c r="E3835" t="s">
        <v>199</v>
      </c>
      <c r="F3835" t="s">
        <v>18</v>
      </c>
      <c r="G3835" t="s">
        <v>18</v>
      </c>
      <c r="I3835" t="s">
        <v>113</v>
      </c>
      <c r="J3835" s="1">
        <v>44897</v>
      </c>
      <c r="K3835" s="2">
        <v>35.64</v>
      </c>
      <c r="L3835" t="s">
        <v>20</v>
      </c>
      <c r="M3835" s="3">
        <v>1</v>
      </c>
      <c r="N3835" s="2">
        <v>0.45</v>
      </c>
      <c r="O3835" t="s">
        <v>21</v>
      </c>
      <c r="P3835" t="s">
        <v>200</v>
      </c>
      <c r="Q3835" t="s">
        <v>23</v>
      </c>
      <c r="R3835" s="3">
        <v>16.04</v>
      </c>
      <c r="S3835" t="s">
        <v>24</v>
      </c>
      <c r="T3835" t="s">
        <v>23</v>
      </c>
      <c r="U3835" s="3">
        <v>16.04</v>
      </c>
    </row>
    <row r="3836" spans="1:21" hidden="1" x14ac:dyDescent="0.2">
      <c r="A3836" t="s">
        <v>2704</v>
      </c>
      <c r="B3836" t="s">
        <v>2705</v>
      </c>
      <c r="C3836" t="s">
        <v>14</v>
      </c>
      <c r="D3836" t="str">
        <f t="shared" si="59"/>
        <v>LAAN01</v>
      </c>
      <c r="E3836" t="s">
        <v>2355</v>
      </c>
      <c r="F3836" t="s">
        <v>18</v>
      </c>
      <c r="G3836" t="s">
        <v>18</v>
      </c>
      <c r="I3836" t="s">
        <v>113</v>
      </c>
      <c r="J3836" s="1">
        <v>44897</v>
      </c>
      <c r="K3836" s="2">
        <v>670.42</v>
      </c>
      <c r="L3836" t="s">
        <v>20</v>
      </c>
      <c r="M3836" s="3">
        <v>1</v>
      </c>
      <c r="N3836" s="2">
        <v>1.349E-2</v>
      </c>
      <c r="O3836" t="s">
        <v>21</v>
      </c>
      <c r="P3836" t="s">
        <v>22</v>
      </c>
      <c r="Q3836" t="s">
        <v>23</v>
      </c>
      <c r="R3836" s="3">
        <v>9.0399999999999991</v>
      </c>
      <c r="S3836" t="s">
        <v>24</v>
      </c>
      <c r="T3836" t="s">
        <v>23</v>
      </c>
      <c r="U3836" s="3">
        <v>9.0399999999999991</v>
      </c>
    </row>
    <row r="3837" spans="1:21" hidden="1" x14ac:dyDescent="0.2">
      <c r="A3837" t="s">
        <v>2708</v>
      </c>
      <c r="B3837" t="s">
        <v>2709</v>
      </c>
      <c r="C3837" t="s">
        <v>14</v>
      </c>
      <c r="D3837" t="str">
        <f t="shared" si="59"/>
        <v>SP1974</v>
      </c>
      <c r="E3837" t="s">
        <v>179</v>
      </c>
      <c r="F3837" t="s">
        <v>18</v>
      </c>
      <c r="G3837" t="s">
        <v>18</v>
      </c>
      <c r="J3837" s="1">
        <v>44896</v>
      </c>
      <c r="K3837" s="2">
        <v>-45</v>
      </c>
      <c r="L3837" t="s">
        <v>46</v>
      </c>
      <c r="M3837" s="3">
        <v>1</v>
      </c>
      <c r="N3837" s="2">
        <v>2.0699999999999998</v>
      </c>
      <c r="O3837" t="s">
        <v>21</v>
      </c>
      <c r="P3837" t="s">
        <v>24</v>
      </c>
      <c r="Q3837" t="s">
        <v>23</v>
      </c>
      <c r="R3837" s="3">
        <v>93.15</v>
      </c>
      <c r="S3837" t="s">
        <v>22</v>
      </c>
      <c r="T3837" t="s">
        <v>23</v>
      </c>
      <c r="U3837" s="3">
        <v>93.15</v>
      </c>
    </row>
    <row r="3838" spans="1:21" hidden="1" x14ac:dyDescent="0.2">
      <c r="A3838" t="s">
        <v>2710</v>
      </c>
      <c r="B3838" t="s">
        <v>150</v>
      </c>
      <c r="C3838" t="s">
        <v>14</v>
      </c>
      <c r="D3838" t="str">
        <f t="shared" si="59"/>
        <v>BK1599</v>
      </c>
      <c r="E3838" t="s">
        <v>2113</v>
      </c>
      <c r="F3838" t="s">
        <v>18</v>
      </c>
      <c r="G3838" t="s">
        <v>18</v>
      </c>
      <c r="I3838" t="s">
        <v>19</v>
      </c>
      <c r="J3838" s="1">
        <v>44896</v>
      </c>
      <c r="K3838" s="2">
        <v>-1020</v>
      </c>
      <c r="L3838" t="s">
        <v>46</v>
      </c>
      <c r="M3838" s="3">
        <v>1</v>
      </c>
      <c r="N3838" s="2">
        <v>0.53895000000000004</v>
      </c>
      <c r="O3838" t="s">
        <v>21</v>
      </c>
      <c r="P3838" t="s">
        <v>24</v>
      </c>
      <c r="Q3838" t="s">
        <v>23</v>
      </c>
      <c r="R3838" s="3">
        <v>549.73</v>
      </c>
      <c r="S3838" t="s">
        <v>22</v>
      </c>
      <c r="T3838" t="s">
        <v>23</v>
      </c>
      <c r="U3838" s="3">
        <v>549.73</v>
      </c>
    </row>
    <row r="3839" spans="1:21" hidden="1" x14ac:dyDescent="0.2">
      <c r="A3839" t="s">
        <v>2711</v>
      </c>
      <c r="B3839" t="s">
        <v>2712</v>
      </c>
      <c r="C3839" t="s">
        <v>14</v>
      </c>
      <c r="D3839" t="str">
        <f t="shared" si="59"/>
        <v>CS9339</v>
      </c>
      <c r="E3839" t="s">
        <v>1897</v>
      </c>
      <c r="F3839" t="s">
        <v>18</v>
      </c>
      <c r="G3839" t="s">
        <v>18</v>
      </c>
      <c r="I3839" t="s">
        <v>113</v>
      </c>
      <c r="J3839" s="1">
        <v>44897</v>
      </c>
      <c r="K3839" s="2">
        <v>-197</v>
      </c>
      <c r="L3839" t="s">
        <v>197</v>
      </c>
      <c r="M3839" s="3">
        <v>1</v>
      </c>
      <c r="N3839" s="2">
        <v>10.47716</v>
      </c>
      <c r="O3839" t="s">
        <v>21</v>
      </c>
      <c r="P3839" t="s">
        <v>24</v>
      </c>
      <c r="Q3839" t="s">
        <v>23</v>
      </c>
      <c r="R3839" s="3">
        <v>2064</v>
      </c>
      <c r="S3839" t="s">
        <v>198</v>
      </c>
      <c r="T3839" t="s">
        <v>23</v>
      </c>
      <c r="U3839" s="3">
        <v>2064</v>
      </c>
    </row>
    <row r="3840" spans="1:21" hidden="1" x14ac:dyDescent="0.2">
      <c r="A3840" t="s">
        <v>2711</v>
      </c>
      <c r="B3840" t="s">
        <v>2712</v>
      </c>
      <c r="C3840" t="s">
        <v>14</v>
      </c>
      <c r="D3840" t="str">
        <f t="shared" si="59"/>
        <v>LAAI08</v>
      </c>
      <c r="E3840" t="s">
        <v>2415</v>
      </c>
      <c r="F3840" t="s">
        <v>18</v>
      </c>
      <c r="G3840" t="s">
        <v>18</v>
      </c>
      <c r="I3840" t="s">
        <v>113</v>
      </c>
      <c r="J3840" s="1">
        <v>44897</v>
      </c>
      <c r="K3840" s="2">
        <v>2468.66</v>
      </c>
      <c r="L3840" t="s">
        <v>20</v>
      </c>
      <c r="M3840" s="3">
        <v>1</v>
      </c>
      <c r="N3840" s="2">
        <v>1.2E-2</v>
      </c>
      <c r="O3840" t="s">
        <v>21</v>
      </c>
      <c r="P3840" t="s">
        <v>22</v>
      </c>
      <c r="Q3840" t="s">
        <v>23</v>
      </c>
      <c r="R3840" s="3">
        <v>29.62</v>
      </c>
      <c r="S3840" t="s">
        <v>24</v>
      </c>
      <c r="T3840" t="s">
        <v>23</v>
      </c>
      <c r="U3840" s="3">
        <v>29.62</v>
      </c>
    </row>
    <row r="3841" spans="1:21" hidden="1" x14ac:dyDescent="0.2">
      <c r="A3841" t="s">
        <v>2711</v>
      </c>
      <c r="B3841" t="s">
        <v>2712</v>
      </c>
      <c r="C3841" t="s">
        <v>14</v>
      </c>
      <c r="D3841" t="str">
        <f t="shared" si="59"/>
        <v>CP2297</v>
      </c>
      <c r="E3841" t="s">
        <v>1940</v>
      </c>
      <c r="F3841" t="s">
        <v>18</v>
      </c>
      <c r="G3841" t="s">
        <v>18</v>
      </c>
      <c r="I3841" t="s">
        <v>113</v>
      </c>
      <c r="J3841" s="1">
        <v>44897</v>
      </c>
      <c r="K3841" s="2">
        <v>2387.64</v>
      </c>
      <c r="L3841" t="s">
        <v>20</v>
      </c>
      <c r="M3841" s="3">
        <v>1</v>
      </c>
      <c r="N3841" s="2">
        <v>6.7659999999999998E-2</v>
      </c>
      <c r="O3841" t="s">
        <v>21</v>
      </c>
      <c r="P3841" t="s">
        <v>22</v>
      </c>
      <c r="Q3841" t="s">
        <v>23</v>
      </c>
      <c r="R3841" s="3">
        <v>161.55000000000001</v>
      </c>
      <c r="S3841" t="s">
        <v>24</v>
      </c>
      <c r="T3841" t="s">
        <v>23</v>
      </c>
      <c r="U3841" s="3">
        <v>161.55000000000001</v>
      </c>
    </row>
    <row r="3842" spans="1:21" hidden="1" x14ac:dyDescent="0.2">
      <c r="A3842" t="s">
        <v>2711</v>
      </c>
      <c r="B3842" t="s">
        <v>2712</v>
      </c>
      <c r="C3842" t="s">
        <v>14</v>
      </c>
      <c r="D3842" t="str">
        <f t="shared" si="59"/>
        <v>MACHIN</v>
      </c>
      <c r="E3842" t="s">
        <v>204</v>
      </c>
      <c r="F3842" t="s">
        <v>18</v>
      </c>
      <c r="G3842" t="s">
        <v>18</v>
      </c>
      <c r="I3842" t="s">
        <v>113</v>
      </c>
      <c r="J3842" s="1">
        <v>44897</v>
      </c>
      <c r="K3842" s="2">
        <v>197</v>
      </c>
      <c r="L3842" t="s">
        <v>20</v>
      </c>
      <c r="M3842" s="3">
        <v>1</v>
      </c>
      <c r="N3842" s="2">
        <v>2.9</v>
      </c>
      <c r="O3842" t="s">
        <v>21</v>
      </c>
      <c r="P3842" t="s">
        <v>200</v>
      </c>
      <c r="Q3842" t="s">
        <v>23</v>
      </c>
      <c r="R3842" s="3">
        <v>571.29999999999995</v>
      </c>
      <c r="S3842" t="s">
        <v>24</v>
      </c>
      <c r="T3842" t="s">
        <v>23</v>
      </c>
      <c r="U3842" s="3">
        <v>571.29999999999995</v>
      </c>
    </row>
    <row r="3843" spans="1:21" hidden="1" x14ac:dyDescent="0.2">
      <c r="A3843" t="s">
        <v>2711</v>
      </c>
      <c r="B3843" t="s">
        <v>2712</v>
      </c>
      <c r="C3843" t="s">
        <v>14</v>
      </c>
      <c r="D3843" t="str">
        <f t="shared" si="59"/>
        <v>FREIGH</v>
      </c>
      <c r="E3843" t="s">
        <v>199</v>
      </c>
      <c r="F3843" t="s">
        <v>18</v>
      </c>
      <c r="G3843" t="s">
        <v>18</v>
      </c>
      <c r="I3843" t="s">
        <v>113</v>
      </c>
      <c r="J3843" s="1">
        <v>44897</v>
      </c>
      <c r="K3843" s="2">
        <v>331.53</v>
      </c>
      <c r="L3843" t="s">
        <v>20</v>
      </c>
      <c r="M3843" s="3">
        <v>1</v>
      </c>
      <c r="N3843" s="2">
        <v>0.45</v>
      </c>
      <c r="O3843" t="s">
        <v>21</v>
      </c>
      <c r="P3843" t="s">
        <v>200</v>
      </c>
      <c r="Q3843" t="s">
        <v>23</v>
      </c>
      <c r="R3843" s="3">
        <v>149.19</v>
      </c>
      <c r="S3843" t="s">
        <v>24</v>
      </c>
      <c r="T3843" t="s">
        <v>23</v>
      </c>
      <c r="U3843" s="3">
        <v>149.19</v>
      </c>
    </row>
    <row r="3844" spans="1:21" hidden="1" x14ac:dyDescent="0.2">
      <c r="A3844" t="s">
        <v>2711</v>
      </c>
      <c r="B3844" t="s">
        <v>2712</v>
      </c>
      <c r="C3844" t="s">
        <v>14</v>
      </c>
      <c r="D3844" t="str">
        <f t="shared" si="59"/>
        <v>GL263-</v>
      </c>
      <c r="E3844" t="s">
        <v>461</v>
      </c>
      <c r="F3844" t="s">
        <v>18</v>
      </c>
      <c r="G3844" t="s">
        <v>18</v>
      </c>
      <c r="I3844" t="s">
        <v>113</v>
      </c>
      <c r="J3844" s="1">
        <v>44897</v>
      </c>
      <c r="K3844" s="2">
        <v>2387.64</v>
      </c>
      <c r="L3844" t="s">
        <v>20</v>
      </c>
      <c r="M3844" s="3">
        <v>1</v>
      </c>
      <c r="N3844" s="2">
        <v>0.21725000000000003</v>
      </c>
      <c r="O3844" t="s">
        <v>21</v>
      </c>
      <c r="P3844" t="s">
        <v>22</v>
      </c>
      <c r="Q3844" t="s">
        <v>23</v>
      </c>
      <c r="R3844" s="3">
        <v>518.71</v>
      </c>
      <c r="S3844" t="s">
        <v>24</v>
      </c>
      <c r="T3844" t="s">
        <v>23</v>
      </c>
      <c r="U3844" s="3">
        <v>518.71</v>
      </c>
    </row>
    <row r="3845" spans="1:21" hidden="1" x14ac:dyDescent="0.2">
      <c r="A3845" t="s">
        <v>2711</v>
      </c>
      <c r="B3845" t="s">
        <v>2712</v>
      </c>
      <c r="C3845" t="s">
        <v>14</v>
      </c>
      <c r="D3845" t="str">
        <f t="shared" ref="D3845:D3908" si="60">LEFT(E3845, 6)</f>
        <v>LABORI</v>
      </c>
      <c r="E3845" t="s">
        <v>201</v>
      </c>
      <c r="F3845" t="s">
        <v>18</v>
      </c>
      <c r="G3845" t="s">
        <v>18</v>
      </c>
      <c r="I3845" t="s">
        <v>113</v>
      </c>
      <c r="J3845" s="1">
        <v>44897</v>
      </c>
      <c r="K3845" s="2">
        <v>398.29</v>
      </c>
      <c r="L3845" t="s">
        <v>20</v>
      </c>
      <c r="M3845" s="3">
        <v>1</v>
      </c>
      <c r="N3845" s="2">
        <v>1.05</v>
      </c>
      <c r="O3845" t="s">
        <v>21</v>
      </c>
      <c r="P3845" t="s">
        <v>200</v>
      </c>
      <c r="Q3845" t="s">
        <v>23</v>
      </c>
      <c r="R3845" s="3">
        <v>418.2</v>
      </c>
      <c r="S3845" t="s">
        <v>24</v>
      </c>
      <c r="T3845" t="s">
        <v>23</v>
      </c>
      <c r="U3845" s="3">
        <v>418.2</v>
      </c>
    </row>
    <row r="3846" spans="1:21" hidden="1" x14ac:dyDescent="0.2">
      <c r="A3846" t="s">
        <v>2713</v>
      </c>
      <c r="B3846" t="s">
        <v>152</v>
      </c>
      <c r="C3846" t="s">
        <v>14</v>
      </c>
      <c r="D3846" t="str">
        <f t="shared" si="60"/>
        <v>LAWM01</v>
      </c>
      <c r="E3846" t="s">
        <v>2714</v>
      </c>
      <c r="F3846" t="s">
        <v>18</v>
      </c>
      <c r="G3846" t="s">
        <v>18</v>
      </c>
      <c r="I3846" t="s">
        <v>19</v>
      </c>
      <c r="J3846" s="1">
        <v>44896</v>
      </c>
      <c r="K3846" s="2">
        <v>2816.14</v>
      </c>
      <c r="L3846" t="s">
        <v>20</v>
      </c>
      <c r="M3846" s="3">
        <v>1</v>
      </c>
      <c r="N3846" s="2">
        <v>9.7099999999999999E-3</v>
      </c>
      <c r="O3846" t="s">
        <v>21</v>
      </c>
      <c r="P3846" t="s">
        <v>22</v>
      </c>
      <c r="Q3846" t="s">
        <v>23</v>
      </c>
      <c r="R3846" s="3">
        <v>27.34</v>
      </c>
      <c r="S3846" t="s">
        <v>24</v>
      </c>
      <c r="T3846" t="s">
        <v>23</v>
      </c>
      <c r="U3846" s="3">
        <v>27.34</v>
      </c>
    </row>
    <row r="3847" spans="1:21" hidden="1" x14ac:dyDescent="0.2">
      <c r="A3847" t="s">
        <v>2713</v>
      </c>
      <c r="B3847" t="s">
        <v>152</v>
      </c>
      <c r="C3847" t="s">
        <v>14</v>
      </c>
      <c r="D3847" t="str">
        <f t="shared" si="60"/>
        <v>LAAI02</v>
      </c>
      <c r="E3847" t="s">
        <v>1155</v>
      </c>
      <c r="F3847" t="s">
        <v>18</v>
      </c>
      <c r="G3847" t="s">
        <v>18</v>
      </c>
      <c r="I3847" t="s">
        <v>19</v>
      </c>
      <c r="J3847" s="1">
        <v>44896</v>
      </c>
      <c r="K3847" s="2">
        <v>11287.3</v>
      </c>
      <c r="L3847" t="s">
        <v>20</v>
      </c>
      <c r="M3847" s="3">
        <v>1</v>
      </c>
      <c r="N3847" s="2">
        <v>1.2E-2</v>
      </c>
      <c r="O3847" t="s">
        <v>21</v>
      </c>
      <c r="P3847" t="s">
        <v>22</v>
      </c>
      <c r="Q3847" t="s">
        <v>23</v>
      </c>
      <c r="R3847" s="3">
        <v>135.44999999999999</v>
      </c>
      <c r="S3847" t="s">
        <v>24</v>
      </c>
      <c r="T3847" t="s">
        <v>23</v>
      </c>
      <c r="U3847" s="3">
        <v>135.44999999999999</v>
      </c>
    </row>
    <row r="3848" spans="1:21" hidden="1" x14ac:dyDescent="0.2">
      <c r="A3848" t="s">
        <v>2713</v>
      </c>
      <c r="B3848" t="s">
        <v>152</v>
      </c>
      <c r="C3848" t="s">
        <v>14</v>
      </c>
      <c r="D3848" t="str">
        <f t="shared" si="60"/>
        <v>LAWG01</v>
      </c>
      <c r="E3848" t="s">
        <v>1131</v>
      </c>
      <c r="F3848" t="s">
        <v>18</v>
      </c>
      <c r="G3848" t="s">
        <v>18</v>
      </c>
      <c r="I3848" t="s">
        <v>19</v>
      </c>
      <c r="J3848" s="1">
        <v>44896</v>
      </c>
      <c r="K3848" s="2">
        <v>0</v>
      </c>
      <c r="L3848" t="s">
        <v>20</v>
      </c>
      <c r="M3848" s="3">
        <v>1</v>
      </c>
      <c r="N3848" s="2">
        <v>1.158E-2</v>
      </c>
      <c r="O3848" t="s">
        <v>21</v>
      </c>
      <c r="P3848" t="s">
        <v>22</v>
      </c>
      <c r="Q3848" t="s">
        <v>23</v>
      </c>
      <c r="R3848" s="3">
        <v>0</v>
      </c>
      <c r="S3848" t="s">
        <v>24</v>
      </c>
      <c r="T3848" t="s">
        <v>23</v>
      </c>
      <c r="U3848" s="3">
        <v>0</v>
      </c>
    </row>
    <row r="3849" spans="1:21" hidden="1" x14ac:dyDescent="0.2">
      <c r="A3849" t="s">
        <v>2713</v>
      </c>
      <c r="B3849" t="s">
        <v>152</v>
      </c>
      <c r="C3849" t="s">
        <v>14</v>
      </c>
      <c r="D3849" t="str">
        <f t="shared" si="60"/>
        <v>CP2218</v>
      </c>
      <c r="E3849" t="s">
        <v>279</v>
      </c>
      <c r="F3849" t="s">
        <v>18</v>
      </c>
      <c r="G3849" t="s">
        <v>18</v>
      </c>
      <c r="I3849" t="s">
        <v>19</v>
      </c>
      <c r="J3849" s="1">
        <v>44896</v>
      </c>
      <c r="K3849" s="2">
        <v>6025</v>
      </c>
      <c r="L3849" t="s">
        <v>20</v>
      </c>
      <c r="M3849" s="3">
        <v>1</v>
      </c>
      <c r="N3849" s="2">
        <v>9.4259999999999997E-2</v>
      </c>
      <c r="O3849" t="s">
        <v>21</v>
      </c>
      <c r="P3849" t="s">
        <v>22</v>
      </c>
      <c r="Q3849" t="s">
        <v>23</v>
      </c>
      <c r="R3849" s="3">
        <v>567.91999999999996</v>
      </c>
      <c r="S3849" t="s">
        <v>24</v>
      </c>
      <c r="T3849" t="s">
        <v>23</v>
      </c>
      <c r="U3849" s="3">
        <v>567.91999999999996</v>
      </c>
    </row>
    <row r="3850" spans="1:21" hidden="1" x14ac:dyDescent="0.2">
      <c r="A3850" t="s">
        <v>2713</v>
      </c>
      <c r="B3850" t="s">
        <v>152</v>
      </c>
      <c r="C3850" t="s">
        <v>14</v>
      </c>
      <c r="D3850" t="str">
        <f t="shared" si="60"/>
        <v>LAKR03</v>
      </c>
      <c r="E3850" t="s">
        <v>89</v>
      </c>
      <c r="F3850" t="s">
        <v>18</v>
      </c>
      <c r="G3850" t="s">
        <v>18</v>
      </c>
      <c r="I3850" t="s">
        <v>19</v>
      </c>
      <c r="J3850" s="1">
        <v>44896</v>
      </c>
      <c r="K3850" s="2">
        <v>681.33</v>
      </c>
      <c r="L3850" t="s">
        <v>20</v>
      </c>
      <c r="M3850" s="3">
        <v>1</v>
      </c>
      <c r="N3850" s="2">
        <v>0.02</v>
      </c>
      <c r="O3850" t="s">
        <v>21</v>
      </c>
      <c r="P3850" t="s">
        <v>22</v>
      </c>
      <c r="Q3850" t="s">
        <v>23</v>
      </c>
      <c r="R3850" s="3">
        <v>13.63</v>
      </c>
      <c r="S3850" t="s">
        <v>24</v>
      </c>
      <c r="T3850" t="s">
        <v>23</v>
      </c>
      <c r="U3850" s="3">
        <v>13.63</v>
      </c>
    </row>
    <row r="3851" spans="1:21" hidden="1" x14ac:dyDescent="0.2">
      <c r="A3851" t="s">
        <v>2713</v>
      </c>
      <c r="B3851" t="s">
        <v>152</v>
      </c>
      <c r="C3851" t="s">
        <v>14</v>
      </c>
      <c r="D3851" t="str">
        <f t="shared" si="60"/>
        <v>LAWM01</v>
      </c>
      <c r="E3851" t="s">
        <v>2715</v>
      </c>
      <c r="F3851" t="s">
        <v>18</v>
      </c>
      <c r="G3851" t="s">
        <v>18</v>
      </c>
      <c r="I3851" t="s">
        <v>19</v>
      </c>
      <c r="J3851" s="1">
        <v>44896</v>
      </c>
      <c r="K3851" s="2">
        <v>3000</v>
      </c>
      <c r="L3851" t="s">
        <v>20</v>
      </c>
      <c r="M3851" s="3">
        <v>1</v>
      </c>
      <c r="N3851" s="2">
        <v>9.7099999999999999E-3</v>
      </c>
      <c r="O3851" t="s">
        <v>21</v>
      </c>
      <c r="P3851" t="s">
        <v>22</v>
      </c>
      <c r="Q3851" t="s">
        <v>23</v>
      </c>
      <c r="R3851" s="3">
        <v>29.13</v>
      </c>
      <c r="S3851" t="s">
        <v>24</v>
      </c>
      <c r="T3851" t="s">
        <v>23</v>
      </c>
      <c r="U3851" s="3">
        <v>29.13</v>
      </c>
    </row>
    <row r="3852" spans="1:21" hidden="1" x14ac:dyDescent="0.2">
      <c r="A3852" t="s">
        <v>2713</v>
      </c>
      <c r="B3852" t="s">
        <v>711</v>
      </c>
      <c r="C3852" t="s">
        <v>14</v>
      </c>
      <c r="D3852" t="str">
        <f t="shared" si="60"/>
        <v>DV1940</v>
      </c>
      <c r="E3852" t="s">
        <v>1117</v>
      </c>
      <c r="F3852" t="s">
        <v>18</v>
      </c>
      <c r="G3852" t="s">
        <v>18</v>
      </c>
      <c r="I3852" t="s">
        <v>19</v>
      </c>
      <c r="J3852" s="1">
        <v>44896</v>
      </c>
      <c r="K3852" s="2">
        <v>-14.757010000000001</v>
      </c>
      <c r="L3852" t="s">
        <v>46</v>
      </c>
      <c r="M3852" s="3">
        <v>1</v>
      </c>
      <c r="N3852" s="2">
        <v>6.2877099999999997</v>
      </c>
      <c r="O3852" t="s">
        <v>21</v>
      </c>
      <c r="P3852" t="s">
        <v>24</v>
      </c>
      <c r="Q3852" t="s">
        <v>23</v>
      </c>
      <c r="R3852" s="3">
        <v>92.79</v>
      </c>
      <c r="S3852" t="s">
        <v>22</v>
      </c>
      <c r="T3852" t="s">
        <v>23</v>
      </c>
      <c r="U3852" s="3">
        <v>92.79</v>
      </c>
    </row>
    <row r="3853" spans="1:21" hidden="1" x14ac:dyDescent="0.2">
      <c r="A3853" t="s">
        <v>2713</v>
      </c>
      <c r="B3853" t="s">
        <v>150</v>
      </c>
      <c r="C3853" t="s">
        <v>14</v>
      </c>
      <c r="D3853" t="str">
        <f t="shared" si="60"/>
        <v>MZ3900</v>
      </c>
      <c r="E3853" t="s">
        <v>425</v>
      </c>
      <c r="F3853" t="s">
        <v>18</v>
      </c>
      <c r="G3853" t="s">
        <v>18</v>
      </c>
      <c r="I3853" t="s">
        <v>19</v>
      </c>
      <c r="J3853" s="1">
        <v>44896</v>
      </c>
      <c r="K3853" s="2">
        <v>-816.96965999999998</v>
      </c>
      <c r="L3853" t="s">
        <v>46</v>
      </c>
      <c r="M3853" s="3">
        <v>1</v>
      </c>
      <c r="N3853" s="2">
        <v>0.24</v>
      </c>
      <c r="O3853" t="s">
        <v>21</v>
      </c>
      <c r="P3853" t="s">
        <v>24</v>
      </c>
      <c r="Q3853" t="s">
        <v>23</v>
      </c>
      <c r="R3853" s="3">
        <v>196.07</v>
      </c>
      <c r="S3853" t="s">
        <v>22</v>
      </c>
      <c r="T3853" t="s">
        <v>23</v>
      </c>
      <c r="U3853" s="3">
        <v>196.07</v>
      </c>
    </row>
    <row r="3854" spans="1:21" hidden="1" x14ac:dyDescent="0.2">
      <c r="A3854" t="s">
        <v>2713</v>
      </c>
      <c r="B3854" t="s">
        <v>150</v>
      </c>
      <c r="C3854" t="s">
        <v>14</v>
      </c>
      <c r="D3854" t="str">
        <f t="shared" si="60"/>
        <v>BK1593</v>
      </c>
      <c r="E3854" t="s">
        <v>2344</v>
      </c>
      <c r="F3854" t="s">
        <v>18</v>
      </c>
      <c r="G3854" t="s">
        <v>18</v>
      </c>
      <c r="I3854" t="s">
        <v>19</v>
      </c>
      <c r="J3854" s="1">
        <v>44896</v>
      </c>
      <c r="K3854" s="2">
        <v>-1060</v>
      </c>
      <c r="L3854" t="s">
        <v>46</v>
      </c>
      <c r="M3854" s="3">
        <v>1</v>
      </c>
      <c r="N3854" s="2">
        <v>0.35497000000000001</v>
      </c>
      <c r="O3854" t="s">
        <v>21</v>
      </c>
      <c r="P3854" t="s">
        <v>24</v>
      </c>
      <c r="Q3854" t="s">
        <v>23</v>
      </c>
      <c r="R3854" s="3">
        <v>376.27</v>
      </c>
      <c r="S3854" t="s">
        <v>22</v>
      </c>
      <c r="T3854" t="s">
        <v>23</v>
      </c>
      <c r="U3854" s="3">
        <v>376.27</v>
      </c>
    </row>
    <row r="3855" spans="1:21" hidden="1" x14ac:dyDescent="0.2">
      <c r="A3855" t="s">
        <v>2713</v>
      </c>
      <c r="B3855" t="s">
        <v>150</v>
      </c>
      <c r="C3855" t="s">
        <v>14</v>
      </c>
      <c r="D3855" t="str">
        <f t="shared" si="60"/>
        <v>SW2139</v>
      </c>
      <c r="E3855" t="s">
        <v>209</v>
      </c>
      <c r="F3855" t="s">
        <v>18</v>
      </c>
      <c r="G3855" t="s">
        <v>18</v>
      </c>
      <c r="I3855" t="s">
        <v>19</v>
      </c>
      <c r="J3855" s="1">
        <v>44896</v>
      </c>
      <c r="K3855" s="2">
        <v>-419.27771999999999</v>
      </c>
      <c r="L3855" t="s">
        <v>46</v>
      </c>
      <c r="M3855" s="3">
        <v>1</v>
      </c>
      <c r="N3855" s="2">
        <v>0.65</v>
      </c>
      <c r="O3855" t="s">
        <v>21</v>
      </c>
      <c r="P3855" t="s">
        <v>24</v>
      </c>
      <c r="Q3855" t="s">
        <v>23</v>
      </c>
      <c r="R3855" s="3">
        <v>272.52999999999997</v>
      </c>
      <c r="S3855" t="s">
        <v>22</v>
      </c>
      <c r="T3855" t="s">
        <v>23</v>
      </c>
      <c r="U3855" s="3">
        <v>272.52999999999997</v>
      </c>
    </row>
    <row r="3856" spans="1:21" hidden="1" x14ac:dyDescent="0.2">
      <c r="A3856" t="s">
        <v>2713</v>
      </c>
      <c r="B3856" t="s">
        <v>150</v>
      </c>
      <c r="C3856" t="s">
        <v>14</v>
      </c>
      <c r="D3856" t="str">
        <f t="shared" si="60"/>
        <v>SP1952</v>
      </c>
      <c r="E3856" t="s">
        <v>2716</v>
      </c>
      <c r="F3856" t="s">
        <v>18</v>
      </c>
      <c r="G3856" t="s">
        <v>18</v>
      </c>
      <c r="I3856" t="s">
        <v>19</v>
      </c>
      <c r="J3856" s="1">
        <v>44896</v>
      </c>
      <c r="K3856" s="2">
        <v>-3.0213000000000001</v>
      </c>
      <c r="L3856" t="s">
        <v>46</v>
      </c>
      <c r="M3856" s="3">
        <v>1</v>
      </c>
      <c r="N3856" s="2">
        <v>4.27034</v>
      </c>
      <c r="O3856" t="s">
        <v>21</v>
      </c>
      <c r="P3856" t="s">
        <v>24</v>
      </c>
      <c r="Q3856" t="s">
        <v>23</v>
      </c>
      <c r="R3856" s="3">
        <v>12.9</v>
      </c>
      <c r="S3856" t="s">
        <v>22</v>
      </c>
      <c r="T3856" t="s">
        <v>23</v>
      </c>
      <c r="U3856" s="3">
        <v>12.9</v>
      </c>
    </row>
    <row r="3857" spans="1:21" hidden="1" x14ac:dyDescent="0.2">
      <c r="A3857" t="s">
        <v>2713</v>
      </c>
      <c r="B3857" t="s">
        <v>150</v>
      </c>
      <c r="C3857" t="s">
        <v>14</v>
      </c>
      <c r="D3857" t="str">
        <f t="shared" si="60"/>
        <v>SP1972</v>
      </c>
      <c r="E3857" t="s">
        <v>229</v>
      </c>
      <c r="F3857" t="s">
        <v>18</v>
      </c>
      <c r="G3857" t="s">
        <v>18</v>
      </c>
      <c r="I3857" t="s">
        <v>19</v>
      </c>
      <c r="J3857" s="1">
        <v>44896</v>
      </c>
      <c r="K3857" s="2">
        <v>0</v>
      </c>
      <c r="L3857" t="s">
        <v>46</v>
      </c>
      <c r="M3857" s="3">
        <v>1</v>
      </c>
      <c r="N3857" s="2">
        <v>13.93811</v>
      </c>
      <c r="O3857" t="s">
        <v>21</v>
      </c>
      <c r="P3857" t="s">
        <v>22</v>
      </c>
      <c r="Q3857" t="s">
        <v>23</v>
      </c>
      <c r="R3857" s="3">
        <v>0</v>
      </c>
      <c r="S3857" t="s">
        <v>24</v>
      </c>
      <c r="T3857" t="s">
        <v>23</v>
      </c>
      <c r="U3857" s="3">
        <v>0</v>
      </c>
    </row>
    <row r="3858" spans="1:21" hidden="1" x14ac:dyDescent="0.2">
      <c r="A3858" t="s">
        <v>2713</v>
      </c>
      <c r="B3858" t="s">
        <v>150</v>
      </c>
      <c r="C3858" t="s">
        <v>14</v>
      </c>
      <c r="D3858" t="str">
        <f t="shared" si="60"/>
        <v>OG1324</v>
      </c>
      <c r="E3858" t="s">
        <v>1089</v>
      </c>
      <c r="F3858" t="s">
        <v>18</v>
      </c>
      <c r="G3858" t="s">
        <v>18</v>
      </c>
      <c r="I3858" t="s">
        <v>19</v>
      </c>
      <c r="J3858" s="1">
        <v>44896</v>
      </c>
      <c r="K3858" s="2">
        <v>-0.7</v>
      </c>
      <c r="L3858" t="s">
        <v>46</v>
      </c>
      <c r="M3858" s="3">
        <v>1</v>
      </c>
      <c r="N3858" s="2">
        <v>4.50312</v>
      </c>
      <c r="O3858" t="s">
        <v>21</v>
      </c>
      <c r="P3858" t="s">
        <v>24</v>
      </c>
      <c r="Q3858" t="s">
        <v>23</v>
      </c>
      <c r="R3858" s="3">
        <v>3.15</v>
      </c>
      <c r="S3858" t="s">
        <v>22</v>
      </c>
      <c r="T3858" t="s">
        <v>23</v>
      </c>
      <c r="U3858" s="3">
        <v>3.15</v>
      </c>
    </row>
    <row r="3859" spans="1:21" hidden="1" x14ac:dyDescent="0.2">
      <c r="A3859" t="s">
        <v>2713</v>
      </c>
      <c r="B3859" t="s">
        <v>158</v>
      </c>
      <c r="C3859" t="s">
        <v>14</v>
      </c>
      <c r="D3859" t="str">
        <f t="shared" si="60"/>
        <v>LAKR00</v>
      </c>
      <c r="E3859" t="s">
        <v>78</v>
      </c>
      <c r="F3859" t="s">
        <v>18</v>
      </c>
      <c r="G3859" t="s">
        <v>18</v>
      </c>
      <c r="I3859" t="s">
        <v>19</v>
      </c>
      <c r="J3859" s="1">
        <v>44896</v>
      </c>
      <c r="K3859" s="2">
        <v>406</v>
      </c>
      <c r="L3859" t="s">
        <v>20</v>
      </c>
      <c r="M3859" s="3">
        <v>1</v>
      </c>
      <c r="N3859" s="2">
        <v>0.01</v>
      </c>
      <c r="O3859" t="s">
        <v>21</v>
      </c>
      <c r="P3859" t="s">
        <v>22</v>
      </c>
      <c r="Q3859" t="s">
        <v>23</v>
      </c>
      <c r="R3859" s="3">
        <v>4.0599999999999996</v>
      </c>
      <c r="S3859" t="s">
        <v>24</v>
      </c>
      <c r="T3859" t="s">
        <v>23</v>
      </c>
      <c r="U3859" s="3">
        <v>4.0599999999999996</v>
      </c>
    </row>
    <row r="3860" spans="1:21" hidden="1" x14ac:dyDescent="0.2">
      <c r="A3860" t="s">
        <v>2713</v>
      </c>
      <c r="B3860" t="s">
        <v>158</v>
      </c>
      <c r="C3860" t="s">
        <v>14</v>
      </c>
      <c r="D3860" t="str">
        <f t="shared" si="60"/>
        <v>LAKR04</v>
      </c>
      <c r="E3860" t="s">
        <v>2717</v>
      </c>
      <c r="F3860" t="s">
        <v>18</v>
      </c>
      <c r="G3860" t="s">
        <v>18</v>
      </c>
      <c r="I3860" t="s">
        <v>19</v>
      </c>
      <c r="J3860" s="1">
        <v>44896</v>
      </c>
      <c r="K3860" s="2">
        <v>1518.625</v>
      </c>
      <c r="L3860" t="s">
        <v>20</v>
      </c>
      <c r="M3860" s="3">
        <v>1</v>
      </c>
      <c r="N3860" s="2">
        <v>0.04</v>
      </c>
      <c r="O3860" t="s">
        <v>21</v>
      </c>
      <c r="P3860" t="s">
        <v>22</v>
      </c>
      <c r="Q3860" t="s">
        <v>23</v>
      </c>
      <c r="R3860" s="3">
        <v>60.75</v>
      </c>
      <c r="S3860" t="s">
        <v>24</v>
      </c>
      <c r="T3860" t="s">
        <v>23</v>
      </c>
      <c r="U3860" s="3">
        <v>60.75</v>
      </c>
    </row>
    <row r="3861" spans="1:21" hidden="1" x14ac:dyDescent="0.2">
      <c r="A3861" t="s">
        <v>2713</v>
      </c>
      <c r="B3861" t="s">
        <v>158</v>
      </c>
      <c r="C3861" t="s">
        <v>14</v>
      </c>
      <c r="D3861" t="str">
        <f t="shared" si="60"/>
        <v>CE3501</v>
      </c>
      <c r="E3861" t="s">
        <v>348</v>
      </c>
      <c r="F3861" t="s">
        <v>18</v>
      </c>
      <c r="G3861" t="s">
        <v>18</v>
      </c>
      <c r="I3861" t="s">
        <v>19</v>
      </c>
      <c r="J3861" s="1">
        <v>44896</v>
      </c>
      <c r="K3861" s="2">
        <v>-4000</v>
      </c>
      <c r="L3861" t="s">
        <v>20</v>
      </c>
      <c r="M3861" s="3">
        <v>1</v>
      </c>
      <c r="N3861" s="2">
        <v>1.4370000000000001E-2</v>
      </c>
      <c r="O3861" t="s">
        <v>21</v>
      </c>
      <c r="P3861" t="s">
        <v>24</v>
      </c>
      <c r="Q3861" t="s">
        <v>23</v>
      </c>
      <c r="R3861" s="3">
        <v>57.48</v>
      </c>
      <c r="S3861" t="s">
        <v>22</v>
      </c>
      <c r="T3861" t="s">
        <v>23</v>
      </c>
      <c r="U3861" s="3">
        <v>57.48</v>
      </c>
    </row>
    <row r="3862" spans="1:21" hidden="1" x14ac:dyDescent="0.2">
      <c r="A3862" t="s">
        <v>2713</v>
      </c>
      <c r="B3862" t="s">
        <v>158</v>
      </c>
      <c r="C3862" t="s">
        <v>14</v>
      </c>
      <c r="D3862" t="str">
        <f t="shared" si="60"/>
        <v>LAAI06</v>
      </c>
      <c r="E3862" t="s">
        <v>777</v>
      </c>
      <c r="F3862" t="s">
        <v>18</v>
      </c>
      <c r="G3862" t="s">
        <v>18</v>
      </c>
      <c r="I3862" t="s">
        <v>19</v>
      </c>
      <c r="J3862" s="1">
        <v>44896</v>
      </c>
      <c r="K3862" s="2">
        <v>0</v>
      </c>
      <c r="L3862" t="s">
        <v>20</v>
      </c>
      <c r="M3862" s="3">
        <v>1</v>
      </c>
      <c r="N3862" s="2">
        <v>3.959E-2</v>
      </c>
      <c r="O3862" t="s">
        <v>21</v>
      </c>
      <c r="P3862" t="s">
        <v>22</v>
      </c>
      <c r="Q3862" t="s">
        <v>23</v>
      </c>
      <c r="R3862" s="3">
        <v>0</v>
      </c>
      <c r="S3862" t="s">
        <v>24</v>
      </c>
      <c r="T3862" t="s">
        <v>23</v>
      </c>
      <c r="U3862" s="3">
        <v>0</v>
      </c>
    </row>
    <row r="3863" spans="1:21" hidden="1" x14ac:dyDescent="0.2">
      <c r="A3863" t="s">
        <v>2713</v>
      </c>
      <c r="B3863" t="s">
        <v>158</v>
      </c>
      <c r="C3863" t="s">
        <v>14</v>
      </c>
      <c r="D3863" t="str">
        <f t="shared" si="60"/>
        <v>LAHB02</v>
      </c>
      <c r="E3863" t="s">
        <v>1368</v>
      </c>
      <c r="F3863" t="s">
        <v>18</v>
      </c>
      <c r="G3863" t="s">
        <v>18</v>
      </c>
      <c r="I3863" t="s">
        <v>19</v>
      </c>
      <c r="J3863" s="1">
        <v>44896</v>
      </c>
      <c r="K3863" s="2">
        <v>1242.95</v>
      </c>
      <c r="L3863" t="s">
        <v>20</v>
      </c>
      <c r="M3863" s="3">
        <v>1</v>
      </c>
      <c r="N3863" s="2">
        <v>9.9570000000000006E-2</v>
      </c>
      <c r="O3863" t="s">
        <v>21</v>
      </c>
      <c r="P3863" t="s">
        <v>22</v>
      </c>
      <c r="Q3863" t="s">
        <v>23</v>
      </c>
      <c r="R3863" s="3">
        <v>123.76</v>
      </c>
      <c r="S3863" t="s">
        <v>24</v>
      </c>
      <c r="T3863" t="s">
        <v>23</v>
      </c>
      <c r="U3863" s="3">
        <v>123.76</v>
      </c>
    </row>
    <row r="3864" spans="1:21" hidden="1" x14ac:dyDescent="0.2">
      <c r="A3864" t="s">
        <v>2713</v>
      </c>
      <c r="B3864" t="s">
        <v>101</v>
      </c>
      <c r="C3864" t="s">
        <v>14</v>
      </c>
      <c r="D3864" t="str">
        <f t="shared" si="60"/>
        <v>SP1845</v>
      </c>
      <c r="E3864" t="s">
        <v>680</v>
      </c>
      <c r="F3864" t="s">
        <v>18</v>
      </c>
      <c r="G3864" t="s">
        <v>18</v>
      </c>
      <c r="I3864" t="s">
        <v>19</v>
      </c>
      <c r="J3864" s="1">
        <v>44896</v>
      </c>
      <c r="K3864" s="2">
        <v>-22.697500000000002</v>
      </c>
      <c r="L3864" t="s">
        <v>46</v>
      </c>
      <c r="M3864" s="3">
        <v>1</v>
      </c>
      <c r="N3864" s="2">
        <v>2.1700200000000001</v>
      </c>
      <c r="O3864" t="s">
        <v>21</v>
      </c>
      <c r="P3864" t="s">
        <v>24</v>
      </c>
      <c r="Q3864" t="s">
        <v>23</v>
      </c>
      <c r="R3864" s="3">
        <v>49.25</v>
      </c>
      <c r="S3864" t="s">
        <v>22</v>
      </c>
      <c r="T3864" t="s">
        <v>23</v>
      </c>
      <c r="U3864" s="3">
        <v>49.25</v>
      </c>
    </row>
    <row r="3865" spans="1:21" hidden="1" x14ac:dyDescent="0.2">
      <c r="A3865" t="s">
        <v>2713</v>
      </c>
      <c r="B3865" t="s">
        <v>2092</v>
      </c>
      <c r="C3865" t="s">
        <v>14</v>
      </c>
      <c r="D3865" t="str">
        <f t="shared" si="60"/>
        <v>GL0282</v>
      </c>
      <c r="E3865" t="s">
        <v>1266</v>
      </c>
      <c r="F3865" t="s">
        <v>18</v>
      </c>
      <c r="G3865" t="s">
        <v>18</v>
      </c>
      <c r="I3865" t="s">
        <v>19</v>
      </c>
      <c r="J3865" s="1">
        <v>44896</v>
      </c>
      <c r="K3865" s="2">
        <v>-66</v>
      </c>
      <c r="L3865" t="s">
        <v>20</v>
      </c>
      <c r="M3865" s="3">
        <v>1</v>
      </c>
      <c r="N3865" s="2">
        <v>0.48269000000000001</v>
      </c>
      <c r="O3865" t="s">
        <v>21</v>
      </c>
      <c r="P3865" t="s">
        <v>24</v>
      </c>
      <c r="Q3865" t="s">
        <v>23</v>
      </c>
      <c r="R3865" s="3">
        <v>31.86</v>
      </c>
      <c r="S3865" t="s">
        <v>22</v>
      </c>
      <c r="T3865" t="s">
        <v>23</v>
      </c>
      <c r="U3865" s="3">
        <v>31.86</v>
      </c>
    </row>
    <row r="3866" spans="1:21" hidden="1" x14ac:dyDescent="0.2">
      <c r="A3866" t="s">
        <v>2713</v>
      </c>
      <c r="B3866" t="s">
        <v>2092</v>
      </c>
      <c r="C3866" t="s">
        <v>14</v>
      </c>
      <c r="D3866" t="str">
        <f t="shared" si="60"/>
        <v>LACH01</v>
      </c>
      <c r="E3866" t="s">
        <v>2718</v>
      </c>
      <c r="F3866" t="s">
        <v>18</v>
      </c>
      <c r="G3866" t="s">
        <v>18</v>
      </c>
      <c r="I3866" t="s">
        <v>19</v>
      </c>
      <c r="J3866" s="1">
        <v>44896</v>
      </c>
      <c r="K3866" s="2">
        <v>0</v>
      </c>
      <c r="L3866" t="s">
        <v>20</v>
      </c>
      <c r="M3866" s="3">
        <v>1</v>
      </c>
      <c r="N3866" s="2">
        <v>0.02</v>
      </c>
      <c r="O3866" t="s">
        <v>21</v>
      </c>
      <c r="P3866" t="s">
        <v>445</v>
      </c>
      <c r="Q3866" t="s">
        <v>23</v>
      </c>
      <c r="R3866" s="3">
        <v>0</v>
      </c>
      <c r="S3866" t="s">
        <v>24</v>
      </c>
      <c r="T3866" t="s">
        <v>23</v>
      </c>
      <c r="U3866" s="3">
        <v>0</v>
      </c>
    </row>
    <row r="3867" spans="1:21" hidden="1" x14ac:dyDescent="0.2">
      <c r="A3867" t="s">
        <v>2713</v>
      </c>
      <c r="B3867" t="s">
        <v>2092</v>
      </c>
      <c r="C3867" t="s">
        <v>14</v>
      </c>
      <c r="D3867" t="str">
        <f t="shared" si="60"/>
        <v>OG1056</v>
      </c>
      <c r="E3867" t="s">
        <v>292</v>
      </c>
      <c r="F3867" t="s">
        <v>18</v>
      </c>
      <c r="G3867" t="s">
        <v>18</v>
      </c>
      <c r="I3867" t="s">
        <v>19</v>
      </c>
      <c r="J3867" s="1">
        <v>44896</v>
      </c>
      <c r="K3867" s="2">
        <v>-4</v>
      </c>
      <c r="L3867" t="s">
        <v>46</v>
      </c>
      <c r="M3867" s="3">
        <v>1</v>
      </c>
      <c r="N3867" s="2">
        <v>11.10446</v>
      </c>
      <c r="O3867" t="s">
        <v>21</v>
      </c>
      <c r="P3867" t="s">
        <v>24</v>
      </c>
      <c r="Q3867" t="s">
        <v>23</v>
      </c>
      <c r="R3867" s="3">
        <v>44.42</v>
      </c>
      <c r="S3867" t="s">
        <v>22</v>
      </c>
      <c r="T3867" t="s">
        <v>23</v>
      </c>
      <c r="U3867" s="3">
        <v>44.42</v>
      </c>
    </row>
    <row r="3868" spans="1:21" hidden="1" x14ac:dyDescent="0.2">
      <c r="A3868" t="s">
        <v>2713</v>
      </c>
      <c r="B3868" t="s">
        <v>2092</v>
      </c>
      <c r="C3868" t="s">
        <v>14</v>
      </c>
      <c r="D3868" t="str">
        <f t="shared" si="60"/>
        <v>OG1343</v>
      </c>
      <c r="E3868" t="s">
        <v>2719</v>
      </c>
      <c r="F3868" t="s">
        <v>18</v>
      </c>
      <c r="G3868" t="s">
        <v>18</v>
      </c>
      <c r="I3868" t="s">
        <v>19</v>
      </c>
      <c r="J3868" s="1">
        <v>44896</v>
      </c>
      <c r="K3868" s="2">
        <v>28</v>
      </c>
      <c r="L3868" t="s">
        <v>46</v>
      </c>
      <c r="M3868" s="3">
        <v>1</v>
      </c>
      <c r="N3868" s="2">
        <v>4.1298899999999996</v>
      </c>
      <c r="O3868" t="s">
        <v>21</v>
      </c>
      <c r="P3868" t="s">
        <v>22</v>
      </c>
      <c r="Q3868" t="s">
        <v>23</v>
      </c>
      <c r="R3868" s="3">
        <v>115.64</v>
      </c>
      <c r="S3868" t="s">
        <v>24</v>
      </c>
      <c r="T3868" t="s">
        <v>23</v>
      </c>
      <c r="U3868" s="3">
        <v>115.64</v>
      </c>
    </row>
    <row r="3869" spans="1:21" hidden="1" x14ac:dyDescent="0.2">
      <c r="A3869" t="s">
        <v>2713</v>
      </c>
      <c r="B3869" t="s">
        <v>2092</v>
      </c>
      <c r="C3869" t="s">
        <v>14</v>
      </c>
      <c r="D3869" t="str">
        <f t="shared" si="60"/>
        <v>OG1434</v>
      </c>
      <c r="E3869" t="s">
        <v>2720</v>
      </c>
      <c r="F3869" t="s">
        <v>18</v>
      </c>
      <c r="G3869" t="s">
        <v>18</v>
      </c>
      <c r="I3869" t="s">
        <v>19</v>
      </c>
      <c r="J3869" s="1">
        <v>44896</v>
      </c>
      <c r="K3869" s="2">
        <v>0</v>
      </c>
      <c r="L3869" t="s">
        <v>46</v>
      </c>
      <c r="M3869" s="3">
        <v>1</v>
      </c>
      <c r="N3869" s="2">
        <v>0.25600000000000001</v>
      </c>
      <c r="O3869" t="s">
        <v>21</v>
      </c>
      <c r="P3869" t="s">
        <v>22</v>
      </c>
      <c r="Q3869" t="s">
        <v>23</v>
      </c>
      <c r="R3869" s="3">
        <v>0</v>
      </c>
      <c r="S3869" t="s">
        <v>24</v>
      </c>
      <c r="T3869" t="s">
        <v>23</v>
      </c>
      <c r="U3869" s="3">
        <v>0</v>
      </c>
    </row>
    <row r="3870" spans="1:21" hidden="1" x14ac:dyDescent="0.2">
      <c r="A3870" t="s">
        <v>2713</v>
      </c>
      <c r="B3870" t="s">
        <v>2092</v>
      </c>
      <c r="C3870" t="s">
        <v>14</v>
      </c>
      <c r="D3870" t="str">
        <f t="shared" si="60"/>
        <v>OG1495</v>
      </c>
      <c r="E3870" t="s">
        <v>294</v>
      </c>
      <c r="F3870" t="s">
        <v>18</v>
      </c>
      <c r="G3870" t="s">
        <v>18</v>
      </c>
      <c r="I3870" t="s">
        <v>19</v>
      </c>
      <c r="J3870" s="1">
        <v>44896</v>
      </c>
      <c r="K3870" s="2">
        <v>0</v>
      </c>
      <c r="L3870" t="s">
        <v>46</v>
      </c>
      <c r="M3870" s="3">
        <v>1</v>
      </c>
      <c r="N3870" s="2">
        <v>0.29159000000000002</v>
      </c>
      <c r="O3870" t="s">
        <v>21</v>
      </c>
      <c r="P3870" t="s">
        <v>22</v>
      </c>
      <c r="Q3870" t="s">
        <v>23</v>
      </c>
      <c r="R3870" s="3">
        <v>0</v>
      </c>
      <c r="S3870" t="s">
        <v>24</v>
      </c>
      <c r="T3870" t="s">
        <v>23</v>
      </c>
      <c r="U3870" s="3">
        <v>0</v>
      </c>
    </row>
    <row r="3871" spans="1:21" hidden="1" x14ac:dyDescent="0.2">
      <c r="A3871" t="s">
        <v>2721</v>
      </c>
      <c r="B3871" t="s">
        <v>2595</v>
      </c>
      <c r="C3871" t="s">
        <v>14</v>
      </c>
      <c r="D3871" t="str">
        <f t="shared" si="60"/>
        <v>GL423-</v>
      </c>
      <c r="E3871" t="s">
        <v>1555</v>
      </c>
      <c r="F3871" t="s">
        <v>18</v>
      </c>
      <c r="G3871" t="s">
        <v>18</v>
      </c>
      <c r="I3871" t="s">
        <v>113</v>
      </c>
      <c r="J3871" s="1">
        <v>44897</v>
      </c>
      <c r="K3871" s="2">
        <v>7999.2</v>
      </c>
      <c r="L3871" t="s">
        <v>20</v>
      </c>
      <c r="M3871" s="3">
        <v>1</v>
      </c>
      <c r="N3871" s="2">
        <v>0.25990000000000002</v>
      </c>
      <c r="O3871" t="s">
        <v>21</v>
      </c>
      <c r="P3871" t="s">
        <v>22</v>
      </c>
      <c r="Q3871" t="s">
        <v>23</v>
      </c>
      <c r="R3871" s="3">
        <v>2078.9899999999998</v>
      </c>
      <c r="S3871" t="s">
        <v>24</v>
      </c>
      <c r="T3871" t="s">
        <v>23</v>
      </c>
      <c r="U3871" s="3">
        <v>2078.9899999999998</v>
      </c>
    </row>
    <row r="3872" spans="1:21" hidden="1" x14ac:dyDescent="0.2">
      <c r="A3872" t="s">
        <v>2722</v>
      </c>
      <c r="B3872" t="s">
        <v>2723</v>
      </c>
      <c r="C3872" t="s">
        <v>14</v>
      </c>
      <c r="D3872" t="str">
        <f t="shared" si="60"/>
        <v>BK6033</v>
      </c>
      <c r="E3872" t="s">
        <v>1291</v>
      </c>
      <c r="F3872" t="s">
        <v>18</v>
      </c>
      <c r="G3872" t="s">
        <v>18</v>
      </c>
      <c r="I3872" t="s">
        <v>113</v>
      </c>
      <c r="J3872" s="1">
        <v>44897</v>
      </c>
      <c r="K3872" s="2">
        <v>390</v>
      </c>
      <c r="L3872" t="s">
        <v>20</v>
      </c>
      <c r="M3872" s="3">
        <v>1</v>
      </c>
      <c r="N3872" s="2">
        <v>0.29765999999999998</v>
      </c>
      <c r="O3872" t="s">
        <v>21</v>
      </c>
      <c r="P3872" t="s">
        <v>22</v>
      </c>
      <c r="Q3872" t="s">
        <v>23</v>
      </c>
      <c r="R3872" s="3">
        <v>116.09</v>
      </c>
      <c r="S3872" t="s">
        <v>24</v>
      </c>
      <c r="T3872" t="s">
        <v>23</v>
      </c>
      <c r="U3872" s="3">
        <v>116.09</v>
      </c>
    </row>
    <row r="3873" spans="1:21" hidden="1" x14ac:dyDescent="0.2">
      <c r="A3873" t="s">
        <v>2722</v>
      </c>
      <c r="B3873" t="s">
        <v>2723</v>
      </c>
      <c r="C3873" t="s">
        <v>14</v>
      </c>
      <c r="D3873" t="str">
        <f t="shared" si="60"/>
        <v>CS3462</v>
      </c>
      <c r="E3873" t="s">
        <v>2429</v>
      </c>
      <c r="F3873" t="s">
        <v>18</v>
      </c>
      <c r="G3873" t="s">
        <v>18</v>
      </c>
      <c r="I3873" t="s">
        <v>113</v>
      </c>
      <c r="J3873" s="1">
        <v>44897</v>
      </c>
      <c r="K3873" s="2">
        <v>-390</v>
      </c>
      <c r="L3873" t="s">
        <v>197</v>
      </c>
      <c r="M3873" s="3">
        <v>1</v>
      </c>
      <c r="N3873" s="2">
        <v>7.0389400000000002</v>
      </c>
      <c r="O3873" t="s">
        <v>21</v>
      </c>
      <c r="P3873" t="s">
        <v>24</v>
      </c>
      <c r="Q3873" t="s">
        <v>23</v>
      </c>
      <c r="R3873" s="3">
        <v>2745.19</v>
      </c>
      <c r="S3873" t="s">
        <v>198</v>
      </c>
      <c r="T3873" t="s">
        <v>23</v>
      </c>
      <c r="U3873" s="3">
        <v>2745.19</v>
      </c>
    </row>
    <row r="3874" spans="1:21" hidden="1" x14ac:dyDescent="0.2">
      <c r="A3874" t="s">
        <v>2722</v>
      </c>
      <c r="B3874" t="s">
        <v>2723</v>
      </c>
      <c r="C3874" t="s">
        <v>14</v>
      </c>
      <c r="D3874" t="str">
        <f t="shared" si="60"/>
        <v>MACHIN</v>
      </c>
      <c r="E3874" t="s">
        <v>204</v>
      </c>
      <c r="F3874" t="s">
        <v>18</v>
      </c>
      <c r="G3874" t="s">
        <v>18</v>
      </c>
      <c r="I3874" t="s">
        <v>113</v>
      </c>
      <c r="J3874" s="1">
        <v>44897</v>
      </c>
      <c r="K3874" s="2">
        <v>195</v>
      </c>
      <c r="L3874" t="s">
        <v>20</v>
      </c>
      <c r="M3874" s="3">
        <v>1</v>
      </c>
      <c r="N3874" s="2">
        <v>2.9</v>
      </c>
      <c r="O3874" t="s">
        <v>21</v>
      </c>
      <c r="P3874" t="s">
        <v>200</v>
      </c>
      <c r="Q3874" t="s">
        <v>23</v>
      </c>
      <c r="R3874" s="3">
        <v>565.5</v>
      </c>
      <c r="S3874" t="s">
        <v>24</v>
      </c>
      <c r="T3874" t="s">
        <v>23</v>
      </c>
      <c r="U3874" s="3">
        <v>565.5</v>
      </c>
    </row>
    <row r="3875" spans="1:21" hidden="1" x14ac:dyDescent="0.2">
      <c r="A3875" t="s">
        <v>2722</v>
      </c>
      <c r="B3875" t="s">
        <v>2723</v>
      </c>
      <c r="C3875" t="s">
        <v>14</v>
      </c>
      <c r="D3875" t="str">
        <f t="shared" si="60"/>
        <v>CP2211</v>
      </c>
      <c r="E3875" t="s">
        <v>2222</v>
      </c>
      <c r="F3875" t="s">
        <v>18</v>
      </c>
      <c r="G3875" t="s">
        <v>18</v>
      </c>
      <c r="I3875" t="s">
        <v>113</v>
      </c>
      <c r="J3875" s="1">
        <v>44897</v>
      </c>
      <c r="K3875" s="2">
        <v>2363.4</v>
      </c>
      <c r="L3875" t="s">
        <v>20</v>
      </c>
      <c r="M3875" s="3">
        <v>1</v>
      </c>
      <c r="N3875" s="2">
        <v>5.3429999999999998E-2</v>
      </c>
      <c r="O3875" t="s">
        <v>21</v>
      </c>
      <c r="P3875" t="s">
        <v>22</v>
      </c>
      <c r="Q3875" t="s">
        <v>23</v>
      </c>
      <c r="R3875" s="3">
        <v>126.28</v>
      </c>
      <c r="S3875" t="s">
        <v>24</v>
      </c>
      <c r="T3875" t="s">
        <v>23</v>
      </c>
      <c r="U3875" s="3">
        <v>126.28</v>
      </c>
    </row>
    <row r="3876" spans="1:21" hidden="1" x14ac:dyDescent="0.2">
      <c r="A3876" t="s">
        <v>2722</v>
      </c>
      <c r="B3876" t="s">
        <v>2723</v>
      </c>
      <c r="C3876" t="s">
        <v>14</v>
      </c>
      <c r="D3876" t="str">
        <f t="shared" si="60"/>
        <v>GL2428</v>
      </c>
      <c r="E3876" t="s">
        <v>17</v>
      </c>
      <c r="F3876" t="s">
        <v>18</v>
      </c>
      <c r="G3876" t="s">
        <v>18</v>
      </c>
      <c r="I3876" t="s">
        <v>113</v>
      </c>
      <c r="J3876" s="1">
        <v>44897</v>
      </c>
      <c r="K3876" s="2">
        <v>2363.4</v>
      </c>
      <c r="L3876" t="s">
        <v>20</v>
      </c>
      <c r="M3876" s="3">
        <v>1</v>
      </c>
      <c r="N3876" s="2">
        <v>0.20519000000000001</v>
      </c>
      <c r="O3876" t="s">
        <v>21</v>
      </c>
      <c r="P3876" t="s">
        <v>22</v>
      </c>
      <c r="Q3876" t="s">
        <v>23</v>
      </c>
      <c r="R3876" s="3">
        <v>484.95</v>
      </c>
      <c r="S3876" t="s">
        <v>24</v>
      </c>
      <c r="T3876" t="s">
        <v>23</v>
      </c>
      <c r="U3876" s="3">
        <v>484.95</v>
      </c>
    </row>
    <row r="3877" spans="1:21" hidden="1" x14ac:dyDescent="0.2">
      <c r="A3877" t="s">
        <v>2722</v>
      </c>
      <c r="B3877" t="s">
        <v>2723</v>
      </c>
      <c r="C3877" t="s">
        <v>14</v>
      </c>
      <c r="D3877" t="str">
        <f t="shared" si="60"/>
        <v>FREIGH</v>
      </c>
      <c r="E3877" t="s">
        <v>199</v>
      </c>
      <c r="F3877" t="s">
        <v>18</v>
      </c>
      <c r="G3877" t="s">
        <v>18</v>
      </c>
      <c r="I3877" t="s">
        <v>113</v>
      </c>
      <c r="J3877" s="1">
        <v>44897</v>
      </c>
      <c r="K3877" s="2">
        <v>308.88</v>
      </c>
      <c r="L3877" t="s">
        <v>20</v>
      </c>
      <c r="M3877" s="3">
        <v>1</v>
      </c>
      <c r="N3877" s="2">
        <v>0.45</v>
      </c>
      <c r="O3877" t="s">
        <v>21</v>
      </c>
      <c r="P3877" t="s">
        <v>200</v>
      </c>
      <c r="Q3877" t="s">
        <v>23</v>
      </c>
      <c r="R3877" s="3">
        <v>139</v>
      </c>
      <c r="S3877" t="s">
        <v>24</v>
      </c>
      <c r="T3877" t="s">
        <v>23</v>
      </c>
      <c r="U3877" s="3">
        <v>139</v>
      </c>
    </row>
    <row r="3878" spans="1:21" hidden="1" x14ac:dyDescent="0.2">
      <c r="A3878" t="s">
        <v>2722</v>
      </c>
      <c r="B3878" t="s">
        <v>2723</v>
      </c>
      <c r="C3878" t="s">
        <v>14</v>
      </c>
      <c r="D3878" t="str">
        <f t="shared" si="60"/>
        <v>LABORI</v>
      </c>
      <c r="E3878" t="s">
        <v>201</v>
      </c>
      <c r="F3878" t="s">
        <v>18</v>
      </c>
      <c r="G3878" t="s">
        <v>18</v>
      </c>
      <c r="I3878" t="s">
        <v>113</v>
      </c>
      <c r="J3878" s="1">
        <v>44897</v>
      </c>
      <c r="K3878" s="2">
        <v>487.5</v>
      </c>
      <c r="L3878" t="s">
        <v>20</v>
      </c>
      <c r="M3878" s="3">
        <v>1</v>
      </c>
      <c r="N3878" s="2">
        <v>1.05</v>
      </c>
      <c r="O3878" t="s">
        <v>21</v>
      </c>
      <c r="P3878" t="s">
        <v>200</v>
      </c>
      <c r="Q3878" t="s">
        <v>23</v>
      </c>
      <c r="R3878" s="3">
        <v>511.88</v>
      </c>
      <c r="S3878" t="s">
        <v>24</v>
      </c>
      <c r="T3878" t="s">
        <v>23</v>
      </c>
      <c r="U3878" s="3">
        <v>511.88</v>
      </c>
    </row>
    <row r="3879" spans="1:21" hidden="1" x14ac:dyDescent="0.2">
      <c r="A3879" t="s">
        <v>2722</v>
      </c>
      <c r="B3879" t="s">
        <v>2723</v>
      </c>
      <c r="C3879" t="s">
        <v>14</v>
      </c>
      <c r="D3879" t="str">
        <f t="shared" si="60"/>
        <v>LAMT01</v>
      </c>
      <c r="E3879" t="s">
        <v>1124</v>
      </c>
      <c r="F3879" t="s">
        <v>18</v>
      </c>
      <c r="G3879" t="s">
        <v>18</v>
      </c>
      <c r="I3879" t="s">
        <v>113</v>
      </c>
      <c r="J3879" s="1">
        <v>44897</v>
      </c>
      <c r="K3879" s="2">
        <v>2443.6</v>
      </c>
      <c r="L3879" t="s">
        <v>20</v>
      </c>
      <c r="M3879" s="3">
        <v>1</v>
      </c>
      <c r="N3879" s="2">
        <v>3.3029999999999997E-2</v>
      </c>
      <c r="O3879" t="s">
        <v>21</v>
      </c>
      <c r="P3879" t="s">
        <v>22</v>
      </c>
      <c r="Q3879" t="s">
        <v>23</v>
      </c>
      <c r="R3879" s="3">
        <v>80.709999999999994</v>
      </c>
      <c r="S3879" t="s">
        <v>24</v>
      </c>
      <c r="T3879" t="s">
        <v>23</v>
      </c>
      <c r="U3879" s="3">
        <v>80.709999999999994</v>
      </c>
    </row>
    <row r="3880" spans="1:21" hidden="1" x14ac:dyDescent="0.2">
      <c r="A3880" t="s">
        <v>2724</v>
      </c>
      <c r="B3880" t="s">
        <v>2595</v>
      </c>
      <c r="C3880" t="s">
        <v>14</v>
      </c>
      <c r="D3880" t="str">
        <f t="shared" si="60"/>
        <v>LAKR02</v>
      </c>
      <c r="E3880" t="s">
        <v>148</v>
      </c>
      <c r="F3880" t="s">
        <v>18</v>
      </c>
      <c r="G3880" t="s">
        <v>18</v>
      </c>
      <c r="I3880" t="s">
        <v>113</v>
      </c>
      <c r="J3880" s="1">
        <v>44897</v>
      </c>
      <c r="K3880" s="2">
        <v>8270.6299999999992</v>
      </c>
      <c r="L3880" t="s">
        <v>20</v>
      </c>
      <c r="M3880" s="3">
        <v>1</v>
      </c>
      <c r="N3880" s="2">
        <v>1.0200000000000001E-2</v>
      </c>
      <c r="O3880" t="s">
        <v>21</v>
      </c>
      <c r="P3880" t="s">
        <v>22</v>
      </c>
      <c r="Q3880" t="s">
        <v>23</v>
      </c>
      <c r="R3880" s="3">
        <v>84.36</v>
      </c>
      <c r="S3880" t="s">
        <v>24</v>
      </c>
      <c r="T3880" t="s">
        <v>23</v>
      </c>
      <c r="U3880" s="3">
        <v>84.36</v>
      </c>
    </row>
    <row r="3881" spans="1:21" hidden="1" x14ac:dyDescent="0.2">
      <c r="A3881" t="s">
        <v>2724</v>
      </c>
      <c r="B3881" t="s">
        <v>2595</v>
      </c>
      <c r="C3881" t="s">
        <v>14</v>
      </c>
      <c r="D3881" t="str">
        <f t="shared" si="60"/>
        <v>FREIGH</v>
      </c>
      <c r="E3881" t="s">
        <v>199</v>
      </c>
      <c r="F3881" t="s">
        <v>18</v>
      </c>
      <c r="G3881" t="s">
        <v>18</v>
      </c>
      <c r="I3881" t="s">
        <v>113</v>
      </c>
      <c r="J3881" s="1">
        <v>44897</v>
      </c>
      <c r="K3881" s="2">
        <v>811.8</v>
      </c>
      <c r="L3881" t="s">
        <v>20</v>
      </c>
      <c r="M3881" s="3">
        <v>1</v>
      </c>
      <c r="N3881" s="2">
        <v>0.45</v>
      </c>
      <c r="O3881" t="s">
        <v>21</v>
      </c>
      <c r="P3881" t="s">
        <v>200</v>
      </c>
      <c r="Q3881" t="s">
        <v>23</v>
      </c>
      <c r="R3881" s="3">
        <v>365.31</v>
      </c>
      <c r="S3881" t="s">
        <v>24</v>
      </c>
      <c r="T3881" t="s">
        <v>23</v>
      </c>
      <c r="U3881" s="3">
        <v>365.31</v>
      </c>
    </row>
    <row r="3882" spans="1:21" hidden="1" x14ac:dyDescent="0.2">
      <c r="A3882" t="s">
        <v>2724</v>
      </c>
      <c r="B3882" t="s">
        <v>2595</v>
      </c>
      <c r="C3882" t="s">
        <v>14</v>
      </c>
      <c r="D3882" t="str">
        <f t="shared" si="60"/>
        <v>LABORI</v>
      </c>
      <c r="E3882" t="s">
        <v>201</v>
      </c>
      <c r="F3882" t="s">
        <v>18</v>
      </c>
      <c r="G3882" t="s">
        <v>18</v>
      </c>
      <c r="I3882" t="s">
        <v>113</v>
      </c>
      <c r="J3882" s="1">
        <v>44897</v>
      </c>
      <c r="K3882" s="2">
        <v>1155</v>
      </c>
      <c r="L3882" t="s">
        <v>20</v>
      </c>
      <c r="M3882" s="3">
        <v>1</v>
      </c>
      <c r="N3882" s="2">
        <v>1.05</v>
      </c>
      <c r="O3882" t="s">
        <v>21</v>
      </c>
      <c r="P3882" t="s">
        <v>200</v>
      </c>
      <c r="Q3882" t="s">
        <v>23</v>
      </c>
      <c r="R3882" s="3">
        <v>1212.75</v>
      </c>
      <c r="S3882" t="s">
        <v>24</v>
      </c>
      <c r="T3882" t="s">
        <v>23</v>
      </c>
      <c r="U3882" s="3">
        <v>1212.75</v>
      </c>
    </row>
    <row r="3883" spans="1:21" hidden="1" x14ac:dyDescent="0.2">
      <c r="A3883" t="s">
        <v>2724</v>
      </c>
      <c r="B3883" t="s">
        <v>2595</v>
      </c>
      <c r="C3883" t="s">
        <v>14</v>
      </c>
      <c r="D3883" t="str">
        <f t="shared" si="60"/>
        <v>ON0822</v>
      </c>
      <c r="E3883" t="s">
        <v>2725</v>
      </c>
      <c r="F3883" t="s">
        <v>18</v>
      </c>
      <c r="G3883" t="s">
        <v>18</v>
      </c>
      <c r="I3883" t="s">
        <v>113</v>
      </c>
      <c r="J3883" s="1">
        <v>44897</v>
      </c>
      <c r="K3883" s="2">
        <v>-660</v>
      </c>
      <c r="L3883" t="s">
        <v>197</v>
      </c>
      <c r="M3883" s="3">
        <v>1</v>
      </c>
      <c r="N3883" s="2">
        <v>12.96429</v>
      </c>
      <c r="O3883" t="s">
        <v>21</v>
      </c>
      <c r="P3883" t="s">
        <v>24</v>
      </c>
      <c r="Q3883" t="s">
        <v>23</v>
      </c>
      <c r="R3883" s="3">
        <v>8556.43</v>
      </c>
      <c r="S3883" t="s">
        <v>198</v>
      </c>
      <c r="T3883" t="s">
        <v>23</v>
      </c>
      <c r="U3883" s="3">
        <v>8556.43</v>
      </c>
    </row>
    <row r="3884" spans="1:21" hidden="1" x14ac:dyDescent="0.2">
      <c r="A3884" t="s">
        <v>2724</v>
      </c>
      <c r="B3884" t="s">
        <v>2595</v>
      </c>
      <c r="C3884" t="s">
        <v>14</v>
      </c>
      <c r="D3884" t="str">
        <f t="shared" si="60"/>
        <v>GL423-</v>
      </c>
      <c r="E3884" t="s">
        <v>1555</v>
      </c>
      <c r="F3884" t="s">
        <v>18</v>
      </c>
      <c r="G3884" t="s">
        <v>18</v>
      </c>
      <c r="I3884" t="s">
        <v>113</v>
      </c>
      <c r="J3884" s="1">
        <v>44897</v>
      </c>
      <c r="K3884" s="2">
        <v>7999.2</v>
      </c>
      <c r="L3884" t="s">
        <v>20</v>
      </c>
      <c r="M3884" s="3">
        <v>1</v>
      </c>
      <c r="N3884" s="2">
        <v>0.25990000000000002</v>
      </c>
      <c r="O3884" t="s">
        <v>21</v>
      </c>
      <c r="P3884" t="s">
        <v>22</v>
      </c>
      <c r="Q3884" t="s">
        <v>23</v>
      </c>
      <c r="R3884" s="3">
        <v>2078.9899999999998</v>
      </c>
      <c r="S3884" t="s">
        <v>24</v>
      </c>
      <c r="T3884" t="s">
        <v>23</v>
      </c>
      <c r="U3884" s="3">
        <v>2078.9899999999998</v>
      </c>
    </row>
    <row r="3885" spans="1:21" hidden="1" x14ac:dyDescent="0.2">
      <c r="A3885" t="s">
        <v>2724</v>
      </c>
      <c r="B3885" t="s">
        <v>2595</v>
      </c>
      <c r="C3885" t="s">
        <v>14</v>
      </c>
      <c r="D3885" t="str">
        <f t="shared" si="60"/>
        <v>CP2297</v>
      </c>
      <c r="E3885" t="s">
        <v>1940</v>
      </c>
      <c r="F3885" t="s">
        <v>18</v>
      </c>
      <c r="G3885" t="s">
        <v>18</v>
      </c>
      <c r="I3885" t="s">
        <v>113</v>
      </c>
      <c r="J3885" s="1">
        <v>44897</v>
      </c>
      <c r="K3885" s="2">
        <v>7999.2</v>
      </c>
      <c r="L3885" t="s">
        <v>20</v>
      </c>
      <c r="M3885" s="3">
        <v>1</v>
      </c>
      <c r="N3885" s="2">
        <v>6.7659999999999998E-2</v>
      </c>
      <c r="O3885" t="s">
        <v>21</v>
      </c>
      <c r="P3885" t="s">
        <v>22</v>
      </c>
      <c r="Q3885" t="s">
        <v>23</v>
      </c>
      <c r="R3885" s="3">
        <v>541.23</v>
      </c>
      <c r="S3885" t="s">
        <v>24</v>
      </c>
      <c r="T3885" t="s">
        <v>23</v>
      </c>
      <c r="U3885" s="3">
        <v>541.23</v>
      </c>
    </row>
    <row r="3886" spans="1:21" hidden="1" x14ac:dyDescent="0.2">
      <c r="A3886" t="s">
        <v>2724</v>
      </c>
      <c r="B3886" t="s">
        <v>2595</v>
      </c>
      <c r="C3886" t="s">
        <v>14</v>
      </c>
      <c r="D3886" t="str">
        <f t="shared" si="60"/>
        <v>MACHIN</v>
      </c>
      <c r="E3886" t="s">
        <v>204</v>
      </c>
      <c r="F3886" t="s">
        <v>18</v>
      </c>
      <c r="G3886" t="s">
        <v>18</v>
      </c>
      <c r="I3886" t="s">
        <v>113</v>
      </c>
      <c r="J3886" s="1">
        <v>44897</v>
      </c>
      <c r="K3886" s="2">
        <v>660</v>
      </c>
      <c r="L3886" t="s">
        <v>20</v>
      </c>
      <c r="M3886" s="3">
        <v>1</v>
      </c>
      <c r="N3886" s="2">
        <v>2.9</v>
      </c>
      <c r="O3886" t="s">
        <v>21</v>
      </c>
      <c r="P3886" t="s">
        <v>200</v>
      </c>
      <c r="Q3886" t="s">
        <v>23</v>
      </c>
      <c r="R3886" s="3">
        <v>1914</v>
      </c>
      <c r="S3886" t="s">
        <v>24</v>
      </c>
      <c r="T3886" t="s">
        <v>23</v>
      </c>
      <c r="U3886" s="3">
        <v>1914</v>
      </c>
    </row>
    <row r="3887" spans="1:21" hidden="1" x14ac:dyDescent="0.2">
      <c r="A3887" t="s">
        <v>2726</v>
      </c>
      <c r="B3887" t="s">
        <v>2597</v>
      </c>
      <c r="C3887" t="s">
        <v>14</v>
      </c>
      <c r="D3887" t="str">
        <f t="shared" si="60"/>
        <v>BK1885</v>
      </c>
      <c r="E3887" t="s">
        <v>528</v>
      </c>
      <c r="F3887" t="s">
        <v>18</v>
      </c>
      <c r="G3887" t="s">
        <v>18</v>
      </c>
      <c r="I3887" t="s">
        <v>113</v>
      </c>
      <c r="J3887" s="1">
        <v>44897</v>
      </c>
      <c r="K3887" s="2">
        <v>3.85</v>
      </c>
      <c r="L3887" t="s">
        <v>20</v>
      </c>
      <c r="M3887" s="3">
        <v>1</v>
      </c>
      <c r="N3887" s="2">
        <v>0.70499999999999996</v>
      </c>
      <c r="O3887" t="s">
        <v>21</v>
      </c>
      <c r="P3887" t="s">
        <v>22</v>
      </c>
      <c r="Q3887" t="s">
        <v>23</v>
      </c>
      <c r="R3887" s="3">
        <v>2.71</v>
      </c>
      <c r="S3887" t="s">
        <v>24</v>
      </c>
      <c r="T3887" t="s">
        <v>23</v>
      </c>
      <c r="U3887" s="3">
        <v>2.71</v>
      </c>
    </row>
    <row r="3888" spans="1:21" hidden="1" x14ac:dyDescent="0.2">
      <c r="A3888" t="s">
        <v>2726</v>
      </c>
      <c r="B3888" t="s">
        <v>2597</v>
      </c>
      <c r="C3888" t="s">
        <v>14</v>
      </c>
      <c r="D3888" t="str">
        <f t="shared" si="60"/>
        <v>MACHIN</v>
      </c>
      <c r="E3888" t="s">
        <v>204</v>
      </c>
      <c r="F3888" t="s">
        <v>18</v>
      </c>
      <c r="G3888" t="s">
        <v>18</v>
      </c>
      <c r="I3888" t="s">
        <v>113</v>
      </c>
      <c r="J3888" s="1">
        <v>44897</v>
      </c>
      <c r="K3888" s="2">
        <v>254</v>
      </c>
      <c r="L3888" t="s">
        <v>20</v>
      </c>
      <c r="M3888" s="3">
        <v>1</v>
      </c>
      <c r="N3888" s="2">
        <v>2.9</v>
      </c>
      <c r="O3888" t="s">
        <v>21</v>
      </c>
      <c r="P3888" t="s">
        <v>200</v>
      </c>
      <c r="Q3888" t="s">
        <v>23</v>
      </c>
      <c r="R3888" s="3">
        <v>736.6</v>
      </c>
      <c r="S3888" t="s">
        <v>24</v>
      </c>
      <c r="T3888" t="s">
        <v>23</v>
      </c>
      <c r="U3888" s="3">
        <v>736.6</v>
      </c>
    </row>
    <row r="3889" spans="1:21" hidden="1" x14ac:dyDescent="0.2">
      <c r="A3889" t="s">
        <v>2726</v>
      </c>
      <c r="B3889" t="s">
        <v>2597</v>
      </c>
      <c r="C3889" t="s">
        <v>14</v>
      </c>
      <c r="D3889" t="str">
        <f t="shared" si="60"/>
        <v>CE3605</v>
      </c>
      <c r="E3889" t="s">
        <v>548</v>
      </c>
      <c r="F3889" t="s">
        <v>18</v>
      </c>
      <c r="G3889" t="s">
        <v>18</v>
      </c>
      <c r="I3889" t="s">
        <v>113</v>
      </c>
      <c r="J3889" s="1">
        <v>44897</v>
      </c>
      <c r="K3889" s="2">
        <v>12.7</v>
      </c>
      <c r="L3889" t="s">
        <v>20</v>
      </c>
      <c r="M3889" s="3">
        <v>1</v>
      </c>
      <c r="N3889" s="2">
        <v>1.5400400000000003</v>
      </c>
      <c r="O3889" t="s">
        <v>21</v>
      </c>
      <c r="P3889" t="s">
        <v>22</v>
      </c>
      <c r="Q3889" t="s">
        <v>23</v>
      </c>
      <c r="R3889" s="3">
        <v>19.559999999999999</v>
      </c>
      <c r="S3889" t="s">
        <v>24</v>
      </c>
      <c r="T3889" t="s">
        <v>23</v>
      </c>
      <c r="U3889" s="3">
        <v>19.559999999999999</v>
      </c>
    </row>
    <row r="3890" spans="1:21" hidden="1" x14ac:dyDescent="0.2">
      <c r="A3890" t="s">
        <v>2726</v>
      </c>
      <c r="B3890" t="s">
        <v>2597</v>
      </c>
      <c r="C3890" t="s">
        <v>14</v>
      </c>
      <c r="D3890" t="str">
        <f t="shared" si="60"/>
        <v>CP2293</v>
      </c>
      <c r="E3890" t="s">
        <v>1236</v>
      </c>
      <c r="F3890" t="s">
        <v>18</v>
      </c>
      <c r="G3890" t="s">
        <v>18</v>
      </c>
      <c r="I3890" t="s">
        <v>113</v>
      </c>
      <c r="J3890" s="1">
        <v>44897</v>
      </c>
      <c r="K3890" s="2">
        <v>3078.48</v>
      </c>
      <c r="L3890" t="s">
        <v>20</v>
      </c>
      <c r="M3890" s="3">
        <v>1</v>
      </c>
      <c r="N3890" s="2">
        <v>8.0479999999999996E-2</v>
      </c>
      <c r="O3890" t="s">
        <v>21</v>
      </c>
      <c r="P3890" t="s">
        <v>22</v>
      </c>
      <c r="Q3890" t="s">
        <v>23</v>
      </c>
      <c r="R3890" s="3">
        <v>247.76</v>
      </c>
      <c r="S3890" t="s">
        <v>24</v>
      </c>
      <c r="T3890" t="s">
        <v>23</v>
      </c>
      <c r="U3890" s="3">
        <v>247.76</v>
      </c>
    </row>
    <row r="3891" spans="1:21" hidden="1" x14ac:dyDescent="0.2">
      <c r="A3891" t="s">
        <v>2726</v>
      </c>
      <c r="B3891" t="s">
        <v>2597</v>
      </c>
      <c r="C3891" t="s">
        <v>14</v>
      </c>
      <c r="D3891" t="str">
        <f t="shared" si="60"/>
        <v>BK6504</v>
      </c>
      <c r="E3891" t="s">
        <v>826</v>
      </c>
      <c r="F3891" t="s">
        <v>18</v>
      </c>
      <c r="G3891" t="s">
        <v>18</v>
      </c>
      <c r="I3891" t="s">
        <v>113</v>
      </c>
      <c r="J3891" s="1">
        <v>44897</v>
      </c>
      <c r="K3891" s="2">
        <v>254</v>
      </c>
      <c r="L3891" t="s">
        <v>20</v>
      </c>
      <c r="M3891" s="3">
        <v>1</v>
      </c>
      <c r="N3891" s="2">
        <v>0.18242</v>
      </c>
      <c r="O3891" t="s">
        <v>21</v>
      </c>
      <c r="P3891" t="s">
        <v>22</v>
      </c>
      <c r="Q3891" t="s">
        <v>23</v>
      </c>
      <c r="R3891" s="3">
        <v>46.33</v>
      </c>
      <c r="S3891" t="s">
        <v>24</v>
      </c>
      <c r="T3891" t="s">
        <v>23</v>
      </c>
      <c r="U3891" s="3">
        <v>46.33</v>
      </c>
    </row>
    <row r="3892" spans="1:21" hidden="1" x14ac:dyDescent="0.2">
      <c r="A3892" t="s">
        <v>2726</v>
      </c>
      <c r="B3892" t="s">
        <v>2597</v>
      </c>
      <c r="C3892" t="s">
        <v>14</v>
      </c>
      <c r="D3892" t="str">
        <f t="shared" si="60"/>
        <v>LABORI</v>
      </c>
      <c r="E3892" t="s">
        <v>201</v>
      </c>
      <c r="F3892" t="s">
        <v>18</v>
      </c>
      <c r="G3892" t="s">
        <v>18</v>
      </c>
      <c r="I3892" t="s">
        <v>113</v>
      </c>
      <c r="J3892" s="1">
        <v>44897</v>
      </c>
      <c r="K3892" s="2">
        <v>380.54</v>
      </c>
      <c r="L3892" t="s">
        <v>20</v>
      </c>
      <c r="M3892" s="3">
        <v>1</v>
      </c>
      <c r="N3892" s="2">
        <v>1.05</v>
      </c>
      <c r="O3892" t="s">
        <v>21</v>
      </c>
      <c r="P3892" t="s">
        <v>200</v>
      </c>
      <c r="Q3892" t="s">
        <v>23</v>
      </c>
      <c r="R3892" s="3">
        <v>399.57</v>
      </c>
      <c r="S3892" t="s">
        <v>24</v>
      </c>
      <c r="T3892" t="s">
        <v>23</v>
      </c>
      <c r="U3892" s="3">
        <v>399.57</v>
      </c>
    </row>
    <row r="3893" spans="1:21" hidden="1" x14ac:dyDescent="0.2">
      <c r="A3893" t="s">
        <v>2726</v>
      </c>
      <c r="B3893" t="s">
        <v>2597</v>
      </c>
      <c r="C3893" t="s">
        <v>14</v>
      </c>
      <c r="D3893" t="str">
        <f t="shared" si="60"/>
        <v>FREIGH</v>
      </c>
      <c r="E3893" t="s">
        <v>199</v>
      </c>
      <c r="F3893" t="s">
        <v>18</v>
      </c>
      <c r="G3893" t="s">
        <v>18</v>
      </c>
      <c r="I3893" t="s">
        <v>113</v>
      </c>
      <c r="J3893" s="1">
        <v>44897</v>
      </c>
      <c r="K3893" s="2">
        <v>1270</v>
      </c>
      <c r="L3893" t="s">
        <v>20</v>
      </c>
      <c r="M3893" s="3">
        <v>1</v>
      </c>
      <c r="N3893" s="2">
        <v>0.45</v>
      </c>
      <c r="O3893" t="s">
        <v>21</v>
      </c>
      <c r="P3893" t="s">
        <v>200</v>
      </c>
      <c r="Q3893" t="s">
        <v>23</v>
      </c>
      <c r="R3893" s="3">
        <v>571.5</v>
      </c>
      <c r="S3893" t="s">
        <v>24</v>
      </c>
      <c r="T3893" t="s">
        <v>23</v>
      </c>
      <c r="U3893" s="3">
        <v>571.5</v>
      </c>
    </row>
    <row r="3894" spans="1:21" hidden="1" x14ac:dyDescent="0.2">
      <c r="A3894" t="s">
        <v>2726</v>
      </c>
      <c r="B3894" t="s">
        <v>2597</v>
      </c>
      <c r="C3894" t="s">
        <v>14</v>
      </c>
      <c r="D3894" t="str">
        <f t="shared" si="60"/>
        <v>OG3073</v>
      </c>
      <c r="E3894" t="s">
        <v>1456</v>
      </c>
      <c r="F3894" t="s">
        <v>18</v>
      </c>
      <c r="G3894" t="s">
        <v>18</v>
      </c>
      <c r="I3894" t="s">
        <v>113</v>
      </c>
      <c r="J3894" s="1">
        <v>44897</v>
      </c>
      <c r="K3894" s="2">
        <v>-254</v>
      </c>
      <c r="L3894" t="s">
        <v>197</v>
      </c>
      <c r="M3894" s="3">
        <v>1</v>
      </c>
      <c r="N3894" s="2">
        <v>15.53096</v>
      </c>
      <c r="O3894" t="s">
        <v>21</v>
      </c>
      <c r="P3894" t="s">
        <v>24</v>
      </c>
      <c r="Q3894" t="s">
        <v>23</v>
      </c>
      <c r="R3894" s="3">
        <v>3944.86</v>
      </c>
      <c r="S3894" t="s">
        <v>198</v>
      </c>
      <c r="T3894" t="s">
        <v>23</v>
      </c>
      <c r="U3894" s="3">
        <v>3944.86</v>
      </c>
    </row>
    <row r="3895" spans="1:21" x14ac:dyDescent="0.2">
      <c r="A3895" t="s">
        <v>2726</v>
      </c>
      <c r="B3895" t="s">
        <v>2597</v>
      </c>
      <c r="C3895" t="s">
        <v>14</v>
      </c>
      <c r="D3895" t="str">
        <f t="shared" si="60"/>
        <v>GL9074</v>
      </c>
      <c r="E3895" t="s">
        <v>575</v>
      </c>
      <c r="F3895" t="s">
        <v>18</v>
      </c>
      <c r="G3895" t="s">
        <v>18</v>
      </c>
      <c r="I3895" t="s">
        <v>113</v>
      </c>
      <c r="J3895" s="1">
        <v>44897</v>
      </c>
      <c r="K3895" s="2">
        <v>3078.48</v>
      </c>
      <c r="L3895" t="s">
        <v>20</v>
      </c>
      <c r="M3895" s="3">
        <v>1</v>
      </c>
      <c r="N3895" s="2">
        <v>0.26479999999999998</v>
      </c>
      <c r="O3895" t="s">
        <v>21</v>
      </c>
      <c r="P3895" t="s">
        <v>22</v>
      </c>
      <c r="Q3895" t="s">
        <v>23</v>
      </c>
      <c r="R3895" s="3">
        <v>815.18</v>
      </c>
      <c r="S3895" t="s">
        <v>24</v>
      </c>
      <c r="T3895" t="s">
        <v>23</v>
      </c>
      <c r="U3895" s="3">
        <v>815.18</v>
      </c>
    </row>
    <row r="3896" spans="1:21" hidden="1" x14ac:dyDescent="0.2">
      <c r="A3896" t="s">
        <v>2726</v>
      </c>
      <c r="B3896" t="s">
        <v>2597</v>
      </c>
      <c r="C3896" t="s">
        <v>14</v>
      </c>
      <c r="D3896" t="str">
        <f t="shared" si="60"/>
        <v>LATJ00</v>
      </c>
      <c r="E3896" t="s">
        <v>1615</v>
      </c>
      <c r="F3896" t="s">
        <v>18</v>
      </c>
      <c r="G3896" t="s">
        <v>18</v>
      </c>
      <c r="I3896" t="s">
        <v>113</v>
      </c>
      <c r="J3896" s="1">
        <v>44897</v>
      </c>
      <c r="K3896" s="2">
        <v>3182.94</v>
      </c>
      <c r="L3896" t="s">
        <v>20</v>
      </c>
      <c r="M3896" s="3">
        <v>1</v>
      </c>
      <c r="N3896" s="2">
        <v>1.1270000000000001E-2</v>
      </c>
      <c r="O3896" t="s">
        <v>21</v>
      </c>
      <c r="P3896" t="s">
        <v>22</v>
      </c>
      <c r="Q3896" t="s">
        <v>23</v>
      </c>
      <c r="R3896" s="3">
        <v>35.869999999999997</v>
      </c>
      <c r="S3896" t="s">
        <v>24</v>
      </c>
      <c r="T3896" t="s">
        <v>23</v>
      </c>
      <c r="U3896" s="3">
        <v>35.869999999999997</v>
      </c>
    </row>
    <row r="3897" spans="1:21" hidden="1" x14ac:dyDescent="0.2">
      <c r="A3897" t="s">
        <v>2727</v>
      </c>
      <c r="B3897" t="s">
        <v>2419</v>
      </c>
      <c r="C3897" t="s">
        <v>14</v>
      </c>
      <c r="D3897" t="str">
        <f t="shared" si="60"/>
        <v>231233</v>
      </c>
      <c r="E3897" t="s">
        <v>653</v>
      </c>
      <c r="F3897" t="s">
        <v>18</v>
      </c>
      <c r="G3897" t="s">
        <v>18</v>
      </c>
      <c r="I3897" t="s">
        <v>19</v>
      </c>
      <c r="J3897" s="1">
        <v>44896</v>
      </c>
      <c r="K3897" s="2">
        <v>-605</v>
      </c>
      <c r="L3897" t="s">
        <v>46</v>
      </c>
      <c r="M3897" s="3">
        <v>1</v>
      </c>
      <c r="N3897" s="2">
        <v>2.1844100000000002</v>
      </c>
      <c r="O3897" t="s">
        <v>21</v>
      </c>
      <c r="P3897" t="s">
        <v>24</v>
      </c>
      <c r="Q3897" t="s">
        <v>23</v>
      </c>
      <c r="R3897" s="3">
        <v>1321.57</v>
      </c>
      <c r="S3897" t="s">
        <v>22</v>
      </c>
      <c r="T3897" t="s">
        <v>23</v>
      </c>
      <c r="U3897" s="3">
        <v>1321.57</v>
      </c>
    </row>
    <row r="3898" spans="1:21" hidden="1" x14ac:dyDescent="0.2">
      <c r="A3898" t="s">
        <v>2727</v>
      </c>
      <c r="B3898" t="s">
        <v>2419</v>
      </c>
      <c r="C3898" t="s">
        <v>14</v>
      </c>
      <c r="D3898" t="str">
        <f t="shared" si="60"/>
        <v>OG1409</v>
      </c>
      <c r="E3898" t="s">
        <v>2259</v>
      </c>
      <c r="F3898" t="s">
        <v>18</v>
      </c>
      <c r="G3898" t="s">
        <v>18</v>
      </c>
      <c r="I3898" t="s">
        <v>19</v>
      </c>
      <c r="J3898" s="1">
        <v>44896</v>
      </c>
      <c r="K3898" s="2">
        <v>7027</v>
      </c>
      <c r="L3898" t="s">
        <v>2260</v>
      </c>
      <c r="M3898" s="3">
        <v>1</v>
      </c>
      <c r="N3898" s="2">
        <v>1.6879500000000001</v>
      </c>
      <c r="O3898" t="s">
        <v>21</v>
      </c>
      <c r="P3898" t="s">
        <v>22</v>
      </c>
      <c r="Q3898" t="s">
        <v>23</v>
      </c>
      <c r="R3898" s="3">
        <v>11861.22</v>
      </c>
      <c r="S3898" t="s">
        <v>24</v>
      </c>
      <c r="T3898" t="s">
        <v>23</v>
      </c>
      <c r="U3898" s="3">
        <v>11861.22</v>
      </c>
    </row>
    <row r="3899" spans="1:21" hidden="1" x14ac:dyDescent="0.2">
      <c r="A3899" t="s">
        <v>2727</v>
      </c>
      <c r="B3899" t="s">
        <v>2419</v>
      </c>
      <c r="C3899" t="s">
        <v>14</v>
      </c>
      <c r="D3899" t="str">
        <f t="shared" si="60"/>
        <v>231183</v>
      </c>
      <c r="E3899" t="s">
        <v>1581</v>
      </c>
      <c r="F3899" t="s">
        <v>18</v>
      </c>
      <c r="G3899" t="s">
        <v>18</v>
      </c>
      <c r="I3899" t="s">
        <v>19</v>
      </c>
      <c r="J3899" s="1">
        <v>44896</v>
      </c>
      <c r="K3899" s="2">
        <v>-9083</v>
      </c>
      <c r="L3899" t="s">
        <v>46</v>
      </c>
      <c r="M3899" s="3">
        <v>1</v>
      </c>
      <c r="N3899" s="2">
        <v>1.73014</v>
      </c>
      <c r="O3899" t="s">
        <v>21</v>
      </c>
      <c r="P3899" t="s">
        <v>24</v>
      </c>
      <c r="Q3899" t="s">
        <v>23</v>
      </c>
      <c r="R3899" s="3">
        <v>15714.86</v>
      </c>
      <c r="S3899" t="s">
        <v>22</v>
      </c>
      <c r="T3899" t="s">
        <v>23</v>
      </c>
      <c r="U3899" s="3">
        <v>15714.86</v>
      </c>
    </row>
    <row r="3900" spans="1:21" hidden="1" x14ac:dyDescent="0.2">
      <c r="A3900" t="s">
        <v>2727</v>
      </c>
      <c r="B3900" t="s">
        <v>2419</v>
      </c>
      <c r="C3900" t="s">
        <v>14</v>
      </c>
      <c r="D3900" t="str">
        <f t="shared" si="60"/>
        <v>281231</v>
      </c>
      <c r="E3900" t="s">
        <v>722</v>
      </c>
      <c r="F3900" t="s">
        <v>18</v>
      </c>
      <c r="G3900" t="s">
        <v>18</v>
      </c>
      <c r="I3900" t="s">
        <v>19</v>
      </c>
      <c r="J3900" s="1">
        <v>44896</v>
      </c>
      <c r="K3900" s="2">
        <v>1554</v>
      </c>
      <c r="L3900" t="s">
        <v>46</v>
      </c>
      <c r="M3900" s="3">
        <v>1</v>
      </c>
      <c r="N3900" s="2">
        <v>1.5474199999999998</v>
      </c>
      <c r="O3900" t="s">
        <v>21</v>
      </c>
      <c r="P3900" t="s">
        <v>22</v>
      </c>
      <c r="Q3900" t="s">
        <v>23</v>
      </c>
      <c r="R3900" s="3">
        <v>2404.69</v>
      </c>
      <c r="S3900" t="s">
        <v>24</v>
      </c>
      <c r="T3900" t="s">
        <v>23</v>
      </c>
      <c r="U3900" s="3">
        <v>2404.69</v>
      </c>
    </row>
    <row r="3901" spans="1:21" hidden="1" x14ac:dyDescent="0.2">
      <c r="A3901" t="s">
        <v>2728</v>
      </c>
      <c r="B3901" t="s">
        <v>704</v>
      </c>
      <c r="C3901" t="s">
        <v>14</v>
      </c>
      <c r="D3901" t="str">
        <f t="shared" si="60"/>
        <v>SP1932</v>
      </c>
      <c r="E3901" t="s">
        <v>689</v>
      </c>
      <c r="F3901" t="s">
        <v>18</v>
      </c>
      <c r="G3901" t="s">
        <v>18</v>
      </c>
      <c r="I3901" t="s">
        <v>19</v>
      </c>
      <c r="J3901" s="1">
        <v>44896</v>
      </c>
      <c r="K3901" s="2">
        <v>290.3</v>
      </c>
      <c r="L3901" t="s">
        <v>46</v>
      </c>
      <c r="M3901" s="3">
        <v>1</v>
      </c>
      <c r="N3901" s="2">
        <v>2.0499999999999998</v>
      </c>
      <c r="O3901" t="s">
        <v>21</v>
      </c>
      <c r="P3901" t="s">
        <v>22</v>
      </c>
      <c r="Q3901" t="s">
        <v>23</v>
      </c>
      <c r="R3901" s="3">
        <v>595.12</v>
      </c>
      <c r="S3901" t="s">
        <v>24</v>
      </c>
      <c r="T3901" t="s">
        <v>23</v>
      </c>
      <c r="U3901" s="3">
        <v>595.12</v>
      </c>
    </row>
    <row r="3902" spans="1:21" hidden="1" x14ac:dyDescent="0.2">
      <c r="A3902" t="s">
        <v>2728</v>
      </c>
      <c r="B3902" t="s">
        <v>704</v>
      </c>
      <c r="C3902" t="s">
        <v>14</v>
      </c>
      <c r="D3902" t="str">
        <f t="shared" si="60"/>
        <v>SP1943</v>
      </c>
      <c r="E3902" t="s">
        <v>1819</v>
      </c>
      <c r="F3902" t="s">
        <v>18</v>
      </c>
      <c r="G3902" t="s">
        <v>18</v>
      </c>
      <c r="I3902" t="s">
        <v>19</v>
      </c>
      <c r="J3902" s="1">
        <v>44896</v>
      </c>
      <c r="K3902" s="2">
        <v>125.04</v>
      </c>
      <c r="L3902" t="s">
        <v>46</v>
      </c>
      <c r="M3902" s="3">
        <v>1</v>
      </c>
      <c r="N3902" s="2">
        <v>2.71075</v>
      </c>
      <c r="O3902" t="s">
        <v>21</v>
      </c>
      <c r="P3902" t="s">
        <v>22</v>
      </c>
      <c r="Q3902" t="s">
        <v>23</v>
      </c>
      <c r="R3902" s="3">
        <v>338.95</v>
      </c>
      <c r="S3902" t="s">
        <v>24</v>
      </c>
      <c r="T3902" t="s">
        <v>23</v>
      </c>
      <c r="U3902" s="3">
        <v>338.95</v>
      </c>
    </row>
    <row r="3903" spans="1:21" hidden="1" x14ac:dyDescent="0.2">
      <c r="A3903" t="s">
        <v>2729</v>
      </c>
      <c r="B3903" t="s">
        <v>158</v>
      </c>
      <c r="C3903" t="s">
        <v>14</v>
      </c>
      <c r="D3903" t="str">
        <f t="shared" si="60"/>
        <v>LAWG00</v>
      </c>
      <c r="E3903" t="s">
        <v>1395</v>
      </c>
      <c r="F3903" t="s">
        <v>18</v>
      </c>
      <c r="G3903" t="s">
        <v>18</v>
      </c>
      <c r="I3903" t="s">
        <v>19</v>
      </c>
      <c r="J3903" s="1">
        <v>44896</v>
      </c>
      <c r="K3903" s="2">
        <v>1000</v>
      </c>
      <c r="L3903" t="s">
        <v>20</v>
      </c>
      <c r="M3903" s="3">
        <v>1</v>
      </c>
      <c r="N3903" s="2">
        <v>1.5879999999999998E-2</v>
      </c>
      <c r="O3903" t="s">
        <v>21</v>
      </c>
      <c r="P3903" t="s">
        <v>22</v>
      </c>
      <c r="Q3903" t="s">
        <v>23</v>
      </c>
      <c r="R3903" s="3">
        <v>15.88</v>
      </c>
      <c r="S3903" t="s">
        <v>24</v>
      </c>
      <c r="T3903" t="s">
        <v>23</v>
      </c>
      <c r="U3903" s="3">
        <v>15.88</v>
      </c>
    </row>
    <row r="3904" spans="1:21" hidden="1" x14ac:dyDescent="0.2">
      <c r="A3904" t="s">
        <v>2729</v>
      </c>
      <c r="B3904" t="s">
        <v>158</v>
      </c>
      <c r="C3904" t="s">
        <v>14</v>
      </c>
      <c r="D3904" t="str">
        <f t="shared" si="60"/>
        <v>LAWM03</v>
      </c>
      <c r="E3904" t="s">
        <v>663</v>
      </c>
      <c r="F3904" t="s">
        <v>18</v>
      </c>
      <c r="G3904" t="s">
        <v>18</v>
      </c>
      <c r="I3904" t="s">
        <v>19</v>
      </c>
      <c r="J3904" s="1">
        <v>44896</v>
      </c>
      <c r="K3904" s="2">
        <v>41.94</v>
      </c>
      <c r="L3904" t="s">
        <v>20</v>
      </c>
      <c r="M3904" s="3">
        <v>1</v>
      </c>
      <c r="N3904" s="2">
        <v>1.3000000000000001E-2</v>
      </c>
      <c r="O3904" t="s">
        <v>21</v>
      </c>
      <c r="P3904" t="s">
        <v>22</v>
      </c>
      <c r="Q3904" t="s">
        <v>23</v>
      </c>
      <c r="R3904" s="3">
        <v>0.55000000000000004</v>
      </c>
      <c r="S3904" t="s">
        <v>24</v>
      </c>
      <c r="T3904" t="s">
        <v>23</v>
      </c>
      <c r="U3904" s="3">
        <v>0.55000000000000004</v>
      </c>
    </row>
    <row r="3905" spans="1:21" hidden="1" x14ac:dyDescent="0.2">
      <c r="A3905" t="s">
        <v>2729</v>
      </c>
      <c r="B3905" t="s">
        <v>158</v>
      </c>
      <c r="C3905" t="s">
        <v>14</v>
      </c>
      <c r="D3905" t="str">
        <f t="shared" si="60"/>
        <v>LAWG00</v>
      </c>
      <c r="E3905" t="s">
        <v>2219</v>
      </c>
      <c r="F3905" t="s">
        <v>18</v>
      </c>
      <c r="G3905" t="s">
        <v>18</v>
      </c>
      <c r="I3905" t="s">
        <v>19</v>
      </c>
      <c r="J3905" s="1">
        <v>44896</v>
      </c>
      <c r="K3905" s="2">
        <v>0</v>
      </c>
      <c r="L3905" t="s">
        <v>20</v>
      </c>
      <c r="M3905" s="3">
        <v>1</v>
      </c>
      <c r="N3905" s="2">
        <v>1.328E-2</v>
      </c>
      <c r="O3905" t="s">
        <v>21</v>
      </c>
      <c r="P3905" t="s">
        <v>22</v>
      </c>
      <c r="Q3905" t="s">
        <v>23</v>
      </c>
      <c r="R3905" s="3">
        <v>0</v>
      </c>
      <c r="S3905" t="s">
        <v>24</v>
      </c>
      <c r="T3905" t="s">
        <v>23</v>
      </c>
      <c r="U3905" s="3">
        <v>0</v>
      </c>
    </row>
    <row r="3906" spans="1:21" hidden="1" x14ac:dyDescent="0.2">
      <c r="A3906" t="s">
        <v>2729</v>
      </c>
      <c r="B3906" t="s">
        <v>2092</v>
      </c>
      <c r="C3906" t="s">
        <v>14</v>
      </c>
      <c r="D3906" t="str">
        <f t="shared" si="60"/>
        <v>712004</v>
      </c>
      <c r="E3906" t="s">
        <v>2730</v>
      </c>
      <c r="F3906" t="s">
        <v>18</v>
      </c>
      <c r="G3906" t="s">
        <v>18</v>
      </c>
      <c r="I3906" t="s">
        <v>19</v>
      </c>
      <c r="J3906" s="1">
        <v>44896</v>
      </c>
      <c r="K3906" s="2">
        <v>-0.5</v>
      </c>
      <c r="L3906" t="s">
        <v>46</v>
      </c>
      <c r="M3906" s="3">
        <v>1</v>
      </c>
      <c r="N3906" s="2">
        <v>4.7</v>
      </c>
      <c r="O3906" t="s">
        <v>21</v>
      </c>
      <c r="P3906" t="s">
        <v>24</v>
      </c>
      <c r="Q3906" t="s">
        <v>23</v>
      </c>
      <c r="R3906" s="3">
        <v>2.35</v>
      </c>
      <c r="S3906" t="s">
        <v>22</v>
      </c>
      <c r="T3906" t="s">
        <v>23</v>
      </c>
      <c r="U3906" s="3">
        <v>2.35</v>
      </c>
    </row>
    <row r="3907" spans="1:21" hidden="1" x14ac:dyDescent="0.2">
      <c r="A3907" t="s">
        <v>2729</v>
      </c>
      <c r="B3907" t="s">
        <v>2092</v>
      </c>
      <c r="C3907" t="s">
        <v>14</v>
      </c>
      <c r="D3907" t="str">
        <f t="shared" si="60"/>
        <v>730002</v>
      </c>
      <c r="E3907" t="s">
        <v>1315</v>
      </c>
      <c r="F3907" t="s">
        <v>18</v>
      </c>
      <c r="G3907" t="s">
        <v>18</v>
      </c>
      <c r="I3907" t="s">
        <v>19</v>
      </c>
      <c r="J3907" s="1">
        <v>44896</v>
      </c>
      <c r="K3907" s="2">
        <v>0</v>
      </c>
      <c r="L3907" t="s">
        <v>46</v>
      </c>
      <c r="M3907" s="3">
        <v>1</v>
      </c>
      <c r="N3907" s="2">
        <v>3.8462999999999998</v>
      </c>
      <c r="O3907" t="s">
        <v>21</v>
      </c>
      <c r="P3907" t="s">
        <v>22</v>
      </c>
      <c r="Q3907" t="s">
        <v>23</v>
      </c>
      <c r="R3907" s="3">
        <v>0</v>
      </c>
      <c r="S3907" t="s">
        <v>24</v>
      </c>
      <c r="T3907" t="s">
        <v>23</v>
      </c>
      <c r="U3907" s="3">
        <v>0</v>
      </c>
    </row>
    <row r="3908" spans="1:21" hidden="1" x14ac:dyDescent="0.2">
      <c r="A3908" t="s">
        <v>2729</v>
      </c>
      <c r="B3908" t="s">
        <v>2092</v>
      </c>
      <c r="C3908" t="s">
        <v>14</v>
      </c>
      <c r="D3908" t="str">
        <f t="shared" si="60"/>
        <v>DV1916</v>
      </c>
      <c r="E3908" t="s">
        <v>1274</v>
      </c>
      <c r="F3908" t="s">
        <v>18</v>
      </c>
      <c r="G3908" t="s">
        <v>18</v>
      </c>
      <c r="I3908" t="s">
        <v>19</v>
      </c>
      <c r="J3908" s="1">
        <v>44896</v>
      </c>
      <c r="K3908" s="2">
        <v>0</v>
      </c>
      <c r="L3908" t="s">
        <v>46</v>
      </c>
      <c r="M3908" s="3">
        <v>1</v>
      </c>
      <c r="N3908" s="2">
        <v>0.83082999999999996</v>
      </c>
      <c r="O3908" t="s">
        <v>21</v>
      </c>
      <c r="P3908" t="s">
        <v>22</v>
      </c>
      <c r="Q3908" t="s">
        <v>23</v>
      </c>
      <c r="R3908" s="3">
        <v>0</v>
      </c>
      <c r="S3908" t="s">
        <v>24</v>
      </c>
      <c r="T3908" t="s">
        <v>23</v>
      </c>
      <c r="U3908" s="3">
        <v>0</v>
      </c>
    </row>
    <row r="3909" spans="1:21" hidden="1" x14ac:dyDescent="0.2">
      <c r="A3909" t="s">
        <v>2729</v>
      </c>
      <c r="B3909" t="s">
        <v>2092</v>
      </c>
      <c r="C3909" t="s">
        <v>14</v>
      </c>
      <c r="D3909" t="str">
        <f t="shared" ref="D3909:D3972" si="61">LEFT(E3909, 6)</f>
        <v>722000</v>
      </c>
      <c r="E3909" t="s">
        <v>109</v>
      </c>
      <c r="F3909" t="s">
        <v>18</v>
      </c>
      <c r="G3909" t="s">
        <v>18</v>
      </c>
      <c r="I3909" t="s">
        <v>19</v>
      </c>
      <c r="J3909" s="1">
        <v>44896</v>
      </c>
      <c r="K3909" s="2">
        <v>-2</v>
      </c>
      <c r="L3909" t="s">
        <v>46</v>
      </c>
      <c r="M3909" s="3">
        <v>1</v>
      </c>
      <c r="N3909" s="2">
        <v>2.9305300000000001</v>
      </c>
      <c r="O3909" t="s">
        <v>21</v>
      </c>
      <c r="P3909" t="s">
        <v>24</v>
      </c>
      <c r="Q3909" t="s">
        <v>23</v>
      </c>
      <c r="R3909" s="3">
        <v>5.86</v>
      </c>
      <c r="S3909" t="s">
        <v>22</v>
      </c>
      <c r="T3909" t="s">
        <v>23</v>
      </c>
      <c r="U3909" s="3">
        <v>5.86</v>
      </c>
    </row>
    <row r="3910" spans="1:21" hidden="1" x14ac:dyDescent="0.2">
      <c r="A3910" t="s">
        <v>2729</v>
      </c>
      <c r="B3910" t="s">
        <v>2731</v>
      </c>
      <c r="C3910" t="s">
        <v>14</v>
      </c>
      <c r="D3910" t="str">
        <f t="shared" si="61"/>
        <v>DV1949</v>
      </c>
      <c r="E3910" t="s">
        <v>2732</v>
      </c>
      <c r="F3910" t="s">
        <v>18</v>
      </c>
      <c r="G3910" t="s">
        <v>18</v>
      </c>
      <c r="I3910" t="s">
        <v>19</v>
      </c>
      <c r="J3910" s="1">
        <v>44896</v>
      </c>
      <c r="K3910" s="2">
        <v>1</v>
      </c>
      <c r="L3910" t="s">
        <v>46</v>
      </c>
      <c r="M3910" s="3">
        <v>1</v>
      </c>
      <c r="N3910" s="2">
        <v>28.44971</v>
      </c>
      <c r="O3910" t="s">
        <v>21</v>
      </c>
      <c r="P3910" t="s">
        <v>22</v>
      </c>
      <c r="Q3910" t="s">
        <v>23</v>
      </c>
      <c r="R3910" s="3">
        <v>28.45</v>
      </c>
      <c r="S3910" t="s">
        <v>24</v>
      </c>
      <c r="T3910" t="s">
        <v>23</v>
      </c>
      <c r="U3910" s="3">
        <v>28.45</v>
      </c>
    </row>
    <row r="3911" spans="1:21" hidden="1" x14ac:dyDescent="0.2">
      <c r="A3911" t="s">
        <v>2729</v>
      </c>
      <c r="B3911" t="s">
        <v>2731</v>
      </c>
      <c r="C3911" t="s">
        <v>14</v>
      </c>
      <c r="D3911" t="str">
        <f t="shared" si="61"/>
        <v>GS1013</v>
      </c>
      <c r="E3911" t="s">
        <v>2733</v>
      </c>
      <c r="F3911" t="s">
        <v>18</v>
      </c>
      <c r="G3911" t="s">
        <v>18</v>
      </c>
      <c r="I3911" t="s">
        <v>19</v>
      </c>
      <c r="J3911" s="1">
        <v>44896</v>
      </c>
      <c r="K3911" s="2">
        <v>0</v>
      </c>
      <c r="L3911" t="s">
        <v>46</v>
      </c>
      <c r="M3911" s="3">
        <v>1</v>
      </c>
      <c r="N3911" s="2">
        <v>0</v>
      </c>
      <c r="O3911" t="s">
        <v>21</v>
      </c>
      <c r="P3911" t="s">
        <v>22</v>
      </c>
      <c r="Q3911" t="s">
        <v>23</v>
      </c>
      <c r="R3911" s="3">
        <v>0</v>
      </c>
      <c r="S3911" t="s">
        <v>24</v>
      </c>
      <c r="T3911" t="s">
        <v>23</v>
      </c>
      <c r="U3911" s="3">
        <v>0</v>
      </c>
    </row>
    <row r="3912" spans="1:21" hidden="1" x14ac:dyDescent="0.2">
      <c r="A3912" t="s">
        <v>2734</v>
      </c>
      <c r="B3912" t="s">
        <v>104</v>
      </c>
      <c r="C3912" t="s">
        <v>14</v>
      </c>
      <c r="D3912" t="str">
        <f t="shared" si="61"/>
        <v>OG1072</v>
      </c>
      <c r="E3912" t="s">
        <v>1859</v>
      </c>
      <c r="F3912" t="s">
        <v>18</v>
      </c>
      <c r="G3912" t="s">
        <v>18</v>
      </c>
      <c r="J3912" s="1">
        <v>44896</v>
      </c>
      <c r="K3912" s="2">
        <v>0</v>
      </c>
      <c r="L3912" t="s">
        <v>46</v>
      </c>
      <c r="M3912" s="3">
        <v>1</v>
      </c>
      <c r="N3912" s="2">
        <v>11.9</v>
      </c>
      <c r="O3912" t="s">
        <v>21</v>
      </c>
      <c r="P3912" t="s">
        <v>22</v>
      </c>
      <c r="Q3912" t="s">
        <v>23</v>
      </c>
      <c r="R3912" s="3">
        <v>0</v>
      </c>
      <c r="S3912" t="s">
        <v>24</v>
      </c>
      <c r="T3912" t="s">
        <v>23</v>
      </c>
      <c r="U3912" s="3">
        <v>0</v>
      </c>
    </row>
    <row r="3913" spans="1:21" hidden="1" x14ac:dyDescent="0.2">
      <c r="A3913" t="s">
        <v>2734</v>
      </c>
      <c r="B3913" t="s">
        <v>104</v>
      </c>
      <c r="C3913" t="s">
        <v>14</v>
      </c>
      <c r="D3913" t="str">
        <f t="shared" si="61"/>
        <v>713000</v>
      </c>
      <c r="E3913" t="s">
        <v>1544</v>
      </c>
      <c r="F3913" t="s">
        <v>18</v>
      </c>
      <c r="G3913" t="s">
        <v>18</v>
      </c>
      <c r="J3913" s="1">
        <v>44896</v>
      </c>
      <c r="K3913" s="2">
        <v>-22</v>
      </c>
      <c r="L3913" t="s">
        <v>46</v>
      </c>
      <c r="M3913" s="3">
        <v>1</v>
      </c>
      <c r="N3913" s="2">
        <v>1.3</v>
      </c>
      <c r="O3913" t="s">
        <v>21</v>
      </c>
      <c r="P3913" t="s">
        <v>24</v>
      </c>
      <c r="Q3913" t="s">
        <v>23</v>
      </c>
      <c r="R3913" s="3">
        <v>28.6</v>
      </c>
      <c r="S3913" t="s">
        <v>22</v>
      </c>
      <c r="T3913" t="s">
        <v>23</v>
      </c>
      <c r="U3913" s="3">
        <v>28.6</v>
      </c>
    </row>
    <row r="3914" spans="1:21" hidden="1" x14ac:dyDescent="0.2">
      <c r="A3914" t="s">
        <v>2734</v>
      </c>
      <c r="B3914" t="s">
        <v>104</v>
      </c>
      <c r="C3914" t="s">
        <v>14</v>
      </c>
      <c r="D3914" t="str">
        <f t="shared" si="61"/>
        <v>712000</v>
      </c>
      <c r="E3914" t="s">
        <v>2735</v>
      </c>
      <c r="F3914" t="s">
        <v>18</v>
      </c>
      <c r="G3914" t="s">
        <v>18</v>
      </c>
      <c r="J3914" s="1">
        <v>44896</v>
      </c>
      <c r="K3914" s="2">
        <v>-6.4976200000000004</v>
      </c>
      <c r="L3914" t="s">
        <v>46</v>
      </c>
      <c r="M3914" s="3">
        <v>1</v>
      </c>
      <c r="N3914" s="2">
        <v>2.0961500000000002</v>
      </c>
      <c r="O3914" t="s">
        <v>21</v>
      </c>
      <c r="P3914" t="s">
        <v>24</v>
      </c>
      <c r="Q3914" t="s">
        <v>23</v>
      </c>
      <c r="R3914" s="3">
        <v>13.62</v>
      </c>
      <c r="S3914" t="s">
        <v>22</v>
      </c>
      <c r="T3914" t="s">
        <v>23</v>
      </c>
      <c r="U3914" s="3">
        <v>13.62</v>
      </c>
    </row>
    <row r="3915" spans="1:21" hidden="1" x14ac:dyDescent="0.2">
      <c r="A3915" t="s">
        <v>2736</v>
      </c>
      <c r="B3915" t="s">
        <v>2419</v>
      </c>
      <c r="C3915" t="s">
        <v>14</v>
      </c>
      <c r="D3915" t="str">
        <f t="shared" si="61"/>
        <v>OF1726</v>
      </c>
      <c r="E3915" t="s">
        <v>1762</v>
      </c>
      <c r="F3915" t="s">
        <v>18</v>
      </c>
      <c r="G3915" t="s">
        <v>18</v>
      </c>
      <c r="I3915" t="s">
        <v>19</v>
      </c>
      <c r="J3915" s="1">
        <v>44896</v>
      </c>
      <c r="K3915" s="2">
        <v>0</v>
      </c>
      <c r="L3915" t="s">
        <v>46</v>
      </c>
      <c r="M3915" s="3">
        <v>1</v>
      </c>
      <c r="N3915" s="2">
        <v>9</v>
      </c>
      <c r="O3915" t="s">
        <v>21</v>
      </c>
      <c r="P3915" t="s">
        <v>22</v>
      </c>
      <c r="Q3915" t="s">
        <v>23</v>
      </c>
      <c r="R3915" s="3">
        <v>0</v>
      </c>
      <c r="S3915" t="s">
        <v>24</v>
      </c>
      <c r="T3915" t="s">
        <v>23</v>
      </c>
      <c r="U3915" s="3">
        <v>0</v>
      </c>
    </row>
    <row r="3916" spans="1:21" hidden="1" x14ac:dyDescent="0.2">
      <c r="A3916" t="s">
        <v>2736</v>
      </c>
      <c r="B3916" t="s">
        <v>2419</v>
      </c>
      <c r="C3916" t="s">
        <v>14</v>
      </c>
      <c r="D3916" t="str">
        <f t="shared" si="61"/>
        <v>SP1991</v>
      </c>
      <c r="E3916" t="s">
        <v>535</v>
      </c>
      <c r="F3916" t="s">
        <v>18</v>
      </c>
      <c r="G3916" t="s">
        <v>18</v>
      </c>
      <c r="I3916" t="s">
        <v>19</v>
      </c>
      <c r="J3916" s="1">
        <v>44896</v>
      </c>
      <c r="K3916" s="2">
        <v>2</v>
      </c>
      <c r="L3916" t="s">
        <v>46</v>
      </c>
      <c r="M3916" s="3">
        <v>1</v>
      </c>
      <c r="N3916" s="2">
        <v>2.1343899999999998</v>
      </c>
      <c r="O3916" t="s">
        <v>21</v>
      </c>
      <c r="P3916" t="s">
        <v>22</v>
      </c>
      <c r="Q3916" t="s">
        <v>23</v>
      </c>
      <c r="R3916" s="3">
        <v>4.2699999999999996</v>
      </c>
      <c r="S3916" t="s">
        <v>24</v>
      </c>
      <c r="T3916" t="s">
        <v>23</v>
      </c>
      <c r="U3916" s="3">
        <v>4.2699999999999996</v>
      </c>
    </row>
    <row r="3917" spans="1:21" hidden="1" x14ac:dyDescent="0.2">
      <c r="A3917" t="s">
        <v>2737</v>
      </c>
      <c r="B3917" t="s">
        <v>843</v>
      </c>
      <c r="C3917" t="s">
        <v>14</v>
      </c>
      <c r="D3917" t="str">
        <f t="shared" si="61"/>
        <v>AA0113</v>
      </c>
      <c r="E3917" t="s">
        <v>1973</v>
      </c>
      <c r="F3917" t="s">
        <v>782</v>
      </c>
      <c r="G3917" t="s">
        <v>782</v>
      </c>
      <c r="I3917" t="s">
        <v>845</v>
      </c>
      <c r="J3917" s="1">
        <v>44897</v>
      </c>
      <c r="K3917" s="2">
        <v>-8</v>
      </c>
      <c r="L3917" t="s">
        <v>197</v>
      </c>
      <c r="M3917" s="3">
        <v>1</v>
      </c>
      <c r="N3917" s="2">
        <v>8.7770499999999991</v>
      </c>
      <c r="O3917" t="s">
        <v>21</v>
      </c>
      <c r="P3917" t="s">
        <v>445</v>
      </c>
      <c r="Q3917" t="s">
        <v>846</v>
      </c>
      <c r="R3917" s="3">
        <v>70.22</v>
      </c>
      <c r="S3917" t="s">
        <v>909</v>
      </c>
      <c r="T3917" t="s">
        <v>23</v>
      </c>
      <c r="U3917" s="3">
        <v>70.22</v>
      </c>
    </row>
    <row r="3918" spans="1:21" hidden="1" x14ac:dyDescent="0.2">
      <c r="A3918" t="s">
        <v>2737</v>
      </c>
      <c r="B3918" t="s">
        <v>843</v>
      </c>
      <c r="C3918" t="s">
        <v>14</v>
      </c>
      <c r="D3918" t="str">
        <f t="shared" si="61"/>
        <v>OC6967</v>
      </c>
      <c r="E3918" t="s">
        <v>2738</v>
      </c>
      <c r="F3918" t="s">
        <v>782</v>
      </c>
      <c r="G3918" t="s">
        <v>782</v>
      </c>
      <c r="I3918" t="s">
        <v>845</v>
      </c>
      <c r="J3918" s="1">
        <v>44897</v>
      </c>
      <c r="K3918" s="2">
        <v>-2</v>
      </c>
      <c r="L3918" t="s">
        <v>197</v>
      </c>
      <c r="M3918" s="3">
        <v>1</v>
      </c>
      <c r="N3918" s="2">
        <v>13.736669999999998</v>
      </c>
      <c r="O3918" t="s">
        <v>21</v>
      </c>
      <c r="P3918" t="s">
        <v>445</v>
      </c>
      <c r="Q3918" t="s">
        <v>846</v>
      </c>
      <c r="R3918" s="3">
        <v>27.47</v>
      </c>
      <c r="S3918" t="s">
        <v>198</v>
      </c>
      <c r="T3918" t="s">
        <v>23</v>
      </c>
      <c r="U3918" s="3">
        <v>27.47</v>
      </c>
    </row>
    <row r="3919" spans="1:21" hidden="1" x14ac:dyDescent="0.2">
      <c r="A3919" t="s">
        <v>2737</v>
      </c>
      <c r="B3919" t="s">
        <v>843</v>
      </c>
      <c r="C3919" t="s">
        <v>14</v>
      </c>
      <c r="D3919" t="str">
        <f t="shared" si="61"/>
        <v>OC7367</v>
      </c>
      <c r="E3919" t="s">
        <v>866</v>
      </c>
      <c r="F3919" t="s">
        <v>782</v>
      </c>
      <c r="G3919" t="s">
        <v>782</v>
      </c>
      <c r="I3919" t="s">
        <v>845</v>
      </c>
      <c r="J3919" s="1">
        <v>44897</v>
      </c>
      <c r="K3919" s="2">
        <v>-1</v>
      </c>
      <c r="L3919" t="s">
        <v>197</v>
      </c>
      <c r="M3919" s="3">
        <v>1</v>
      </c>
      <c r="N3919" s="2">
        <v>13.76704</v>
      </c>
      <c r="O3919" t="s">
        <v>21</v>
      </c>
      <c r="P3919" t="s">
        <v>445</v>
      </c>
      <c r="Q3919" t="s">
        <v>846</v>
      </c>
      <c r="R3919" s="3">
        <v>13.77</v>
      </c>
      <c r="S3919" t="s">
        <v>198</v>
      </c>
      <c r="T3919" t="s">
        <v>23</v>
      </c>
      <c r="U3919" s="3">
        <v>13.77</v>
      </c>
    </row>
    <row r="3920" spans="1:21" hidden="1" x14ac:dyDescent="0.2">
      <c r="A3920" t="s">
        <v>2737</v>
      </c>
      <c r="B3920" t="s">
        <v>843</v>
      </c>
      <c r="C3920" t="s">
        <v>14</v>
      </c>
      <c r="D3920" t="str">
        <f t="shared" si="61"/>
        <v>OR5048</v>
      </c>
      <c r="E3920" t="s">
        <v>1449</v>
      </c>
      <c r="F3920" t="s">
        <v>782</v>
      </c>
      <c r="G3920" t="s">
        <v>782</v>
      </c>
      <c r="I3920" t="s">
        <v>845</v>
      </c>
      <c r="J3920" s="1">
        <v>44897</v>
      </c>
      <c r="K3920" s="2">
        <v>-1</v>
      </c>
      <c r="L3920" t="s">
        <v>197</v>
      </c>
      <c r="M3920" s="3">
        <v>1</v>
      </c>
      <c r="N3920" s="2">
        <v>17.9986</v>
      </c>
      <c r="O3920" t="s">
        <v>21</v>
      </c>
      <c r="P3920" t="s">
        <v>445</v>
      </c>
      <c r="Q3920" t="s">
        <v>846</v>
      </c>
      <c r="R3920" s="3">
        <v>18</v>
      </c>
      <c r="S3920" t="s">
        <v>198</v>
      </c>
      <c r="T3920" t="s">
        <v>23</v>
      </c>
      <c r="U3920" s="3">
        <v>18</v>
      </c>
    </row>
    <row r="3921" spans="1:21" hidden="1" x14ac:dyDescent="0.2">
      <c r="A3921" t="s">
        <v>2737</v>
      </c>
      <c r="B3921" t="s">
        <v>843</v>
      </c>
      <c r="C3921" t="s">
        <v>14</v>
      </c>
      <c r="D3921" t="str">
        <f t="shared" si="61"/>
        <v>OC0767</v>
      </c>
      <c r="E3921" t="s">
        <v>855</v>
      </c>
      <c r="F3921" t="s">
        <v>782</v>
      </c>
      <c r="G3921" t="s">
        <v>782</v>
      </c>
      <c r="I3921" t="s">
        <v>845</v>
      </c>
      <c r="J3921" s="1">
        <v>44897</v>
      </c>
      <c r="K3921" s="2">
        <v>-1</v>
      </c>
      <c r="L3921" t="s">
        <v>197</v>
      </c>
      <c r="M3921" s="3">
        <v>1</v>
      </c>
      <c r="N3921" s="2">
        <v>15.972939999999999</v>
      </c>
      <c r="O3921" t="s">
        <v>21</v>
      </c>
      <c r="P3921" t="s">
        <v>445</v>
      </c>
      <c r="Q3921" t="s">
        <v>846</v>
      </c>
      <c r="R3921" s="3">
        <v>15.97</v>
      </c>
      <c r="S3921" t="s">
        <v>198</v>
      </c>
      <c r="T3921" t="s">
        <v>23</v>
      </c>
      <c r="U3921" s="3">
        <v>15.97</v>
      </c>
    </row>
    <row r="3922" spans="1:21" hidden="1" x14ac:dyDescent="0.2">
      <c r="A3922" t="s">
        <v>2739</v>
      </c>
      <c r="B3922" t="s">
        <v>843</v>
      </c>
      <c r="C3922" t="s">
        <v>14</v>
      </c>
      <c r="D3922" t="str">
        <f t="shared" si="61"/>
        <v>ON0773</v>
      </c>
      <c r="E3922" t="s">
        <v>856</v>
      </c>
      <c r="F3922" t="s">
        <v>262</v>
      </c>
      <c r="G3922" t="s">
        <v>262</v>
      </c>
      <c r="I3922" t="s">
        <v>845</v>
      </c>
      <c r="J3922" s="1">
        <v>44897</v>
      </c>
      <c r="K3922" s="2">
        <v>-1</v>
      </c>
      <c r="L3922" t="s">
        <v>197</v>
      </c>
      <c r="M3922" s="3">
        <v>1</v>
      </c>
      <c r="N3922" s="2">
        <v>22.490310000000001</v>
      </c>
      <c r="O3922" t="s">
        <v>21</v>
      </c>
      <c r="P3922" t="s">
        <v>445</v>
      </c>
      <c r="Q3922" t="s">
        <v>846</v>
      </c>
      <c r="R3922" s="3">
        <v>22.49</v>
      </c>
      <c r="S3922" t="s">
        <v>198</v>
      </c>
      <c r="T3922" t="s">
        <v>23</v>
      </c>
      <c r="U3922" s="3">
        <v>22.49</v>
      </c>
    </row>
    <row r="3923" spans="1:21" hidden="1" x14ac:dyDescent="0.2">
      <c r="A3923" t="s">
        <v>2739</v>
      </c>
      <c r="B3923" t="s">
        <v>843</v>
      </c>
      <c r="C3923" t="s">
        <v>14</v>
      </c>
      <c r="D3923" t="str">
        <f t="shared" si="61"/>
        <v>AO0413</v>
      </c>
      <c r="E3923" t="s">
        <v>2707</v>
      </c>
      <c r="F3923" t="s">
        <v>262</v>
      </c>
      <c r="G3923" t="s">
        <v>262</v>
      </c>
      <c r="I3923" t="s">
        <v>845</v>
      </c>
      <c r="J3923" s="1">
        <v>44897</v>
      </c>
      <c r="K3923" s="2">
        <v>-1</v>
      </c>
      <c r="L3923" t="s">
        <v>197</v>
      </c>
      <c r="M3923" s="3">
        <v>1</v>
      </c>
      <c r="N3923" s="2">
        <v>7.8931899999999997</v>
      </c>
      <c r="O3923" t="s">
        <v>21</v>
      </c>
      <c r="P3923" t="s">
        <v>445</v>
      </c>
      <c r="Q3923" t="s">
        <v>846</v>
      </c>
      <c r="R3923" s="3">
        <v>7.89</v>
      </c>
      <c r="S3923" t="s">
        <v>909</v>
      </c>
      <c r="T3923" t="s">
        <v>23</v>
      </c>
      <c r="U3923" s="3">
        <v>7.89</v>
      </c>
    </row>
    <row r="3924" spans="1:21" hidden="1" x14ac:dyDescent="0.2">
      <c r="A3924" t="s">
        <v>2739</v>
      </c>
      <c r="B3924" t="s">
        <v>843</v>
      </c>
      <c r="C3924" t="s">
        <v>14</v>
      </c>
      <c r="D3924" t="str">
        <f t="shared" si="61"/>
        <v>ON0373</v>
      </c>
      <c r="E3924" t="s">
        <v>2541</v>
      </c>
      <c r="F3924" t="s">
        <v>262</v>
      </c>
      <c r="G3924" t="s">
        <v>262</v>
      </c>
      <c r="I3924" t="s">
        <v>845</v>
      </c>
      <c r="J3924" s="1">
        <v>44897</v>
      </c>
      <c r="K3924" s="2">
        <v>-1</v>
      </c>
      <c r="L3924" t="s">
        <v>197</v>
      </c>
      <c r="M3924" s="3">
        <v>1</v>
      </c>
      <c r="N3924" s="2">
        <v>18.15494</v>
      </c>
      <c r="O3924" t="s">
        <v>21</v>
      </c>
      <c r="P3924" t="s">
        <v>445</v>
      </c>
      <c r="Q3924" t="s">
        <v>846</v>
      </c>
      <c r="R3924" s="3">
        <v>18.149999999999999</v>
      </c>
      <c r="S3924" t="s">
        <v>198</v>
      </c>
      <c r="T3924" t="s">
        <v>23</v>
      </c>
      <c r="U3924" s="3">
        <v>18.149999999999999</v>
      </c>
    </row>
    <row r="3925" spans="1:21" hidden="1" x14ac:dyDescent="0.2">
      <c r="A3925" t="s">
        <v>2739</v>
      </c>
      <c r="B3925" t="s">
        <v>843</v>
      </c>
      <c r="C3925" t="s">
        <v>14</v>
      </c>
      <c r="D3925" t="str">
        <f t="shared" si="61"/>
        <v>OR7522</v>
      </c>
      <c r="E3925" t="s">
        <v>2740</v>
      </c>
      <c r="F3925" t="s">
        <v>262</v>
      </c>
      <c r="G3925" t="s">
        <v>262</v>
      </c>
      <c r="I3925" t="s">
        <v>845</v>
      </c>
      <c r="J3925" s="1">
        <v>44897</v>
      </c>
      <c r="K3925" s="2">
        <v>-4</v>
      </c>
      <c r="L3925" t="s">
        <v>197</v>
      </c>
      <c r="M3925" s="3">
        <v>1</v>
      </c>
      <c r="N3925" s="2">
        <v>13.171379999999999</v>
      </c>
      <c r="O3925" t="s">
        <v>21</v>
      </c>
      <c r="P3925" t="s">
        <v>445</v>
      </c>
      <c r="Q3925" t="s">
        <v>846</v>
      </c>
      <c r="R3925" s="3">
        <v>52.69</v>
      </c>
      <c r="S3925" t="s">
        <v>198</v>
      </c>
      <c r="T3925" t="s">
        <v>23</v>
      </c>
      <c r="U3925" s="3">
        <v>52.69</v>
      </c>
    </row>
    <row r="3926" spans="1:21" hidden="1" x14ac:dyDescent="0.2">
      <c r="A3926" t="s">
        <v>2741</v>
      </c>
      <c r="B3926" t="s">
        <v>2742</v>
      </c>
      <c r="C3926" t="s">
        <v>14</v>
      </c>
      <c r="D3926" t="str">
        <f t="shared" si="61"/>
        <v>CE3502</v>
      </c>
      <c r="E3926" t="s">
        <v>1540</v>
      </c>
      <c r="F3926" t="s">
        <v>18</v>
      </c>
      <c r="G3926" t="s">
        <v>18</v>
      </c>
      <c r="I3926" t="s">
        <v>113</v>
      </c>
      <c r="J3926" s="1">
        <v>44900</v>
      </c>
      <c r="K3926" s="2">
        <v>1287.5</v>
      </c>
      <c r="L3926" t="s">
        <v>20</v>
      </c>
      <c r="M3926" s="3">
        <v>1</v>
      </c>
      <c r="N3926" s="2">
        <v>1.298E-2</v>
      </c>
      <c r="O3926" t="s">
        <v>21</v>
      </c>
      <c r="P3926" t="s">
        <v>22</v>
      </c>
      <c r="Q3926" t="s">
        <v>23</v>
      </c>
      <c r="R3926" s="3">
        <v>16.71</v>
      </c>
      <c r="S3926" t="s">
        <v>24</v>
      </c>
      <c r="T3926" t="s">
        <v>23</v>
      </c>
      <c r="U3926" s="3">
        <v>16.71</v>
      </c>
    </row>
    <row r="3927" spans="1:21" hidden="1" x14ac:dyDescent="0.2">
      <c r="A3927" t="s">
        <v>2741</v>
      </c>
      <c r="B3927" t="s">
        <v>2742</v>
      </c>
      <c r="C3927" t="s">
        <v>14</v>
      </c>
      <c r="D3927" t="str">
        <f t="shared" si="61"/>
        <v>CP2241</v>
      </c>
      <c r="E3927" t="s">
        <v>490</v>
      </c>
      <c r="F3927" t="s">
        <v>18</v>
      </c>
      <c r="G3927" t="s">
        <v>18</v>
      </c>
      <c r="I3927" t="s">
        <v>113</v>
      </c>
      <c r="J3927" s="1">
        <v>44900</v>
      </c>
      <c r="K3927" s="2">
        <v>1212</v>
      </c>
      <c r="L3927" t="s">
        <v>20</v>
      </c>
      <c r="M3927" s="3">
        <v>1</v>
      </c>
      <c r="N3927" s="2">
        <v>2.3040000000000001E-2</v>
      </c>
      <c r="O3927" t="s">
        <v>21</v>
      </c>
      <c r="P3927" t="s">
        <v>22</v>
      </c>
      <c r="Q3927" t="s">
        <v>23</v>
      </c>
      <c r="R3927" s="3">
        <v>27.92</v>
      </c>
      <c r="S3927" t="s">
        <v>24</v>
      </c>
      <c r="T3927" t="s">
        <v>23</v>
      </c>
      <c r="U3927" s="3">
        <v>27.92</v>
      </c>
    </row>
    <row r="3928" spans="1:21" hidden="1" x14ac:dyDescent="0.2">
      <c r="A3928" t="s">
        <v>2741</v>
      </c>
      <c r="B3928" t="s">
        <v>2742</v>
      </c>
      <c r="C3928" t="s">
        <v>14</v>
      </c>
      <c r="D3928" t="str">
        <f t="shared" si="61"/>
        <v>FREIGH</v>
      </c>
      <c r="E3928" t="s">
        <v>199</v>
      </c>
      <c r="F3928" t="s">
        <v>18</v>
      </c>
      <c r="G3928" t="s">
        <v>18</v>
      </c>
      <c r="I3928" t="s">
        <v>113</v>
      </c>
      <c r="J3928" s="1">
        <v>44900</v>
      </c>
      <c r="K3928" s="2">
        <v>117.75</v>
      </c>
      <c r="L3928" t="s">
        <v>20</v>
      </c>
      <c r="M3928" s="3">
        <v>1</v>
      </c>
      <c r="N3928" s="2">
        <v>0.45</v>
      </c>
      <c r="O3928" t="s">
        <v>21</v>
      </c>
      <c r="P3928" t="s">
        <v>200</v>
      </c>
      <c r="Q3928" t="s">
        <v>23</v>
      </c>
      <c r="R3928" s="3">
        <v>52.99</v>
      </c>
      <c r="S3928" t="s">
        <v>24</v>
      </c>
      <c r="T3928" t="s">
        <v>23</v>
      </c>
      <c r="U3928" s="3">
        <v>52.99</v>
      </c>
    </row>
    <row r="3929" spans="1:21" hidden="1" x14ac:dyDescent="0.2">
      <c r="A3929" t="s">
        <v>2741</v>
      </c>
      <c r="B3929" t="s">
        <v>2742</v>
      </c>
      <c r="C3929" t="s">
        <v>14</v>
      </c>
      <c r="D3929" t="str">
        <f t="shared" si="61"/>
        <v>MACHIN</v>
      </c>
      <c r="E3929" t="s">
        <v>204</v>
      </c>
      <c r="F3929" t="s">
        <v>18</v>
      </c>
      <c r="G3929" t="s">
        <v>18</v>
      </c>
      <c r="I3929" t="s">
        <v>113</v>
      </c>
      <c r="J3929" s="1">
        <v>44900</v>
      </c>
      <c r="K3929" s="2">
        <v>100</v>
      </c>
      <c r="L3929" t="s">
        <v>20</v>
      </c>
      <c r="M3929" s="3">
        <v>1</v>
      </c>
      <c r="N3929" s="2">
        <v>2.9</v>
      </c>
      <c r="O3929" t="s">
        <v>21</v>
      </c>
      <c r="P3929" t="s">
        <v>200</v>
      </c>
      <c r="Q3929" t="s">
        <v>23</v>
      </c>
      <c r="R3929" s="3">
        <v>290</v>
      </c>
      <c r="S3929" t="s">
        <v>24</v>
      </c>
      <c r="T3929" t="s">
        <v>23</v>
      </c>
      <c r="U3929" s="3">
        <v>290</v>
      </c>
    </row>
    <row r="3930" spans="1:21" hidden="1" x14ac:dyDescent="0.2">
      <c r="A3930" t="s">
        <v>2741</v>
      </c>
      <c r="B3930" t="s">
        <v>2742</v>
      </c>
      <c r="C3930" t="s">
        <v>14</v>
      </c>
      <c r="D3930" t="str">
        <f t="shared" si="61"/>
        <v>CS1720</v>
      </c>
      <c r="E3930" t="s">
        <v>851</v>
      </c>
      <c r="F3930" t="s">
        <v>18</v>
      </c>
      <c r="G3930" t="s">
        <v>18</v>
      </c>
      <c r="I3930" t="s">
        <v>113</v>
      </c>
      <c r="J3930" s="1">
        <v>44900</v>
      </c>
      <c r="K3930" s="2">
        <v>-100</v>
      </c>
      <c r="L3930" t="s">
        <v>197</v>
      </c>
      <c r="M3930" s="3">
        <v>1</v>
      </c>
      <c r="N3930" s="2">
        <v>14.10688</v>
      </c>
      <c r="O3930" t="s">
        <v>21</v>
      </c>
      <c r="P3930" t="s">
        <v>24</v>
      </c>
      <c r="Q3930" t="s">
        <v>23</v>
      </c>
      <c r="R3930" s="3">
        <v>1410.69</v>
      </c>
      <c r="S3930" t="s">
        <v>198</v>
      </c>
      <c r="T3930" t="s">
        <v>23</v>
      </c>
      <c r="U3930" s="3">
        <v>1410.69</v>
      </c>
    </row>
    <row r="3931" spans="1:21" hidden="1" x14ac:dyDescent="0.2">
      <c r="A3931" t="s">
        <v>2741</v>
      </c>
      <c r="B3931" t="s">
        <v>2742</v>
      </c>
      <c r="C3931" t="s">
        <v>14</v>
      </c>
      <c r="D3931" t="str">
        <f t="shared" si="61"/>
        <v>LABORI</v>
      </c>
      <c r="E3931" t="s">
        <v>201</v>
      </c>
      <c r="F3931" t="s">
        <v>18</v>
      </c>
      <c r="G3931" t="s">
        <v>18</v>
      </c>
      <c r="I3931" t="s">
        <v>113</v>
      </c>
      <c r="J3931" s="1">
        <v>44900</v>
      </c>
      <c r="K3931" s="2">
        <v>203.25</v>
      </c>
      <c r="L3931" t="s">
        <v>20</v>
      </c>
      <c r="M3931" s="3">
        <v>1</v>
      </c>
      <c r="N3931" s="2">
        <v>1.05</v>
      </c>
      <c r="O3931" t="s">
        <v>21</v>
      </c>
      <c r="P3931" t="s">
        <v>200</v>
      </c>
      <c r="Q3931" t="s">
        <v>23</v>
      </c>
      <c r="R3931" s="3">
        <v>213.41</v>
      </c>
      <c r="S3931" t="s">
        <v>24</v>
      </c>
      <c r="T3931" t="s">
        <v>23</v>
      </c>
      <c r="U3931" s="3">
        <v>213.41</v>
      </c>
    </row>
    <row r="3932" spans="1:21" hidden="1" x14ac:dyDescent="0.2">
      <c r="A3932" t="s">
        <v>2741</v>
      </c>
      <c r="B3932" t="s">
        <v>2742</v>
      </c>
      <c r="C3932" t="s">
        <v>14</v>
      </c>
      <c r="D3932" t="str">
        <f t="shared" si="61"/>
        <v>GL349-</v>
      </c>
      <c r="E3932" t="s">
        <v>814</v>
      </c>
      <c r="F3932" t="s">
        <v>18</v>
      </c>
      <c r="G3932" t="s">
        <v>18</v>
      </c>
      <c r="I3932" t="s">
        <v>113</v>
      </c>
      <c r="J3932" s="1">
        <v>44900</v>
      </c>
      <c r="K3932" s="2">
        <v>1212</v>
      </c>
      <c r="L3932" t="s">
        <v>20</v>
      </c>
      <c r="M3932" s="3">
        <v>1</v>
      </c>
      <c r="N3932" s="2">
        <v>0.27162999999999998</v>
      </c>
      <c r="O3932" t="s">
        <v>21</v>
      </c>
      <c r="P3932" t="s">
        <v>22</v>
      </c>
      <c r="Q3932" t="s">
        <v>23</v>
      </c>
      <c r="R3932" s="3">
        <v>329.22</v>
      </c>
      <c r="S3932" t="s">
        <v>24</v>
      </c>
      <c r="T3932" t="s">
        <v>23</v>
      </c>
      <c r="U3932" s="3">
        <v>329.22</v>
      </c>
    </row>
    <row r="3933" spans="1:21" x14ac:dyDescent="0.2">
      <c r="A3933" t="s">
        <v>2743</v>
      </c>
      <c r="B3933" t="s">
        <v>116</v>
      </c>
      <c r="C3933" t="s">
        <v>14</v>
      </c>
      <c r="D3933" t="str">
        <f t="shared" si="61"/>
        <v>GL9074</v>
      </c>
      <c r="E3933" t="s">
        <v>575</v>
      </c>
      <c r="F3933" t="s">
        <v>18</v>
      </c>
      <c r="G3933" t="s">
        <v>18</v>
      </c>
      <c r="J3933" s="1">
        <v>44900</v>
      </c>
      <c r="K3933" s="2">
        <v>7187</v>
      </c>
      <c r="L3933" t="s">
        <v>20</v>
      </c>
      <c r="M3933" s="3">
        <v>1</v>
      </c>
      <c r="N3933" s="2">
        <v>0.26479999999999998</v>
      </c>
      <c r="O3933" t="s">
        <v>21</v>
      </c>
      <c r="P3933" t="s">
        <v>22</v>
      </c>
      <c r="Q3933" t="s">
        <v>23</v>
      </c>
      <c r="R3933" s="3">
        <v>1903.12</v>
      </c>
      <c r="S3933" t="s">
        <v>24</v>
      </c>
      <c r="T3933" t="s">
        <v>23</v>
      </c>
      <c r="U3933" s="3">
        <v>1903.12</v>
      </c>
    </row>
    <row r="3934" spans="1:21" hidden="1" x14ac:dyDescent="0.2">
      <c r="A3934" t="s">
        <v>2743</v>
      </c>
      <c r="B3934" t="s">
        <v>116</v>
      </c>
      <c r="C3934" t="s">
        <v>14</v>
      </c>
      <c r="D3934" t="str">
        <f t="shared" si="61"/>
        <v>GL2458</v>
      </c>
      <c r="E3934" t="s">
        <v>576</v>
      </c>
      <c r="F3934" t="s">
        <v>18</v>
      </c>
      <c r="G3934" t="s">
        <v>18</v>
      </c>
      <c r="J3934" s="1">
        <v>44900</v>
      </c>
      <c r="K3934" s="2">
        <v>-2787</v>
      </c>
      <c r="L3934" t="s">
        <v>20</v>
      </c>
      <c r="M3934" s="3">
        <v>1</v>
      </c>
      <c r="N3934" s="2">
        <v>0.31878000000000001</v>
      </c>
      <c r="O3934" t="s">
        <v>21</v>
      </c>
      <c r="P3934" t="s">
        <v>24</v>
      </c>
      <c r="Q3934" t="s">
        <v>23</v>
      </c>
      <c r="R3934" s="3">
        <v>888.44</v>
      </c>
      <c r="S3934" t="s">
        <v>22</v>
      </c>
      <c r="T3934" t="s">
        <v>23</v>
      </c>
      <c r="U3934" s="3">
        <v>888.44</v>
      </c>
    </row>
    <row r="3935" spans="1:21" hidden="1" x14ac:dyDescent="0.2">
      <c r="A3935" t="s">
        <v>2743</v>
      </c>
      <c r="B3935" t="s">
        <v>116</v>
      </c>
      <c r="C3935" t="s">
        <v>14</v>
      </c>
      <c r="D3935" t="str">
        <f t="shared" si="61"/>
        <v>GL2422</v>
      </c>
      <c r="E3935" t="s">
        <v>118</v>
      </c>
      <c r="F3935" t="s">
        <v>18</v>
      </c>
      <c r="G3935" t="s">
        <v>18</v>
      </c>
      <c r="J3935" s="1">
        <v>44900</v>
      </c>
      <c r="K3935" s="2">
        <v>-12</v>
      </c>
      <c r="L3935" t="s">
        <v>20</v>
      </c>
      <c r="M3935" s="3">
        <v>1</v>
      </c>
      <c r="N3935" s="2">
        <v>0.28078999999999998</v>
      </c>
      <c r="O3935" t="s">
        <v>21</v>
      </c>
      <c r="P3935" t="s">
        <v>24</v>
      </c>
      <c r="Q3935" t="s">
        <v>23</v>
      </c>
      <c r="R3935" s="3">
        <v>3.37</v>
      </c>
      <c r="S3935" t="s">
        <v>22</v>
      </c>
      <c r="T3935" t="s">
        <v>23</v>
      </c>
      <c r="U3935" s="3">
        <v>3.37</v>
      </c>
    </row>
    <row r="3936" spans="1:21" hidden="1" x14ac:dyDescent="0.2">
      <c r="A3936" t="s">
        <v>2743</v>
      </c>
      <c r="B3936" t="s">
        <v>116</v>
      </c>
      <c r="C3936" t="s">
        <v>14</v>
      </c>
      <c r="D3936" t="str">
        <f t="shared" si="61"/>
        <v>GL2452</v>
      </c>
      <c r="E3936" t="s">
        <v>339</v>
      </c>
      <c r="F3936" t="s">
        <v>18</v>
      </c>
      <c r="G3936" t="s">
        <v>18</v>
      </c>
      <c r="J3936" s="1">
        <v>44900</v>
      </c>
      <c r="K3936" s="2">
        <v>11897</v>
      </c>
      <c r="L3936" t="s">
        <v>20</v>
      </c>
      <c r="M3936" s="3">
        <v>1</v>
      </c>
      <c r="N3936" s="2">
        <v>0.24271000000000001</v>
      </c>
      <c r="O3936" t="s">
        <v>21</v>
      </c>
      <c r="P3936" t="s">
        <v>22</v>
      </c>
      <c r="Q3936" t="s">
        <v>23</v>
      </c>
      <c r="R3936" s="3">
        <v>2887.52</v>
      </c>
      <c r="S3936" t="s">
        <v>24</v>
      </c>
      <c r="T3936" t="s">
        <v>23</v>
      </c>
      <c r="U3936" s="3">
        <v>2887.52</v>
      </c>
    </row>
    <row r="3937" spans="1:21" hidden="1" x14ac:dyDescent="0.2">
      <c r="A3937" t="s">
        <v>2743</v>
      </c>
      <c r="B3937" t="s">
        <v>116</v>
      </c>
      <c r="C3937" t="s">
        <v>14</v>
      </c>
      <c r="D3937" t="str">
        <f t="shared" si="61"/>
        <v>GL349-</v>
      </c>
      <c r="E3937" t="s">
        <v>814</v>
      </c>
      <c r="F3937" t="s">
        <v>18</v>
      </c>
      <c r="G3937" t="s">
        <v>18</v>
      </c>
      <c r="J3937" s="1">
        <v>44900</v>
      </c>
      <c r="K3937" s="2">
        <v>-1585</v>
      </c>
      <c r="L3937" t="s">
        <v>20</v>
      </c>
      <c r="M3937" s="3">
        <v>1</v>
      </c>
      <c r="N3937" s="2">
        <v>0.27162999999999998</v>
      </c>
      <c r="O3937" t="s">
        <v>21</v>
      </c>
      <c r="P3937" t="s">
        <v>24</v>
      </c>
      <c r="Q3937" t="s">
        <v>23</v>
      </c>
      <c r="R3937" s="3">
        <v>430.53</v>
      </c>
      <c r="S3937" t="s">
        <v>22</v>
      </c>
      <c r="T3937" t="s">
        <v>23</v>
      </c>
      <c r="U3937" s="3">
        <v>430.53</v>
      </c>
    </row>
    <row r="3938" spans="1:21" hidden="1" x14ac:dyDescent="0.2">
      <c r="A3938" t="s">
        <v>2744</v>
      </c>
      <c r="B3938" t="s">
        <v>1790</v>
      </c>
      <c r="C3938" t="s">
        <v>14</v>
      </c>
      <c r="D3938" t="str">
        <f t="shared" si="61"/>
        <v>OG1424</v>
      </c>
      <c r="E3938" t="s">
        <v>333</v>
      </c>
      <c r="F3938" t="s">
        <v>18</v>
      </c>
      <c r="G3938" t="s">
        <v>18</v>
      </c>
      <c r="J3938" s="1">
        <v>44900</v>
      </c>
      <c r="K3938" s="2">
        <v>565</v>
      </c>
      <c r="L3938" t="s">
        <v>46</v>
      </c>
      <c r="M3938" s="3">
        <v>1</v>
      </c>
      <c r="N3938" s="2">
        <v>0.75</v>
      </c>
      <c r="O3938" t="s">
        <v>21</v>
      </c>
      <c r="P3938" t="s">
        <v>22</v>
      </c>
      <c r="Q3938" t="s">
        <v>23</v>
      </c>
      <c r="R3938" s="3">
        <v>423.75</v>
      </c>
      <c r="S3938" t="s">
        <v>24</v>
      </c>
      <c r="T3938" t="s">
        <v>23</v>
      </c>
      <c r="U3938" s="3">
        <v>423.75</v>
      </c>
    </row>
    <row r="3939" spans="1:21" hidden="1" x14ac:dyDescent="0.2">
      <c r="A3939" t="s">
        <v>2744</v>
      </c>
      <c r="B3939" t="s">
        <v>1790</v>
      </c>
      <c r="C3939" t="s">
        <v>14</v>
      </c>
      <c r="D3939" t="str">
        <f t="shared" si="61"/>
        <v>CU1000</v>
      </c>
      <c r="E3939" t="s">
        <v>2022</v>
      </c>
      <c r="F3939" t="s">
        <v>18</v>
      </c>
      <c r="G3939" t="s">
        <v>18</v>
      </c>
      <c r="J3939" s="1">
        <v>44900</v>
      </c>
      <c r="K3939" s="2">
        <v>-204</v>
      </c>
      <c r="L3939" t="s">
        <v>46</v>
      </c>
      <c r="M3939" s="3">
        <v>1</v>
      </c>
      <c r="N3939" s="2">
        <v>0</v>
      </c>
      <c r="O3939" t="s">
        <v>21</v>
      </c>
      <c r="P3939" t="s">
        <v>24</v>
      </c>
      <c r="Q3939" t="s">
        <v>23</v>
      </c>
      <c r="R3939" s="3">
        <v>0</v>
      </c>
      <c r="S3939" t="s">
        <v>22</v>
      </c>
      <c r="T3939" t="s">
        <v>23</v>
      </c>
      <c r="U3939" s="3">
        <v>0</v>
      </c>
    </row>
    <row r="3940" spans="1:21" hidden="1" x14ac:dyDescent="0.2">
      <c r="A3940" t="s">
        <v>2744</v>
      </c>
      <c r="B3940" t="s">
        <v>1790</v>
      </c>
      <c r="C3940" t="s">
        <v>14</v>
      </c>
      <c r="D3940" t="str">
        <f t="shared" si="61"/>
        <v>BK1668</v>
      </c>
      <c r="E3940" t="s">
        <v>616</v>
      </c>
      <c r="F3940" t="s">
        <v>18</v>
      </c>
      <c r="G3940" t="s">
        <v>18</v>
      </c>
      <c r="J3940" s="1">
        <v>44900</v>
      </c>
      <c r="K3940" s="2">
        <v>250</v>
      </c>
      <c r="L3940" t="s">
        <v>46</v>
      </c>
      <c r="M3940" s="3">
        <v>1</v>
      </c>
      <c r="N3940" s="2">
        <v>0.45100000000000001</v>
      </c>
      <c r="O3940" t="s">
        <v>21</v>
      </c>
      <c r="P3940" t="s">
        <v>22</v>
      </c>
      <c r="Q3940" t="s">
        <v>23</v>
      </c>
      <c r="R3940" s="3">
        <v>112.75</v>
      </c>
      <c r="S3940" t="s">
        <v>24</v>
      </c>
      <c r="T3940" t="s">
        <v>23</v>
      </c>
      <c r="U3940" s="3">
        <v>112.75</v>
      </c>
    </row>
    <row r="3941" spans="1:21" hidden="1" x14ac:dyDescent="0.2">
      <c r="A3941" t="s">
        <v>2744</v>
      </c>
      <c r="B3941" t="s">
        <v>1790</v>
      </c>
      <c r="C3941" t="s">
        <v>14</v>
      </c>
      <c r="D3941" t="str">
        <f t="shared" si="61"/>
        <v>BK1676</v>
      </c>
      <c r="E3941" t="s">
        <v>312</v>
      </c>
      <c r="F3941" t="s">
        <v>18</v>
      </c>
      <c r="G3941" t="s">
        <v>18</v>
      </c>
      <c r="J3941" s="1">
        <v>44900</v>
      </c>
      <c r="K3941" s="2">
        <v>955</v>
      </c>
      <c r="L3941" t="s">
        <v>46</v>
      </c>
      <c r="M3941" s="3">
        <v>1</v>
      </c>
      <c r="N3941" s="2">
        <v>0.46831</v>
      </c>
      <c r="O3941" t="s">
        <v>21</v>
      </c>
      <c r="P3941" t="s">
        <v>22</v>
      </c>
      <c r="Q3941" t="s">
        <v>23</v>
      </c>
      <c r="R3941" s="3">
        <v>447.24</v>
      </c>
      <c r="S3941" t="s">
        <v>24</v>
      </c>
      <c r="T3941" t="s">
        <v>23</v>
      </c>
      <c r="U3941" s="3">
        <v>447.24</v>
      </c>
    </row>
    <row r="3942" spans="1:21" hidden="1" x14ac:dyDescent="0.2">
      <c r="A3942" t="s">
        <v>2744</v>
      </c>
      <c r="B3942" t="s">
        <v>1790</v>
      </c>
      <c r="C3942" t="s">
        <v>14</v>
      </c>
      <c r="D3942" t="str">
        <f t="shared" si="61"/>
        <v>BK1669</v>
      </c>
      <c r="E3942" t="s">
        <v>334</v>
      </c>
      <c r="F3942" t="s">
        <v>18</v>
      </c>
      <c r="G3942" t="s">
        <v>18</v>
      </c>
      <c r="J3942" s="1">
        <v>44900</v>
      </c>
      <c r="K3942" s="2">
        <v>1463</v>
      </c>
      <c r="L3942" t="s">
        <v>46</v>
      </c>
      <c r="M3942" s="3">
        <v>1</v>
      </c>
      <c r="N3942" s="2">
        <v>0.50090000000000001</v>
      </c>
      <c r="O3942" t="s">
        <v>21</v>
      </c>
      <c r="P3942" t="s">
        <v>22</v>
      </c>
      <c r="Q3942" t="s">
        <v>23</v>
      </c>
      <c r="R3942" s="3">
        <v>732.82</v>
      </c>
      <c r="S3942" t="s">
        <v>24</v>
      </c>
      <c r="T3942" t="s">
        <v>23</v>
      </c>
      <c r="U3942" s="3">
        <v>732.82</v>
      </c>
    </row>
    <row r="3943" spans="1:21" hidden="1" x14ac:dyDescent="0.2">
      <c r="A3943" t="s">
        <v>2744</v>
      </c>
      <c r="B3943" t="s">
        <v>1790</v>
      </c>
      <c r="C3943" t="s">
        <v>14</v>
      </c>
      <c r="D3943" t="str">
        <f t="shared" si="61"/>
        <v>BK1675</v>
      </c>
      <c r="E3943" t="s">
        <v>307</v>
      </c>
      <c r="F3943" t="s">
        <v>18</v>
      </c>
      <c r="G3943" t="s">
        <v>18</v>
      </c>
      <c r="J3943" s="1">
        <v>44900</v>
      </c>
      <c r="K3943" s="2">
        <v>-933</v>
      </c>
      <c r="L3943" t="s">
        <v>46</v>
      </c>
      <c r="M3943" s="3">
        <v>1</v>
      </c>
      <c r="N3943" s="2">
        <v>0.17474000000000001</v>
      </c>
      <c r="O3943" t="s">
        <v>21</v>
      </c>
      <c r="P3943" t="s">
        <v>24</v>
      </c>
      <c r="Q3943" t="s">
        <v>23</v>
      </c>
      <c r="R3943" s="3">
        <v>163.03</v>
      </c>
      <c r="S3943" t="s">
        <v>22</v>
      </c>
      <c r="T3943" t="s">
        <v>23</v>
      </c>
      <c r="U3943" s="3">
        <v>163.03</v>
      </c>
    </row>
    <row r="3944" spans="1:21" hidden="1" x14ac:dyDescent="0.2">
      <c r="A3944" t="s">
        <v>2745</v>
      </c>
      <c r="B3944" t="s">
        <v>650</v>
      </c>
      <c r="C3944" t="s">
        <v>14</v>
      </c>
      <c r="D3944" t="str">
        <f t="shared" si="61"/>
        <v>LACH00</v>
      </c>
      <c r="E3944" t="s">
        <v>551</v>
      </c>
      <c r="F3944" t="s">
        <v>18</v>
      </c>
      <c r="G3944" t="s">
        <v>18</v>
      </c>
      <c r="I3944" t="s">
        <v>19</v>
      </c>
      <c r="J3944" s="1">
        <v>44900</v>
      </c>
      <c r="K3944" s="2">
        <v>-3000</v>
      </c>
      <c r="L3944" t="s">
        <v>20</v>
      </c>
      <c r="M3944" s="3">
        <v>1</v>
      </c>
      <c r="N3944" s="2">
        <v>1.0529999999999999E-2</v>
      </c>
      <c r="O3944" t="s">
        <v>21</v>
      </c>
      <c r="P3944" t="s">
        <v>24</v>
      </c>
      <c r="Q3944" t="s">
        <v>23</v>
      </c>
      <c r="R3944" s="3">
        <v>31.59</v>
      </c>
      <c r="S3944" t="s">
        <v>22</v>
      </c>
      <c r="T3944" t="s">
        <v>23</v>
      </c>
      <c r="U3944" s="3">
        <v>31.59</v>
      </c>
    </row>
    <row r="3945" spans="1:21" hidden="1" x14ac:dyDescent="0.2">
      <c r="A3945" t="s">
        <v>2745</v>
      </c>
      <c r="B3945" t="s">
        <v>650</v>
      </c>
      <c r="C3945" t="s">
        <v>14</v>
      </c>
      <c r="D3945" t="str">
        <f t="shared" si="61"/>
        <v>LACH01</v>
      </c>
      <c r="E3945" t="s">
        <v>2718</v>
      </c>
      <c r="F3945" t="s">
        <v>18</v>
      </c>
      <c r="G3945" t="s">
        <v>18</v>
      </c>
      <c r="I3945" t="s">
        <v>19</v>
      </c>
      <c r="J3945" s="1">
        <v>44900</v>
      </c>
      <c r="K3945" s="2">
        <v>-6000</v>
      </c>
      <c r="L3945" t="s">
        <v>20</v>
      </c>
      <c r="M3945" s="3">
        <v>1</v>
      </c>
      <c r="N3945" s="2">
        <v>0.02</v>
      </c>
      <c r="O3945" t="s">
        <v>21</v>
      </c>
      <c r="P3945" t="s">
        <v>24</v>
      </c>
      <c r="Q3945" t="s">
        <v>23</v>
      </c>
      <c r="R3945" s="3">
        <v>120</v>
      </c>
      <c r="S3945" t="s">
        <v>445</v>
      </c>
      <c r="T3945" t="s">
        <v>23</v>
      </c>
      <c r="U3945" s="3">
        <v>120</v>
      </c>
    </row>
    <row r="3946" spans="1:21" hidden="1" x14ac:dyDescent="0.2">
      <c r="A3946" t="s">
        <v>2745</v>
      </c>
      <c r="B3946" t="s">
        <v>650</v>
      </c>
      <c r="C3946" t="s">
        <v>14</v>
      </c>
      <c r="D3946" t="str">
        <f t="shared" si="61"/>
        <v>CE3250</v>
      </c>
      <c r="E3946" t="s">
        <v>1500</v>
      </c>
      <c r="F3946" t="s">
        <v>18</v>
      </c>
      <c r="G3946" t="s">
        <v>18</v>
      </c>
      <c r="I3946" t="s">
        <v>19</v>
      </c>
      <c r="J3946" s="1">
        <v>44900</v>
      </c>
      <c r="K3946" s="2">
        <v>-28965.49</v>
      </c>
      <c r="L3946" t="s">
        <v>20</v>
      </c>
      <c r="M3946" s="3">
        <v>1</v>
      </c>
      <c r="N3946" s="2">
        <v>1.9709999999999998E-2</v>
      </c>
      <c r="O3946" t="s">
        <v>21</v>
      </c>
      <c r="P3946" t="s">
        <v>24</v>
      </c>
      <c r="Q3946" t="s">
        <v>23</v>
      </c>
      <c r="R3946" s="3">
        <v>570.91</v>
      </c>
      <c r="S3946" t="s">
        <v>22</v>
      </c>
      <c r="T3946" t="s">
        <v>23</v>
      </c>
      <c r="U3946" s="3">
        <v>570.91</v>
      </c>
    </row>
    <row r="3947" spans="1:21" hidden="1" x14ac:dyDescent="0.2">
      <c r="A3947" t="s">
        <v>2745</v>
      </c>
      <c r="B3947" t="s">
        <v>650</v>
      </c>
      <c r="C3947" t="s">
        <v>14</v>
      </c>
      <c r="D3947" t="str">
        <f t="shared" si="61"/>
        <v>OG1035</v>
      </c>
      <c r="E3947" t="s">
        <v>441</v>
      </c>
      <c r="F3947" t="s">
        <v>18</v>
      </c>
      <c r="G3947" t="s">
        <v>18</v>
      </c>
      <c r="I3947" t="s">
        <v>19</v>
      </c>
      <c r="J3947" s="1">
        <v>44900</v>
      </c>
      <c r="K3947" s="2">
        <v>-1092.82</v>
      </c>
      <c r="L3947" t="s">
        <v>46</v>
      </c>
      <c r="M3947" s="3">
        <v>1</v>
      </c>
      <c r="N3947" s="2">
        <v>1.52834</v>
      </c>
      <c r="O3947" t="s">
        <v>21</v>
      </c>
      <c r="P3947" t="s">
        <v>24</v>
      </c>
      <c r="Q3947" t="s">
        <v>23</v>
      </c>
      <c r="R3947" s="3">
        <v>1670.2</v>
      </c>
      <c r="S3947" t="s">
        <v>22</v>
      </c>
      <c r="T3947" t="s">
        <v>23</v>
      </c>
      <c r="U3947" s="3">
        <v>1670.2</v>
      </c>
    </row>
    <row r="3948" spans="1:21" hidden="1" x14ac:dyDescent="0.2">
      <c r="A3948" t="s">
        <v>2745</v>
      </c>
      <c r="B3948" t="s">
        <v>1736</v>
      </c>
      <c r="C3948" t="s">
        <v>14</v>
      </c>
      <c r="D3948" t="str">
        <f t="shared" si="61"/>
        <v>OG1313</v>
      </c>
      <c r="E3948" t="s">
        <v>295</v>
      </c>
      <c r="F3948" t="s">
        <v>18</v>
      </c>
      <c r="G3948" t="s">
        <v>18</v>
      </c>
      <c r="I3948" t="s">
        <v>19</v>
      </c>
      <c r="J3948" s="1">
        <v>44900</v>
      </c>
      <c r="K3948" s="2">
        <v>-1281</v>
      </c>
      <c r="L3948" t="s">
        <v>46</v>
      </c>
      <c r="M3948" s="3">
        <v>1</v>
      </c>
      <c r="N3948" s="2">
        <v>0.72601000000000004</v>
      </c>
      <c r="O3948" t="s">
        <v>21</v>
      </c>
      <c r="P3948" t="s">
        <v>24</v>
      </c>
      <c r="Q3948" t="s">
        <v>23</v>
      </c>
      <c r="R3948" s="3">
        <v>930.02</v>
      </c>
      <c r="S3948" t="s">
        <v>22</v>
      </c>
      <c r="T3948" t="s">
        <v>23</v>
      </c>
      <c r="U3948" s="3">
        <v>930.02</v>
      </c>
    </row>
    <row r="3949" spans="1:21" hidden="1" x14ac:dyDescent="0.2">
      <c r="A3949" t="s">
        <v>2746</v>
      </c>
      <c r="B3949" t="s">
        <v>164</v>
      </c>
      <c r="C3949" t="s">
        <v>14</v>
      </c>
      <c r="D3949" t="str">
        <f t="shared" si="61"/>
        <v>BK1613</v>
      </c>
      <c r="E3949" t="s">
        <v>2747</v>
      </c>
      <c r="F3949" t="s">
        <v>18</v>
      </c>
      <c r="G3949" t="s">
        <v>18</v>
      </c>
      <c r="I3949" t="s">
        <v>19</v>
      </c>
      <c r="J3949" s="1">
        <v>44900</v>
      </c>
      <c r="K3949" s="2">
        <v>11178.49</v>
      </c>
      <c r="L3949" t="s">
        <v>46</v>
      </c>
      <c r="M3949" s="3">
        <v>1</v>
      </c>
      <c r="N3949" s="2">
        <v>2.2696000000000001</v>
      </c>
      <c r="O3949" t="s">
        <v>21</v>
      </c>
      <c r="P3949" t="s">
        <v>22</v>
      </c>
      <c r="Q3949" t="s">
        <v>23</v>
      </c>
      <c r="R3949" s="3">
        <v>25370.7</v>
      </c>
      <c r="S3949" t="s">
        <v>24</v>
      </c>
      <c r="T3949" t="s">
        <v>23</v>
      </c>
      <c r="U3949" s="3">
        <v>25370.7</v>
      </c>
    </row>
    <row r="3950" spans="1:21" hidden="1" x14ac:dyDescent="0.2">
      <c r="A3950" t="s">
        <v>2746</v>
      </c>
      <c r="B3950" t="s">
        <v>57</v>
      </c>
      <c r="C3950" t="s">
        <v>14</v>
      </c>
      <c r="D3950" t="str">
        <f t="shared" si="61"/>
        <v>DA1411</v>
      </c>
      <c r="E3950" t="s">
        <v>2748</v>
      </c>
      <c r="F3950" t="s">
        <v>18</v>
      </c>
      <c r="G3950" t="s">
        <v>18</v>
      </c>
      <c r="I3950" t="s">
        <v>19</v>
      </c>
      <c r="J3950" s="1">
        <v>44900</v>
      </c>
      <c r="K3950" s="2">
        <v>-300.35000000000002</v>
      </c>
      <c r="L3950" t="s">
        <v>46</v>
      </c>
      <c r="M3950" s="3">
        <v>1</v>
      </c>
      <c r="N3950" s="2">
        <v>4.3710399999999998</v>
      </c>
      <c r="O3950" t="s">
        <v>21</v>
      </c>
      <c r="P3950" t="s">
        <v>24</v>
      </c>
      <c r="Q3950" t="s">
        <v>23</v>
      </c>
      <c r="R3950" s="3">
        <v>1312.84</v>
      </c>
      <c r="S3950" t="s">
        <v>22</v>
      </c>
      <c r="T3950" t="s">
        <v>23</v>
      </c>
      <c r="U3950" s="3">
        <v>1312.84</v>
      </c>
    </row>
    <row r="3951" spans="1:21" hidden="1" x14ac:dyDescent="0.2">
      <c r="A3951" t="s">
        <v>2746</v>
      </c>
      <c r="B3951" t="s">
        <v>57</v>
      </c>
      <c r="C3951" t="s">
        <v>14</v>
      </c>
      <c r="D3951" t="str">
        <f t="shared" si="61"/>
        <v>LAWM06</v>
      </c>
      <c r="E3951" t="s">
        <v>2749</v>
      </c>
      <c r="F3951" t="s">
        <v>18</v>
      </c>
      <c r="G3951" t="s">
        <v>18</v>
      </c>
      <c r="I3951" t="s">
        <v>19</v>
      </c>
      <c r="J3951" s="1">
        <v>44900</v>
      </c>
      <c r="K3951" s="2">
        <v>11478.16</v>
      </c>
      <c r="L3951" t="s">
        <v>20</v>
      </c>
      <c r="M3951" s="3">
        <v>1</v>
      </c>
      <c r="N3951" s="2">
        <v>2.257E-2</v>
      </c>
      <c r="O3951" t="s">
        <v>21</v>
      </c>
      <c r="P3951" t="s">
        <v>22</v>
      </c>
      <c r="Q3951" t="s">
        <v>23</v>
      </c>
      <c r="R3951" s="3">
        <v>259.06</v>
      </c>
      <c r="S3951" t="s">
        <v>24</v>
      </c>
      <c r="T3951" t="s">
        <v>23</v>
      </c>
      <c r="U3951" s="3">
        <v>259.06</v>
      </c>
    </row>
    <row r="3952" spans="1:21" hidden="1" x14ac:dyDescent="0.2">
      <c r="A3952" t="s">
        <v>2746</v>
      </c>
      <c r="B3952" t="s">
        <v>57</v>
      </c>
      <c r="C3952" t="s">
        <v>14</v>
      </c>
      <c r="D3952" t="str">
        <f t="shared" si="61"/>
        <v>LAHB02</v>
      </c>
      <c r="E3952" t="s">
        <v>2506</v>
      </c>
      <c r="F3952" t="s">
        <v>18</v>
      </c>
      <c r="G3952" t="s">
        <v>18</v>
      </c>
      <c r="I3952" t="s">
        <v>19</v>
      </c>
      <c r="J3952" s="1">
        <v>44900</v>
      </c>
      <c r="K3952" s="2">
        <v>3750</v>
      </c>
      <c r="L3952" t="s">
        <v>20</v>
      </c>
      <c r="M3952" s="3">
        <v>1</v>
      </c>
      <c r="N3952" s="2">
        <v>0.10342999999999999</v>
      </c>
      <c r="O3952" t="s">
        <v>21</v>
      </c>
      <c r="P3952" t="s">
        <v>22</v>
      </c>
      <c r="Q3952" t="s">
        <v>23</v>
      </c>
      <c r="R3952" s="3">
        <v>387.86</v>
      </c>
      <c r="S3952" t="s">
        <v>24</v>
      </c>
      <c r="T3952" t="s">
        <v>23</v>
      </c>
      <c r="U3952" s="3">
        <v>387.86</v>
      </c>
    </row>
    <row r="3953" spans="1:21" hidden="1" x14ac:dyDescent="0.2">
      <c r="A3953" t="s">
        <v>2746</v>
      </c>
      <c r="B3953" t="s">
        <v>57</v>
      </c>
      <c r="C3953" t="s">
        <v>14</v>
      </c>
      <c r="D3953" t="str">
        <f t="shared" si="61"/>
        <v>WN2064</v>
      </c>
      <c r="E3953" t="s">
        <v>2507</v>
      </c>
      <c r="F3953" t="s">
        <v>18</v>
      </c>
      <c r="G3953" t="s">
        <v>18</v>
      </c>
      <c r="I3953" t="s">
        <v>19</v>
      </c>
      <c r="J3953" s="1">
        <v>44900</v>
      </c>
      <c r="K3953" s="2">
        <v>1379.8</v>
      </c>
      <c r="L3953" t="s">
        <v>46</v>
      </c>
      <c r="M3953" s="3">
        <v>1</v>
      </c>
      <c r="N3953" s="2">
        <v>0.85321000000000002</v>
      </c>
      <c r="O3953" t="s">
        <v>21</v>
      </c>
      <c r="P3953" t="s">
        <v>22</v>
      </c>
      <c r="Q3953" t="s">
        <v>23</v>
      </c>
      <c r="R3953" s="3">
        <v>1177.26</v>
      </c>
      <c r="S3953" t="s">
        <v>24</v>
      </c>
      <c r="T3953" t="s">
        <v>23</v>
      </c>
      <c r="U3953" s="3">
        <v>1177.26</v>
      </c>
    </row>
    <row r="3954" spans="1:21" hidden="1" x14ac:dyDescent="0.2">
      <c r="A3954" t="s">
        <v>2746</v>
      </c>
      <c r="B3954" t="s">
        <v>57</v>
      </c>
      <c r="C3954" t="s">
        <v>14</v>
      </c>
      <c r="D3954" t="str">
        <f t="shared" si="61"/>
        <v>OG1048</v>
      </c>
      <c r="E3954" t="s">
        <v>765</v>
      </c>
      <c r="F3954" t="s">
        <v>18</v>
      </c>
      <c r="G3954" t="s">
        <v>18</v>
      </c>
      <c r="I3954" t="s">
        <v>19</v>
      </c>
      <c r="J3954" s="1">
        <v>44900</v>
      </c>
      <c r="K3954" s="2">
        <v>-250</v>
      </c>
      <c r="L3954" t="s">
        <v>46</v>
      </c>
      <c r="M3954" s="3">
        <v>1</v>
      </c>
      <c r="N3954" s="2">
        <v>7.8033400000000004</v>
      </c>
      <c r="O3954" t="s">
        <v>21</v>
      </c>
      <c r="P3954" t="s">
        <v>24</v>
      </c>
      <c r="Q3954" t="s">
        <v>23</v>
      </c>
      <c r="R3954" s="3">
        <v>1950.84</v>
      </c>
      <c r="S3954" t="s">
        <v>22</v>
      </c>
      <c r="T3954" t="s">
        <v>23</v>
      </c>
      <c r="U3954" s="3">
        <v>1950.84</v>
      </c>
    </row>
    <row r="3955" spans="1:21" hidden="1" x14ac:dyDescent="0.2">
      <c r="A3955" t="s">
        <v>2746</v>
      </c>
      <c r="B3955" t="s">
        <v>2321</v>
      </c>
      <c r="C3955" t="s">
        <v>14</v>
      </c>
      <c r="D3955" t="str">
        <f t="shared" si="61"/>
        <v>OG1290</v>
      </c>
      <c r="E3955" t="s">
        <v>2750</v>
      </c>
      <c r="F3955" t="s">
        <v>18</v>
      </c>
      <c r="G3955" t="s">
        <v>18</v>
      </c>
      <c r="I3955" t="s">
        <v>19</v>
      </c>
      <c r="J3955" s="1">
        <v>44900</v>
      </c>
      <c r="K3955" s="2">
        <v>6123.39</v>
      </c>
      <c r="L3955" t="s">
        <v>46</v>
      </c>
      <c r="M3955" s="3">
        <v>1</v>
      </c>
      <c r="N3955" s="2">
        <v>2.6779899999999999</v>
      </c>
      <c r="O3955" t="s">
        <v>21</v>
      </c>
      <c r="P3955" t="s">
        <v>22</v>
      </c>
      <c r="Q3955" t="s">
        <v>23</v>
      </c>
      <c r="R3955" s="3">
        <v>16398.38</v>
      </c>
      <c r="S3955" t="s">
        <v>24</v>
      </c>
      <c r="T3955" t="s">
        <v>23</v>
      </c>
      <c r="U3955" s="3">
        <v>16398.38</v>
      </c>
    </row>
    <row r="3956" spans="1:21" hidden="1" x14ac:dyDescent="0.2">
      <c r="A3956" t="s">
        <v>2751</v>
      </c>
      <c r="B3956" t="s">
        <v>2752</v>
      </c>
      <c r="C3956" t="s">
        <v>14</v>
      </c>
      <c r="D3956" t="str">
        <f t="shared" si="61"/>
        <v>BK1645</v>
      </c>
      <c r="E3956" t="s">
        <v>427</v>
      </c>
      <c r="F3956" t="s">
        <v>18</v>
      </c>
      <c r="G3956" t="s">
        <v>18</v>
      </c>
      <c r="I3956" t="s">
        <v>113</v>
      </c>
      <c r="J3956" s="1">
        <v>44900</v>
      </c>
      <c r="K3956" s="2">
        <v>6325.1441999999988</v>
      </c>
      <c r="L3956" t="s">
        <v>46</v>
      </c>
      <c r="M3956" s="3">
        <v>1</v>
      </c>
      <c r="N3956" s="2">
        <v>0.76749000000000001</v>
      </c>
      <c r="O3956" t="s">
        <v>21</v>
      </c>
      <c r="P3956" t="s">
        <v>22</v>
      </c>
      <c r="Q3956" t="s">
        <v>23</v>
      </c>
      <c r="R3956" s="3">
        <v>4854.4799999999996</v>
      </c>
      <c r="S3956" t="s">
        <v>24</v>
      </c>
      <c r="T3956" t="s">
        <v>23</v>
      </c>
      <c r="U3956" s="3">
        <v>4854.4799999999996</v>
      </c>
    </row>
    <row r="3957" spans="1:21" hidden="1" x14ac:dyDescent="0.2">
      <c r="A3957" t="s">
        <v>2753</v>
      </c>
      <c r="B3957" t="s">
        <v>2754</v>
      </c>
      <c r="C3957" t="s">
        <v>14</v>
      </c>
      <c r="D3957" t="str">
        <f t="shared" si="61"/>
        <v>BK1625</v>
      </c>
      <c r="E3957" t="s">
        <v>49</v>
      </c>
      <c r="F3957" t="s">
        <v>18</v>
      </c>
      <c r="G3957" t="s">
        <v>18</v>
      </c>
      <c r="I3957" t="s">
        <v>113</v>
      </c>
      <c r="J3957" s="1">
        <v>44900</v>
      </c>
      <c r="K3957" s="2">
        <v>-16.5</v>
      </c>
      <c r="L3957" t="s">
        <v>46</v>
      </c>
      <c r="M3957" s="3">
        <v>1</v>
      </c>
      <c r="N3957" s="2">
        <v>0.23644000000000001</v>
      </c>
      <c r="O3957" t="s">
        <v>21</v>
      </c>
      <c r="P3957" t="s">
        <v>24</v>
      </c>
      <c r="Q3957" t="s">
        <v>23</v>
      </c>
      <c r="R3957" s="3">
        <v>3.9</v>
      </c>
      <c r="S3957" t="s">
        <v>22</v>
      </c>
      <c r="T3957" t="s">
        <v>23</v>
      </c>
      <c r="U3957" s="3">
        <v>3.9</v>
      </c>
    </row>
    <row r="3958" spans="1:21" hidden="1" x14ac:dyDescent="0.2">
      <c r="A3958" t="s">
        <v>2753</v>
      </c>
      <c r="B3958" t="s">
        <v>2754</v>
      </c>
      <c r="C3958" t="s">
        <v>14</v>
      </c>
      <c r="D3958" t="str">
        <f t="shared" si="61"/>
        <v>SP1892</v>
      </c>
      <c r="E3958" t="s">
        <v>2224</v>
      </c>
      <c r="F3958" t="s">
        <v>18</v>
      </c>
      <c r="G3958" t="s">
        <v>18</v>
      </c>
      <c r="I3958" t="s">
        <v>113</v>
      </c>
      <c r="J3958" s="1">
        <v>44900</v>
      </c>
      <c r="K3958" s="2">
        <v>-69.3</v>
      </c>
      <c r="L3958" t="s">
        <v>46</v>
      </c>
      <c r="M3958" s="3">
        <v>1</v>
      </c>
      <c r="N3958" s="2">
        <v>2.8495499999999998</v>
      </c>
      <c r="O3958" t="s">
        <v>21</v>
      </c>
      <c r="P3958" t="s">
        <v>24</v>
      </c>
      <c r="Q3958" t="s">
        <v>23</v>
      </c>
      <c r="R3958" s="3">
        <v>197.47</v>
      </c>
      <c r="S3958" t="s">
        <v>22</v>
      </c>
      <c r="T3958" t="s">
        <v>23</v>
      </c>
      <c r="U3958" s="3">
        <v>197.47</v>
      </c>
    </row>
    <row r="3959" spans="1:21" hidden="1" x14ac:dyDescent="0.2">
      <c r="A3959" t="s">
        <v>2753</v>
      </c>
      <c r="B3959" t="s">
        <v>2754</v>
      </c>
      <c r="C3959" t="s">
        <v>14</v>
      </c>
      <c r="D3959" t="str">
        <f t="shared" si="61"/>
        <v>WN2050</v>
      </c>
      <c r="E3959" t="s">
        <v>416</v>
      </c>
      <c r="F3959" t="s">
        <v>18</v>
      </c>
      <c r="G3959" t="s">
        <v>18</v>
      </c>
      <c r="I3959" t="s">
        <v>113</v>
      </c>
      <c r="J3959" s="1">
        <v>44900</v>
      </c>
      <c r="K3959" s="2">
        <v>-159.6</v>
      </c>
      <c r="L3959" t="s">
        <v>46</v>
      </c>
      <c r="M3959" s="3">
        <v>1</v>
      </c>
      <c r="N3959" s="2">
        <v>0.17001999999999998</v>
      </c>
      <c r="O3959" t="s">
        <v>21</v>
      </c>
      <c r="P3959" t="s">
        <v>24</v>
      </c>
      <c r="Q3959" t="s">
        <v>23</v>
      </c>
      <c r="R3959" s="3">
        <v>27.14</v>
      </c>
      <c r="S3959" t="s">
        <v>22</v>
      </c>
      <c r="T3959" t="s">
        <v>23</v>
      </c>
      <c r="U3959" s="3">
        <v>27.14</v>
      </c>
    </row>
    <row r="3960" spans="1:21" hidden="1" x14ac:dyDescent="0.2">
      <c r="A3960" t="s">
        <v>2753</v>
      </c>
      <c r="B3960" t="s">
        <v>2754</v>
      </c>
      <c r="C3960" t="s">
        <v>14</v>
      </c>
      <c r="D3960" t="str">
        <f t="shared" si="61"/>
        <v>DA1435</v>
      </c>
      <c r="E3960" t="s">
        <v>1853</v>
      </c>
      <c r="F3960" t="s">
        <v>18</v>
      </c>
      <c r="G3960" t="s">
        <v>18</v>
      </c>
      <c r="I3960" t="s">
        <v>113</v>
      </c>
      <c r="J3960" s="1">
        <v>44900</v>
      </c>
      <c r="K3960" s="2">
        <v>-450</v>
      </c>
      <c r="L3960" t="s">
        <v>46</v>
      </c>
      <c r="M3960" s="3">
        <v>1</v>
      </c>
      <c r="N3960" s="2">
        <v>3.7491199999999996</v>
      </c>
      <c r="O3960" t="s">
        <v>21</v>
      </c>
      <c r="P3960" t="s">
        <v>24</v>
      </c>
      <c r="Q3960" t="s">
        <v>23</v>
      </c>
      <c r="R3960" s="3">
        <v>1687.1</v>
      </c>
      <c r="S3960" t="s">
        <v>22</v>
      </c>
      <c r="T3960" t="s">
        <v>23</v>
      </c>
      <c r="U3960" s="3">
        <v>1687.1</v>
      </c>
    </row>
    <row r="3961" spans="1:21" hidden="1" x14ac:dyDescent="0.2">
      <c r="A3961" t="s">
        <v>2755</v>
      </c>
      <c r="B3961" t="s">
        <v>104</v>
      </c>
      <c r="C3961" t="s">
        <v>14</v>
      </c>
      <c r="D3961" t="str">
        <f t="shared" si="61"/>
        <v>712004</v>
      </c>
      <c r="E3961" t="s">
        <v>2626</v>
      </c>
      <c r="F3961" t="s">
        <v>18</v>
      </c>
      <c r="G3961" t="s">
        <v>18</v>
      </c>
      <c r="J3961" s="1">
        <v>44900</v>
      </c>
      <c r="K3961" s="2">
        <v>-131</v>
      </c>
      <c r="L3961" t="s">
        <v>46</v>
      </c>
      <c r="M3961" s="3">
        <v>1</v>
      </c>
      <c r="N3961" s="2">
        <v>6.2291600000000003</v>
      </c>
      <c r="O3961" t="s">
        <v>21</v>
      </c>
      <c r="P3961" t="s">
        <v>24</v>
      </c>
      <c r="Q3961" t="s">
        <v>23</v>
      </c>
      <c r="R3961" s="3">
        <v>816.02</v>
      </c>
      <c r="S3961" t="s">
        <v>22</v>
      </c>
      <c r="T3961" t="s">
        <v>23</v>
      </c>
      <c r="U3961" s="3">
        <v>816.02</v>
      </c>
    </row>
    <row r="3962" spans="1:21" hidden="1" x14ac:dyDescent="0.2">
      <c r="A3962" t="s">
        <v>2756</v>
      </c>
      <c r="B3962" t="s">
        <v>104</v>
      </c>
      <c r="C3962" t="s">
        <v>14</v>
      </c>
      <c r="D3962" t="str">
        <f t="shared" si="61"/>
        <v>FJ1690</v>
      </c>
      <c r="E3962" t="s">
        <v>1488</v>
      </c>
      <c r="F3962" t="s">
        <v>186</v>
      </c>
      <c r="G3962" t="s">
        <v>186</v>
      </c>
      <c r="J3962" s="1">
        <v>44900</v>
      </c>
      <c r="K3962" s="2">
        <v>-1445</v>
      </c>
      <c r="L3962" t="s">
        <v>46</v>
      </c>
      <c r="M3962" s="3">
        <v>1</v>
      </c>
      <c r="N3962" s="2">
        <v>1.6</v>
      </c>
      <c r="O3962" t="s">
        <v>21</v>
      </c>
      <c r="P3962" t="s">
        <v>24</v>
      </c>
      <c r="Q3962" t="s">
        <v>23</v>
      </c>
      <c r="R3962" s="3">
        <v>2312</v>
      </c>
      <c r="S3962" t="s">
        <v>22</v>
      </c>
      <c r="T3962" t="s">
        <v>23</v>
      </c>
      <c r="U3962" s="3">
        <v>2312</v>
      </c>
    </row>
    <row r="3963" spans="1:21" hidden="1" x14ac:dyDescent="0.2">
      <c r="A3963" t="s">
        <v>2757</v>
      </c>
      <c r="B3963" t="s">
        <v>2758</v>
      </c>
      <c r="C3963" t="s">
        <v>14</v>
      </c>
      <c r="D3963" t="str">
        <f t="shared" si="61"/>
        <v>BK1645</v>
      </c>
      <c r="E3963" t="s">
        <v>427</v>
      </c>
      <c r="F3963" t="s">
        <v>18</v>
      </c>
      <c r="G3963" t="s">
        <v>18</v>
      </c>
      <c r="I3963" t="s">
        <v>113</v>
      </c>
      <c r="J3963" s="1">
        <v>44900</v>
      </c>
      <c r="K3963" s="2">
        <v>3500</v>
      </c>
      <c r="L3963" t="s">
        <v>46</v>
      </c>
      <c r="M3963" s="3">
        <v>1</v>
      </c>
      <c r="N3963" s="2">
        <v>0</v>
      </c>
      <c r="O3963" t="s">
        <v>21</v>
      </c>
      <c r="P3963" t="s">
        <v>22</v>
      </c>
      <c r="Q3963" t="s">
        <v>23</v>
      </c>
      <c r="R3963" s="3">
        <v>0</v>
      </c>
      <c r="S3963" t="s">
        <v>24</v>
      </c>
      <c r="T3963" t="s">
        <v>23</v>
      </c>
      <c r="U3963" s="3">
        <v>0</v>
      </c>
    </row>
    <row r="3964" spans="1:21" hidden="1" x14ac:dyDescent="0.2">
      <c r="A3964" t="s">
        <v>2759</v>
      </c>
      <c r="B3964" t="s">
        <v>1184</v>
      </c>
      <c r="C3964" t="s">
        <v>14</v>
      </c>
      <c r="D3964" t="str">
        <f t="shared" si="61"/>
        <v>LACH01</v>
      </c>
      <c r="E3964" t="s">
        <v>2718</v>
      </c>
      <c r="F3964" t="s">
        <v>18</v>
      </c>
      <c r="G3964" t="s">
        <v>18</v>
      </c>
      <c r="J3964" s="1">
        <v>44900</v>
      </c>
      <c r="K3964" s="2">
        <v>6000</v>
      </c>
      <c r="L3964" t="s">
        <v>20</v>
      </c>
      <c r="M3964" s="3">
        <v>1</v>
      </c>
      <c r="N3964" s="2">
        <v>0.02</v>
      </c>
      <c r="O3964" t="s">
        <v>21</v>
      </c>
      <c r="P3964" t="s">
        <v>445</v>
      </c>
      <c r="Q3964" t="s">
        <v>23</v>
      </c>
      <c r="R3964" s="3">
        <v>120</v>
      </c>
      <c r="S3964" t="s">
        <v>24</v>
      </c>
      <c r="T3964" t="s">
        <v>23</v>
      </c>
      <c r="U3964" s="3">
        <v>120</v>
      </c>
    </row>
    <row r="3965" spans="1:21" hidden="1" x14ac:dyDescent="0.2">
      <c r="A3965" t="s">
        <v>2760</v>
      </c>
      <c r="B3965" t="s">
        <v>2761</v>
      </c>
      <c r="C3965" t="s">
        <v>14</v>
      </c>
      <c r="D3965" t="str">
        <f t="shared" si="61"/>
        <v>BK1064</v>
      </c>
      <c r="E3965" t="s">
        <v>1130</v>
      </c>
      <c r="F3965" t="s">
        <v>18</v>
      </c>
      <c r="G3965" t="s">
        <v>18</v>
      </c>
      <c r="I3965" t="s">
        <v>113</v>
      </c>
      <c r="J3965" s="1">
        <v>44900</v>
      </c>
      <c r="K3965" s="2">
        <v>90</v>
      </c>
      <c r="L3965" t="s">
        <v>20</v>
      </c>
      <c r="M3965" s="3">
        <v>1</v>
      </c>
      <c r="N3965" s="2">
        <v>0.53908999999999996</v>
      </c>
      <c r="O3965" t="s">
        <v>21</v>
      </c>
      <c r="P3965" t="s">
        <v>22</v>
      </c>
      <c r="Q3965" t="s">
        <v>23</v>
      </c>
      <c r="R3965" s="3">
        <v>48.52</v>
      </c>
      <c r="S3965" t="s">
        <v>24</v>
      </c>
      <c r="T3965" t="s">
        <v>23</v>
      </c>
      <c r="U3965" s="3">
        <v>48.52</v>
      </c>
    </row>
    <row r="3966" spans="1:21" hidden="1" x14ac:dyDescent="0.2">
      <c r="A3966" t="s">
        <v>2760</v>
      </c>
      <c r="B3966" t="s">
        <v>2761</v>
      </c>
      <c r="C3966" t="s">
        <v>14</v>
      </c>
      <c r="D3966" t="str">
        <f t="shared" si="61"/>
        <v>CE3249</v>
      </c>
      <c r="E3966" t="s">
        <v>492</v>
      </c>
      <c r="F3966" t="s">
        <v>18</v>
      </c>
      <c r="G3966" t="s">
        <v>18</v>
      </c>
      <c r="I3966" t="s">
        <v>113</v>
      </c>
      <c r="J3966" s="1">
        <v>44900</v>
      </c>
      <c r="K3966" s="2">
        <v>1158.75</v>
      </c>
      <c r="L3966" t="s">
        <v>20</v>
      </c>
      <c r="M3966" s="3">
        <v>1</v>
      </c>
      <c r="N3966" s="2">
        <v>1.2309999999999998E-2</v>
      </c>
      <c r="O3966" t="s">
        <v>21</v>
      </c>
      <c r="P3966" t="s">
        <v>22</v>
      </c>
      <c r="Q3966" t="s">
        <v>23</v>
      </c>
      <c r="R3966" s="3">
        <v>14.26</v>
      </c>
      <c r="S3966" t="s">
        <v>24</v>
      </c>
      <c r="T3966" t="s">
        <v>23</v>
      </c>
      <c r="U3966" s="3">
        <v>14.26</v>
      </c>
    </row>
    <row r="3967" spans="1:21" hidden="1" x14ac:dyDescent="0.2">
      <c r="A3967" t="s">
        <v>2760</v>
      </c>
      <c r="B3967" t="s">
        <v>2761</v>
      </c>
      <c r="C3967" t="s">
        <v>14</v>
      </c>
      <c r="D3967" t="str">
        <f t="shared" si="61"/>
        <v>GL2452</v>
      </c>
      <c r="E3967" t="s">
        <v>339</v>
      </c>
      <c r="F3967" t="s">
        <v>18</v>
      </c>
      <c r="G3967" t="s">
        <v>18</v>
      </c>
      <c r="I3967" t="s">
        <v>113</v>
      </c>
      <c r="J3967" s="1">
        <v>44900</v>
      </c>
      <c r="K3967" s="2">
        <v>1090.8</v>
      </c>
      <c r="L3967" t="s">
        <v>20</v>
      </c>
      <c r="M3967" s="3">
        <v>1</v>
      </c>
      <c r="N3967" s="2">
        <v>0.24271000000000001</v>
      </c>
      <c r="O3967" t="s">
        <v>21</v>
      </c>
      <c r="P3967" t="s">
        <v>22</v>
      </c>
      <c r="Q3967" t="s">
        <v>23</v>
      </c>
      <c r="R3967" s="3">
        <v>264.75</v>
      </c>
      <c r="S3967" t="s">
        <v>24</v>
      </c>
      <c r="T3967" t="s">
        <v>23</v>
      </c>
      <c r="U3967" s="3">
        <v>264.75</v>
      </c>
    </row>
    <row r="3968" spans="1:21" hidden="1" x14ac:dyDescent="0.2">
      <c r="A3968" t="s">
        <v>2760</v>
      </c>
      <c r="B3968" t="s">
        <v>2761</v>
      </c>
      <c r="C3968" t="s">
        <v>14</v>
      </c>
      <c r="D3968" t="str">
        <f t="shared" si="61"/>
        <v>LAWM02</v>
      </c>
      <c r="E3968" t="s">
        <v>2026</v>
      </c>
      <c r="F3968" t="s">
        <v>18</v>
      </c>
      <c r="G3968" t="s">
        <v>18</v>
      </c>
      <c r="I3968" t="s">
        <v>113</v>
      </c>
      <c r="J3968" s="1">
        <v>44900</v>
      </c>
      <c r="K3968" s="2">
        <v>1127.81</v>
      </c>
      <c r="L3968" t="s">
        <v>20</v>
      </c>
      <c r="M3968" s="3">
        <v>1</v>
      </c>
      <c r="N3968" s="2">
        <v>2.41E-2</v>
      </c>
      <c r="O3968" t="s">
        <v>21</v>
      </c>
      <c r="P3968" t="s">
        <v>22</v>
      </c>
      <c r="Q3968" t="s">
        <v>23</v>
      </c>
      <c r="R3968" s="3">
        <v>27.18</v>
      </c>
      <c r="S3968" t="s">
        <v>24</v>
      </c>
      <c r="T3968" t="s">
        <v>23</v>
      </c>
      <c r="U3968" s="3">
        <v>27.18</v>
      </c>
    </row>
    <row r="3969" spans="1:21" hidden="1" x14ac:dyDescent="0.2">
      <c r="A3969" t="s">
        <v>2760</v>
      </c>
      <c r="B3969" t="s">
        <v>2761</v>
      </c>
      <c r="C3969" t="s">
        <v>14</v>
      </c>
      <c r="D3969" t="str">
        <f t="shared" si="61"/>
        <v>OG8985</v>
      </c>
      <c r="E3969" t="s">
        <v>2025</v>
      </c>
      <c r="F3969" t="s">
        <v>18</v>
      </c>
      <c r="G3969" t="s">
        <v>18</v>
      </c>
      <c r="I3969" t="s">
        <v>113</v>
      </c>
      <c r="J3969" s="1">
        <v>44900</v>
      </c>
      <c r="K3969" s="2">
        <v>-90</v>
      </c>
      <c r="L3969" t="s">
        <v>197</v>
      </c>
      <c r="M3969" s="3">
        <v>1</v>
      </c>
      <c r="N3969" s="2">
        <v>17.269439999999999</v>
      </c>
      <c r="O3969" t="s">
        <v>21</v>
      </c>
      <c r="P3969" t="s">
        <v>24</v>
      </c>
      <c r="Q3969" t="s">
        <v>23</v>
      </c>
      <c r="R3969" s="3">
        <v>1554.25</v>
      </c>
      <c r="S3969" t="s">
        <v>198</v>
      </c>
      <c r="T3969" t="s">
        <v>23</v>
      </c>
      <c r="U3969" s="3">
        <v>1554.25</v>
      </c>
    </row>
    <row r="3970" spans="1:21" hidden="1" x14ac:dyDescent="0.2">
      <c r="A3970" t="s">
        <v>2760</v>
      </c>
      <c r="B3970" t="s">
        <v>2761</v>
      </c>
      <c r="C3970" t="s">
        <v>14</v>
      </c>
      <c r="D3970" t="str">
        <f t="shared" si="61"/>
        <v>CP2213</v>
      </c>
      <c r="E3970" t="s">
        <v>1004</v>
      </c>
      <c r="F3970" t="s">
        <v>18</v>
      </c>
      <c r="G3970" t="s">
        <v>18</v>
      </c>
      <c r="I3970" t="s">
        <v>113</v>
      </c>
      <c r="J3970" s="1">
        <v>44900</v>
      </c>
      <c r="K3970" s="2">
        <v>1090.8</v>
      </c>
      <c r="L3970" t="s">
        <v>20</v>
      </c>
      <c r="M3970" s="3">
        <v>1</v>
      </c>
      <c r="N3970" s="2">
        <v>5.466E-2</v>
      </c>
      <c r="O3970" t="s">
        <v>21</v>
      </c>
      <c r="P3970" t="s">
        <v>22</v>
      </c>
      <c r="Q3970" t="s">
        <v>23</v>
      </c>
      <c r="R3970" s="3">
        <v>59.62</v>
      </c>
      <c r="S3970" t="s">
        <v>24</v>
      </c>
      <c r="T3970" t="s">
        <v>23</v>
      </c>
      <c r="U3970" s="3">
        <v>59.62</v>
      </c>
    </row>
    <row r="3971" spans="1:21" hidden="1" x14ac:dyDescent="0.2">
      <c r="A3971" t="s">
        <v>2760</v>
      </c>
      <c r="B3971" t="s">
        <v>2761</v>
      </c>
      <c r="C3971" t="s">
        <v>14</v>
      </c>
      <c r="D3971" t="str">
        <f t="shared" si="61"/>
        <v>MACHIN</v>
      </c>
      <c r="E3971" t="s">
        <v>204</v>
      </c>
      <c r="F3971" t="s">
        <v>18</v>
      </c>
      <c r="G3971" t="s">
        <v>18</v>
      </c>
      <c r="I3971" t="s">
        <v>113</v>
      </c>
      <c r="J3971" s="1">
        <v>44900</v>
      </c>
      <c r="K3971" s="2">
        <v>90</v>
      </c>
      <c r="L3971" t="s">
        <v>20</v>
      </c>
      <c r="M3971" s="3">
        <v>1</v>
      </c>
      <c r="N3971" s="2">
        <v>2.9</v>
      </c>
      <c r="O3971" t="s">
        <v>21</v>
      </c>
      <c r="P3971" t="s">
        <v>200</v>
      </c>
      <c r="Q3971" t="s">
        <v>23</v>
      </c>
      <c r="R3971" s="3">
        <v>261</v>
      </c>
      <c r="S3971" t="s">
        <v>24</v>
      </c>
      <c r="T3971" t="s">
        <v>23</v>
      </c>
      <c r="U3971" s="3">
        <v>261</v>
      </c>
    </row>
    <row r="3972" spans="1:21" hidden="1" x14ac:dyDescent="0.2">
      <c r="A3972" t="s">
        <v>2760</v>
      </c>
      <c r="B3972" t="s">
        <v>2761</v>
      </c>
      <c r="C3972" t="s">
        <v>14</v>
      </c>
      <c r="D3972" t="str">
        <f t="shared" si="61"/>
        <v>LAWM02</v>
      </c>
      <c r="E3972" t="s">
        <v>1760</v>
      </c>
      <c r="F3972" t="s">
        <v>18</v>
      </c>
      <c r="G3972" t="s">
        <v>18</v>
      </c>
      <c r="I3972" t="s">
        <v>113</v>
      </c>
      <c r="J3972" s="1">
        <v>44900</v>
      </c>
      <c r="K3972" s="2">
        <v>1127.81</v>
      </c>
      <c r="L3972" t="s">
        <v>20</v>
      </c>
      <c r="M3972" s="3">
        <v>1</v>
      </c>
      <c r="N3972" s="2">
        <v>2.9700000000000001E-2</v>
      </c>
      <c r="O3972" t="s">
        <v>21</v>
      </c>
      <c r="P3972" t="s">
        <v>22</v>
      </c>
      <c r="Q3972" t="s">
        <v>23</v>
      </c>
      <c r="R3972" s="3">
        <v>33.5</v>
      </c>
      <c r="S3972" t="s">
        <v>24</v>
      </c>
      <c r="T3972" t="s">
        <v>23</v>
      </c>
      <c r="U3972" s="3">
        <v>33.5</v>
      </c>
    </row>
    <row r="3973" spans="1:21" hidden="1" x14ac:dyDescent="0.2">
      <c r="A3973" t="s">
        <v>2760</v>
      </c>
      <c r="B3973" t="s">
        <v>2761</v>
      </c>
      <c r="C3973" t="s">
        <v>14</v>
      </c>
      <c r="D3973" t="str">
        <f t="shared" ref="D3973:D4036" si="62">LEFT(E3973, 6)</f>
        <v>LABORI</v>
      </c>
      <c r="E3973" t="s">
        <v>201</v>
      </c>
      <c r="F3973" t="s">
        <v>18</v>
      </c>
      <c r="G3973" t="s">
        <v>18</v>
      </c>
      <c r="I3973" t="s">
        <v>113</v>
      </c>
      <c r="J3973" s="1">
        <v>44900</v>
      </c>
      <c r="K3973" s="2">
        <v>186.55</v>
      </c>
      <c r="L3973" t="s">
        <v>20</v>
      </c>
      <c r="M3973" s="3">
        <v>1</v>
      </c>
      <c r="N3973" s="2">
        <v>1.05</v>
      </c>
      <c r="O3973" t="s">
        <v>21</v>
      </c>
      <c r="P3973" t="s">
        <v>200</v>
      </c>
      <c r="Q3973" t="s">
        <v>23</v>
      </c>
      <c r="R3973" s="3">
        <v>195.88</v>
      </c>
      <c r="S3973" t="s">
        <v>24</v>
      </c>
      <c r="T3973" t="s">
        <v>23</v>
      </c>
      <c r="U3973" s="3">
        <v>195.88</v>
      </c>
    </row>
    <row r="3974" spans="1:21" hidden="1" x14ac:dyDescent="0.2">
      <c r="A3974" t="s">
        <v>2760</v>
      </c>
      <c r="B3974" t="s">
        <v>2761</v>
      </c>
      <c r="C3974" t="s">
        <v>14</v>
      </c>
      <c r="D3974" t="str">
        <f t="shared" si="62"/>
        <v>FREIGH</v>
      </c>
      <c r="E3974" t="s">
        <v>199</v>
      </c>
      <c r="F3974" t="s">
        <v>18</v>
      </c>
      <c r="G3974" t="s">
        <v>18</v>
      </c>
      <c r="I3974" t="s">
        <v>113</v>
      </c>
      <c r="J3974" s="1">
        <v>44900</v>
      </c>
      <c r="K3974" s="2">
        <v>315</v>
      </c>
      <c r="L3974" t="s">
        <v>20</v>
      </c>
      <c r="M3974" s="3">
        <v>1</v>
      </c>
      <c r="N3974" s="2">
        <v>0.45</v>
      </c>
      <c r="O3974" t="s">
        <v>21</v>
      </c>
      <c r="P3974" t="s">
        <v>200</v>
      </c>
      <c r="Q3974" t="s">
        <v>23</v>
      </c>
      <c r="R3974" s="3">
        <v>141.75</v>
      </c>
      <c r="S3974" t="s">
        <v>24</v>
      </c>
      <c r="T3974" t="s">
        <v>23</v>
      </c>
      <c r="U3974" s="3">
        <v>141.75</v>
      </c>
    </row>
    <row r="3975" spans="1:21" hidden="1" x14ac:dyDescent="0.2">
      <c r="A3975" t="s">
        <v>2762</v>
      </c>
      <c r="B3975" t="s">
        <v>104</v>
      </c>
      <c r="C3975" t="s">
        <v>14</v>
      </c>
      <c r="D3975" t="str">
        <f t="shared" si="62"/>
        <v>LAAI02</v>
      </c>
      <c r="E3975" t="s">
        <v>2470</v>
      </c>
      <c r="F3975" t="s">
        <v>18</v>
      </c>
      <c r="G3975" t="s">
        <v>18</v>
      </c>
      <c r="J3975" s="1">
        <v>44900</v>
      </c>
      <c r="K3975" s="2">
        <v>24502</v>
      </c>
      <c r="L3975" t="s">
        <v>20</v>
      </c>
      <c r="M3975" s="3">
        <v>1</v>
      </c>
      <c r="N3975" s="2">
        <v>9.6399999999999993E-3</v>
      </c>
      <c r="O3975" t="s">
        <v>21</v>
      </c>
      <c r="P3975" t="s">
        <v>22</v>
      </c>
      <c r="Q3975" t="s">
        <v>23</v>
      </c>
      <c r="R3975" s="3">
        <v>236.2</v>
      </c>
      <c r="S3975" t="s">
        <v>24</v>
      </c>
      <c r="T3975" t="s">
        <v>23</v>
      </c>
      <c r="U3975" s="3">
        <v>236.2</v>
      </c>
    </row>
    <row r="3976" spans="1:21" hidden="1" x14ac:dyDescent="0.2">
      <c r="A3976" t="s">
        <v>2763</v>
      </c>
      <c r="B3976" t="s">
        <v>104</v>
      </c>
      <c r="C3976" t="s">
        <v>14</v>
      </c>
      <c r="D3976" t="str">
        <f t="shared" si="62"/>
        <v>CP2299</v>
      </c>
      <c r="E3976" t="s">
        <v>796</v>
      </c>
      <c r="F3976" t="s">
        <v>18</v>
      </c>
      <c r="G3976" t="s">
        <v>18</v>
      </c>
      <c r="J3976" s="1">
        <v>44900</v>
      </c>
      <c r="K3976" s="2">
        <v>-13325</v>
      </c>
      <c r="L3976" t="s">
        <v>20</v>
      </c>
      <c r="M3976" s="3">
        <v>1</v>
      </c>
      <c r="N3976" s="2">
        <v>9.4259999999999997E-2</v>
      </c>
      <c r="O3976" t="s">
        <v>21</v>
      </c>
      <c r="P3976" t="s">
        <v>24</v>
      </c>
      <c r="Q3976" t="s">
        <v>23</v>
      </c>
      <c r="R3976" s="3">
        <v>1256.01</v>
      </c>
      <c r="S3976" t="s">
        <v>22</v>
      </c>
      <c r="T3976" t="s">
        <v>23</v>
      </c>
      <c r="U3976" s="3">
        <v>1256.01</v>
      </c>
    </row>
    <row r="3977" spans="1:21" hidden="1" x14ac:dyDescent="0.2">
      <c r="A3977" t="s">
        <v>2764</v>
      </c>
      <c r="B3977" t="s">
        <v>150</v>
      </c>
      <c r="C3977" t="s">
        <v>14</v>
      </c>
      <c r="D3977" t="str">
        <f t="shared" si="62"/>
        <v>LAKR03</v>
      </c>
      <c r="E3977" t="s">
        <v>916</v>
      </c>
      <c r="F3977" t="s">
        <v>18</v>
      </c>
      <c r="G3977" t="s">
        <v>18</v>
      </c>
      <c r="I3977" t="s">
        <v>19</v>
      </c>
      <c r="J3977" s="1">
        <v>44900</v>
      </c>
      <c r="K3977" s="2">
        <v>0</v>
      </c>
      <c r="L3977" t="s">
        <v>20</v>
      </c>
      <c r="M3977" s="3">
        <v>1</v>
      </c>
      <c r="N3977" s="2">
        <v>1.1049999999999999E-2</v>
      </c>
      <c r="O3977" t="s">
        <v>21</v>
      </c>
      <c r="P3977" t="s">
        <v>22</v>
      </c>
      <c r="Q3977" t="s">
        <v>23</v>
      </c>
      <c r="R3977" s="3">
        <v>0</v>
      </c>
      <c r="S3977" t="s">
        <v>24</v>
      </c>
      <c r="T3977" t="s">
        <v>23</v>
      </c>
      <c r="U3977" s="3">
        <v>0</v>
      </c>
    </row>
    <row r="3978" spans="1:21" hidden="1" x14ac:dyDescent="0.2">
      <c r="A3978" t="s">
        <v>2764</v>
      </c>
      <c r="B3978" t="s">
        <v>150</v>
      </c>
      <c r="C3978" t="s">
        <v>14</v>
      </c>
      <c r="D3978" t="str">
        <f t="shared" si="62"/>
        <v>MZ7534</v>
      </c>
      <c r="E3978" t="s">
        <v>608</v>
      </c>
      <c r="F3978" t="s">
        <v>18</v>
      </c>
      <c r="G3978" t="s">
        <v>18</v>
      </c>
      <c r="I3978" t="s">
        <v>19</v>
      </c>
      <c r="J3978" s="1">
        <v>44900</v>
      </c>
      <c r="K3978" s="2">
        <v>1837</v>
      </c>
      <c r="L3978" t="s">
        <v>46</v>
      </c>
      <c r="M3978" s="3">
        <v>1</v>
      </c>
      <c r="N3978" s="2">
        <v>1.0292300000000001</v>
      </c>
      <c r="O3978" t="s">
        <v>21</v>
      </c>
      <c r="P3978" t="s">
        <v>22</v>
      </c>
      <c r="Q3978" t="s">
        <v>23</v>
      </c>
      <c r="R3978" s="3">
        <v>1890.7</v>
      </c>
      <c r="S3978" t="s">
        <v>24</v>
      </c>
      <c r="T3978" t="s">
        <v>23</v>
      </c>
      <c r="U3978" s="3">
        <v>1890.7</v>
      </c>
    </row>
    <row r="3979" spans="1:21" hidden="1" x14ac:dyDescent="0.2">
      <c r="A3979" t="s">
        <v>2764</v>
      </c>
      <c r="B3979" t="s">
        <v>150</v>
      </c>
      <c r="C3979" t="s">
        <v>14</v>
      </c>
      <c r="D3979" t="str">
        <f t="shared" si="62"/>
        <v>LACA02</v>
      </c>
      <c r="E3979" t="s">
        <v>2614</v>
      </c>
      <c r="F3979" t="s">
        <v>18</v>
      </c>
      <c r="G3979" t="s">
        <v>18</v>
      </c>
      <c r="I3979" t="s">
        <v>19</v>
      </c>
      <c r="J3979" s="1">
        <v>44900</v>
      </c>
      <c r="K3979" s="2">
        <v>0</v>
      </c>
      <c r="L3979" t="s">
        <v>20</v>
      </c>
      <c r="M3979" s="3">
        <v>1</v>
      </c>
      <c r="N3979" s="2">
        <v>0</v>
      </c>
      <c r="O3979" t="s">
        <v>21</v>
      </c>
      <c r="P3979" t="s">
        <v>22</v>
      </c>
      <c r="Q3979" t="s">
        <v>23</v>
      </c>
      <c r="R3979" s="3">
        <v>0</v>
      </c>
      <c r="S3979" t="s">
        <v>24</v>
      </c>
      <c r="T3979" t="s">
        <v>23</v>
      </c>
      <c r="U3979" s="3">
        <v>0</v>
      </c>
    </row>
    <row r="3980" spans="1:21" hidden="1" x14ac:dyDescent="0.2">
      <c r="A3980" t="s">
        <v>2764</v>
      </c>
      <c r="B3980" t="s">
        <v>150</v>
      </c>
      <c r="C3980" t="s">
        <v>14</v>
      </c>
      <c r="D3980" t="str">
        <f t="shared" si="62"/>
        <v>MZ2652</v>
      </c>
      <c r="E3980" t="s">
        <v>435</v>
      </c>
      <c r="F3980" t="s">
        <v>18</v>
      </c>
      <c r="G3980" t="s">
        <v>18</v>
      </c>
      <c r="I3980" t="s">
        <v>19</v>
      </c>
      <c r="J3980" s="1">
        <v>44900</v>
      </c>
      <c r="K3980" s="2">
        <v>0</v>
      </c>
      <c r="L3980" t="s">
        <v>46</v>
      </c>
      <c r="M3980" s="3">
        <v>1</v>
      </c>
      <c r="N3980" s="2">
        <v>8.5148499999999991</v>
      </c>
      <c r="O3980" t="s">
        <v>21</v>
      </c>
      <c r="P3980" t="s">
        <v>22</v>
      </c>
      <c r="Q3980" t="s">
        <v>23</v>
      </c>
      <c r="R3980" s="3">
        <v>0</v>
      </c>
      <c r="S3980" t="s">
        <v>24</v>
      </c>
      <c r="T3980" t="s">
        <v>23</v>
      </c>
      <c r="U3980" s="3">
        <v>0</v>
      </c>
    </row>
    <row r="3981" spans="1:21" hidden="1" x14ac:dyDescent="0.2">
      <c r="A3981" t="s">
        <v>2764</v>
      </c>
      <c r="B3981" t="s">
        <v>150</v>
      </c>
      <c r="C3981" t="s">
        <v>14</v>
      </c>
      <c r="D3981" t="str">
        <f t="shared" si="62"/>
        <v>LAAI07</v>
      </c>
      <c r="E3981" t="s">
        <v>1992</v>
      </c>
      <c r="F3981" t="s">
        <v>18</v>
      </c>
      <c r="G3981" t="s">
        <v>18</v>
      </c>
      <c r="I3981" t="s">
        <v>19</v>
      </c>
      <c r="J3981" s="1">
        <v>44900</v>
      </c>
      <c r="K3981" s="2">
        <v>0</v>
      </c>
      <c r="L3981" t="s">
        <v>20</v>
      </c>
      <c r="M3981" s="3">
        <v>1</v>
      </c>
      <c r="N3981" s="2">
        <v>1.2500000000000001E-2</v>
      </c>
      <c r="O3981" t="s">
        <v>21</v>
      </c>
      <c r="P3981" t="s">
        <v>22</v>
      </c>
      <c r="Q3981" t="s">
        <v>23</v>
      </c>
      <c r="R3981" s="3">
        <v>0</v>
      </c>
      <c r="S3981" t="s">
        <v>24</v>
      </c>
      <c r="T3981" t="s">
        <v>23</v>
      </c>
      <c r="U3981" s="3">
        <v>0</v>
      </c>
    </row>
    <row r="3982" spans="1:21" hidden="1" x14ac:dyDescent="0.2">
      <c r="A3982" t="s">
        <v>2764</v>
      </c>
      <c r="B3982" t="s">
        <v>150</v>
      </c>
      <c r="C3982" t="s">
        <v>14</v>
      </c>
      <c r="D3982" t="str">
        <f t="shared" si="62"/>
        <v>LACA03</v>
      </c>
      <c r="E3982" t="s">
        <v>2618</v>
      </c>
      <c r="F3982" t="s">
        <v>18</v>
      </c>
      <c r="G3982" t="s">
        <v>18</v>
      </c>
      <c r="I3982" t="s">
        <v>19</v>
      </c>
      <c r="J3982" s="1">
        <v>44900</v>
      </c>
      <c r="K3982" s="2">
        <v>-200</v>
      </c>
      <c r="L3982" t="s">
        <v>20</v>
      </c>
      <c r="M3982" s="3">
        <v>1</v>
      </c>
      <c r="N3982" s="2">
        <v>0</v>
      </c>
      <c r="O3982" t="s">
        <v>21</v>
      </c>
      <c r="P3982" t="s">
        <v>24</v>
      </c>
      <c r="Q3982" t="s">
        <v>23</v>
      </c>
      <c r="R3982" s="3">
        <v>0</v>
      </c>
      <c r="S3982" t="s">
        <v>22</v>
      </c>
      <c r="T3982" t="s">
        <v>23</v>
      </c>
      <c r="U3982" s="3">
        <v>0</v>
      </c>
    </row>
    <row r="3983" spans="1:21" hidden="1" x14ac:dyDescent="0.2">
      <c r="A3983" t="s">
        <v>2764</v>
      </c>
      <c r="B3983" t="s">
        <v>150</v>
      </c>
      <c r="C3983" t="s">
        <v>14</v>
      </c>
      <c r="D3983" t="str">
        <f t="shared" si="62"/>
        <v>LAAI02</v>
      </c>
      <c r="E3983" t="s">
        <v>2765</v>
      </c>
      <c r="F3983" t="s">
        <v>18</v>
      </c>
      <c r="G3983" t="s">
        <v>18</v>
      </c>
      <c r="I3983" t="s">
        <v>19</v>
      </c>
      <c r="J3983" s="1">
        <v>44900</v>
      </c>
      <c r="K3983" s="2">
        <v>0</v>
      </c>
      <c r="L3983" t="s">
        <v>20</v>
      </c>
      <c r="M3983" s="3">
        <v>1</v>
      </c>
      <c r="N3983" s="2">
        <v>1.085E-2</v>
      </c>
      <c r="O3983" t="s">
        <v>21</v>
      </c>
      <c r="P3983" t="s">
        <v>22</v>
      </c>
      <c r="Q3983" t="s">
        <v>23</v>
      </c>
      <c r="R3983" s="3">
        <v>0</v>
      </c>
      <c r="S3983" t="s">
        <v>24</v>
      </c>
      <c r="T3983" t="s">
        <v>23</v>
      </c>
      <c r="U3983" s="3">
        <v>0</v>
      </c>
    </row>
    <row r="3984" spans="1:21" hidden="1" x14ac:dyDescent="0.2">
      <c r="A3984" t="s">
        <v>2764</v>
      </c>
      <c r="B3984" t="s">
        <v>150</v>
      </c>
      <c r="C3984" t="s">
        <v>14</v>
      </c>
      <c r="D3984" t="str">
        <f t="shared" si="62"/>
        <v>LACA00</v>
      </c>
      <c r="E3984" t="s">
        <v>2610</v>
      </c>
      <c r="F3984" t="s">
        <v>18</v>
      </c>
      <c r="G3984" t="s">
        <v>18</v>
      </c>
      <c r="I3984" t="s">
        <v>19</v>
      </c>
      <c r="J3984" s="1">
        <v>44900</v>
      </c>
      <c r="K3984" s="2">
        <v>0</v>
      </c>
      <c r="L3984" t="s">
        <v>20</v>
      </c>
      <c r="M3984" s="3">
        <v>1</v>
      </c>
      <c r="N3984" s="2">
        <v>0</v>
      </c>
      <c r="O3984" t="s">
        <v>21</v>
      </c>
      <c r="P3984" t="s">
        <v>22</v>
      </c>
      <c r="Q3984" t="s">
        <v>23</v>
      </c>
      <c r="R3984" s="3">
        <v>0</v>
      </c>
      <c r="S3984" t="s">
        <v>24</v>
      </c>
      <c r="T3984" t="s">
        <v>23</v>
      </c>
      <c r="U3984" s="3">
        <v>0</v>
      </c>
    </row>
    <row r="3985" spans="1:21" hidden="1" x14ac:dyDescent="0.2">
      <c r="A3985" t="s">
        <v>2764</v>
      </c>
      <c r="B3985" t="s">
        <v>150</v>
      </c>
      <c r="C3985" t="s">
        <v>14</v>
      </c>
      <c r="D3985" t="str">
        <f t="shared" si="62"/>
        <v>OG1140</v>
      </c>
      <c r="E3985" t="s">
        <v>211</v>
      </c>
      <c r="F3985" t="s">
        <v>18</v>
      </c>
      <c r="G3985" t="s">
        <v>18</v>
      </c>
      <c r="I3985" t="s">
        <v>19</v>
      </c>
      <c r="J3985" s="1">
        <v>44900</v>
      </c>
      <c r="K3985" s="2">
        <v>20</v>
      </c>
      <c r="L3985" t="s">
        <v>46</v>
      </c>
      <c r="M3985" s="3">
        <v>1</v>
      </c>
      <c r="N3985" s="2">
        <v>12.760450000000001</v>
      </c>
      <c r="O3985" t="s">
        <v>21</v>
      </c>
      <c r="P3985" t="s">
        <v>22</v>
      </c>
      <c r="Q3985" t="s">
        <v>23</v>
      </c>
      <c r="R3985" s="3">
        <v>255.21</v>
      </c>
      <c r="S3985" t="s">
        <v>24</v>
      </c>
      <c r="T3985" t="s">
        <v>23</v>
      </c>
      <c r="U3985" s="3">
        <v>255.21</v>
      </c>
    </row>
    <row r="3986" spans="1:21" hidden="1" x14ac:dyDescent="0.2">
      <c r="A3986" t="s">
        <v>2764</v>
      </c>
      <c r="B3986" t="s">
        <v>158</v>
      </c>
      <c r="C3986" t="s">
        <v>14</v>
      </c>
      <c r="D3986" t="str">
        <f t="shared" si="62"/>
        <v>LASS01</v>
      </c>
      <c r="E3986" t="s">
        <v>280</v>
      </c>
      <c r="F3986" t="s">
        <v>18</v>
      </c>
      <c r="G3986" t="s">
        <v>18</v>
      </c>
      <c r="I3986" t="s">
        <v>19</v>
      </c>
      <c r="J3986" s="1">
        <v>44900</v>
      </c>
      <c r="K3986" s="2">
        <v>1000</v>
      </c>
      <c r="L3986" t="s">
        <v>20</v>
      </c>
      <c r="M3986" s="3">
        <v>1</v>
      </c>
      <c r="N3986" s="2">
        <v>1.448E-2</v>
      </c>
      <c r="O3986" t="s">
        <v>21</v>
      </c>
      <c r="P3986" t="s">
        <v>22</v>
      </c>
      <c r="Q3986" t="s">
        <v>23</v>
      </c>
      <c r="R3986" s="3">
        <v>14.48</v>
      </c>
      <c r="S3986" t="s">
        <v>24</v>
      </c>
      <c r="T3986" t="s">
        <v>23</v>
      </c>
      <c r="U3986" s="3">
        <v>14.48</v>
      </c>
    </row>
    <row r="3987" spans="1:21" hidden="1" x14ac:dyDescent="0.2">
      <c r="A3987" t="s">
        <v>2764</v>
      </c>
      <c r="B3987" t="s">
        <v>158</v>
      </c>
      <c r="C3987" t="s">
        <v>14</v>
      </c>
      <c r="D3987" t="str">
        <f t="shared" si="62"/>
        <v>LAWM00</v>
      </c>
      <c r="E3987" t="s">
        <v>2622</v>
      </c>
      <c r="F3987" t="s">
        <v>18</v>
      </c>
      <c r="G3987" t="s">
        <v>18</v>
      </c>
      <c r="I3987" t="s">
        <v>19</v>
      </c>
      <c r="J3987" s="1">
        <v>44900</v>
      </c>
      <c r="K3987" s="2">
        <v>1050</v>
      </c>
      <c r="L3987" t="s">
        <v>20</v>
      </c>
      <c r="M3987" s="3">
        <v>1</v>
      </c>
      <c r="N3987" s="2">
        <v>9.3359999999999999E-2</v>
      </c>
      <c r="O3987" t="s">
        <v>21</v>
      </c>
      <c r="P3987" t="s">
        <v>22</v>
      </c>
      <c r="Q3987" t="s">
        <v>23</v>
      </c>
      <c r="R3987" s="3">
        <v>98.03</v>
      </c>
      <c r="S3987" t="s">
        <v>24</v>
      </c>
      <c r="T3987" t="s">
        <v>23</v>
      </c>
      <c r="U3987" s="3">
        <v>98.03</v>
      </c>
    </row>
    <row r="3988" spans="1:21" hidden="1" x14ac:dyDescent="0.2">
      <c r="A3988" t="s">
        <v>2764</v>
      </c>
      <c r="B3988" t="s">
        <v>158</v>
      </c>
      <c r="C3988" t="s">
        <v>14</v>
      </c>
      <c r="D3988" t="str">
        <f t="shared" si="62"/>
        <v>MZ7535</v>
      </c>
      <c r="E3988" t="s">
        <v>707</v>
      </c>
      <c r="F3988" t="s">
        <v>18</v>
      </c>
      <c r="G3988" t="s">
        <v>18</v>
      </c>
      <c r="I3988" t="s">
        <v>19</v>
      </c>
      <c r="J3988" s="1">
        <v>44900</v>
      </c>
      <c r="K3988" s="2">
        <v>-276</v>
      </c>
      <c r="L3988" t="s">
        <v>46</v>
      </c>
      <c r="M3988" s="3">
        <v>1</v>
      </c>
      <c r="N3988" s="2">
        <v>3.4534099999999999</v>
      </c>
      <c r="O3988" t="s">
        <v>21</v>
      </c>
      <c r="P3988" t="s">
        <v>24</v>
      </c>
      <c r="Q3988" t="s">
        <v>23</v>
      </c>
      <c r="R3988" s="3">
        <v>953.14</v>
      </c>
      <c r="S3988" t="s">
        <v>22</v>
      </c>
      <c r="T3988" t="s">
        <v>23</v>
      </c>
      <c r="U3988" s="3">
        <v>953.14</v>
      </c>
    </row>
    <row r="3989" spans="1:21" hidden="1" x14ac:dyDescent="0.2">
      <c r="A3989" t="s">
        <v>2764</v>
      </c>
      <c r="B3989" t="s">
        <v>158</v>
      </c>
      <c r="C3989" t="s">
        <v>14</v>
      </c>
      <c r="D3989" t="str">
        <f t="shared" si="62"/>
        <v>LAWG00</v>
      </c>
      <c r="E3989" t="s">
        <v>1290</v>
      </c>
      <c r="F3989" t="s">
        <v>18</v>
      </c>
      <c r="G3989" t="s">
        <v>18</v>
      </c>
      <c r="I3989" t="s">
        <v>19</v>
      </c>
      <c r="J3989" s="1">
        <v>44900</v>
      </c>
      <c r="K3989" s="2">
        <v>0</v>
      </c>
      <c r="L3989" t="s">
        <v>20</v>
      </c>
      <c r="M3989" s="3">
        <v>1</v>
      </c>
      <c r="N3989" s="2">
        <v>1.1659999999999998E-2</v>
      </c>
      <c r="O3989" t="s">
        <v>21</v>
      </c>
      <c r="P3989" t="s">
        <v>22</v>
      </c>
      <c r="Q3989" t="s">
        <v>23</v>
      </c>
      <c r="R3989" s="3">
        <v>0</v>
      </c>
      <c r="S3989" t="s">
        <v>24</v>
      </c>
      <c r="T3989" t="s">
        <v>23</v>
      </c>
      <c r="U3989" s="3">
        <v>0</v>
      </c>
    </row>
    <row r="3990" spans="1:21" hidden="1" x14ac:dyDescent="0.2">
      <c r="A3990" t="s">
        <v>2764</v>
      </c>
      <c r="B3990" t="s">
        <v>101</v>
      </c>
      <c r="C3990" t="s">
        <v>14</v>
      </c>
      <c r="D3990" t="str">
        <f t="shared" si="62"/>
        <v>MZ2160</v>
      </c>
      <c r="E3990" t="s">
        <v>430</v>
      </c>
      <c r="F3990" t="s">
        <v>18</v>
      </c>
      <c r="G3990" t="s">
        <v>18</v>
      </c>
      <c r="I3990" t="s">
        <v>19</v>
      </c>
      <c r="J3990" s="1">
        <v>44900</v>
      </c>
      <c r="K3990" s="2">
        <v>-1.6</v>
      </c>
      <c r="L3990" t="s">
        <v>46</v>
      </c>
      <c r="M3990" s="3">
        <v>1</v>
      </c>
      <c r="N3990" s="2">
        <v>3.8491499999999998</v>
      </c>
      <c r="O3990" t="s">
        <v>21</v>
      </c>
      <c r="P3990" t="s">
        <v>24</v>
      </c>
      <c r="Q3990" t="s">
        <v>23</v>
      </c>
      <c r="R3990" s="3">
        <v>6.16</v>
      </c>
      <c r="S3990" t="s">
        <v>22</v>
      </c>
      <c r="T3990" t="s">
        <v>23</v>
      </c>
      <c r="U3990" s="3">
        <v>6.16</v>
      </c>
    </row>
    <row r="3991" spans="1:21" hidden="1" x14ac:dyDescent="0.2">
      <c r="A3991" t="s">
        <v>2764</v>
      </c>
      <c r="B3991" t="s">
        <v>101</v>
      </c>
      <c r="C3991" t="s">
        <v>14</v>
      </c>
      <c r="D3991" t="str">
        <f t="shared" si="62"/>
        <v>MZ3351</v>
      </c>
      <c r="E3991" t="s">
        <v>918</v>
      </c>
      <c r="F3991" t="s">
        <v>18</v>
      </c>
      <c r="G3991" t="s">
        <v>18</v>
      </c>
      <c r="I3991" t="s">
        <v>19</v>
      </c>
      <c r="J3991" s="1">
        <v>44900</v>
      </c>
      <c r="K3991" s="2">
        <v>-3</v>
      </c>
      <c r="L3991" t="s">
        <v>46</v>
      </c>
      <c r="M3991" s="3">
        <v>1</v>
      </c>
      <c r="N3991" s="2">
        <v>4.8948499999999999</v>
      </c>
      <c r="O3991" t="s">
        <v>21</v>
      </c>
      <c r="P3991" t="s">
        <v>24</v>
      </c>
      <c r="Q3991" t="s">
        <v>23</v>
      </c>
      <c r="R3991" s="3">
        <v>14.68</v>
      </c>
      <c r="S3991" t="s">
        <v>22</v>
      </c>
      <c r="T3991" t="s">
        <v>23</v>
      </c>
      <c r="U3991" s="3">
        <v>14.68</v>
      </c>
    </row>
    <row r="3992" spans="1:21" hidden="1" x14ac:dyDescent="0.2">
      <c r="A3992" t="s">
        <v>2764</v>
      </c>
      <c r="B3992" t="s">
        <v>101</v>
      </c>
      <c r="C3992" t="s">
        <v>14</v>
      </c>
      <c r="D3992" t="str">
        <f t="shared" si="62"/>
        <v>MZ1300</v>
      </c>
      <c r="E3992" t="s">
        <v>922</v>
      </c>
      <c r="F3992" t="s">
        <v>18</v>
      </c>
      <c r="G3992" t="s">
        <v>18</v>
      </c>
      <c r="I3992" t="s">
        <v>19</v>
      </c>
      <c r="J3992" s="1">
        <v>44900</v>
      </c>
      <c r="K3992" s="2">
        <v>0</v>
      </c>
      <c r="L3992" t="s">
        <v>46</v>
      </c>
      <c r="M3992" s="3">
        <v>1</v>
      </c>
      <c r="N3992" s="2">
        <v>0.44712000000000002</v>
      </c>
      <c r="O3992" t="s">
        <v>21</v>
      </c>
      <c r="P3992" t="s">
        <v>22</v>
      </c>
      <c r="Q3992" t="s">
        <v>23</v>
      </c>
      <c r="R3992" s="3">
        <v>0</v>
      </c>
      <c r="S3992" t="s">
        <v>24</v>
      </c>
      <c r="T3992" t="s">
        <v>23</v>
      </c>
      <c r="U3992" s="3">
        <v>0</v>
      </c>
    </row>
    <row r="3993" spans="1:21" hidden="1" x14ac:dyDescent="0.2">
      <c r="A3993" t="s">
        <v>2764</v>
      </c>
      <c r="B3993" t="s">
        <v>101</v>
      </c>
      <c r="C3993" t="s">
        <v>14</v>
      </c>
      <c r="D3993" t="str">
        <f t="shared" si="62"/>
        <v>MZ3450</v>
      </c>
      <c r="E3993" t="s">
        <v>2036</v>
      </c>
      <c r="F3993" t="s">
        <v>18</v>
      </c>
      <c r="G3993" t="s">
        <v>18</v>
      </c>
      <c r="I3993" t="s">
        <v>19</v>
      </c>
      <c r="J3993" s="1">
        <v>44900</v>
      </c>
      <c r="K3993" s="2">
        <v>0</v>
      </c>
      <c r="L3993" t="s">
        <v>46</v>
      </c>
      <c r="M3993" s="3">
        <v>1</v>
      </c>
      <c r="N3993" s="2">
        <v>2.3868399999999999</v>
      </c>
      <c r="O3993" t="s">
        <v>21</v>
      </c>
      <c r="P3993" t="s">
        <v>22</v>
      </c>
      <c r="Q3993" t="s">
        <v>23</v>
      </c>
      <c r="R3993" s="3">
        <v>0</v>
      </c>
      <c r="S3993" t="s">
        <v>24</v>
      </c>
      <c r="T3993" t="s">
        <v>23</v>
      </c>
      <c r="U3993" s="3">
        <v>0</v>
      </c>
    </row>
    <row r="3994" spans="1:21" hidden="1" x14ac:dyDescent="0.2">
      <c r="A3994" t="s">
        <v>2766</v>
      </c>
      <c r="B3994" t="s">
        <v>2767</v>
      </c>
      <c r="C3994" t="s">
        <v>14</v>
      </c>
      <c r="D3994" t="str">
        <f t="shared" si="62"/>
        <v>OG1348</v>
      </c>
      <c r="E3994" t="s">
        <v>298</v>
      </c>
      <c r="F3994" t="s">
        <v>18</v>
      </c>
      <c r="G3994" t="s">
        <v>18</v>
      </c>
      <c r="J3994" s="1">
        <v>44900</v>
      </c>
      <c r="K3994" s="2">
        <v>33.200000000000003</v>
      </c>
      <c r="L3994" t="s">
        <v>46</v>
      </c>
      <c r="M3994" s="3">
        <v>1</v>
      </c>
      <c r="N3994" s="2">
        <v>1.5645099999999998</v>
      </c>
      <c r="O3994" t="s">
        <v>21</v>
      </c>
      <c r="P3994" t="s">
        <v>22</v>
      </c>
      <c r="Q3994" t="s">
        <v>23</v>
      </c>
      <c r="R3994" s="3">
        <v>51.94</v>
      </c>
      <c r="S3994" t="s">
        <v>24</v>
      </c>
      <c r="T3994" t="s">
        <v>23</v>
      </c>
      <c r="U3994" s="3">
        <v>51.94</v>
      </c>
    </row>
    <row r="3995" spans="1:21" hidden="1" x14ac:dyDescent="0.2">
      <c r="A3995" t="s">
        <v>2768</v>
      </c>
      <c r="B3995" t="s">
        <v>2546</v>
      </c>
      <c r="C3995" t="s">
        <v>14</v>
      </c>
      <c r="D3995" t="str">
        <f t="shared" si="62"/>
        <v>LACA04</v>
      </c>
      <c r="E3995" t="s">
        <v>2769</v>
      </c>
      <c r="F3995" t="s">
        <v>18</v>
      </c>
      <c r="G3995" t="s">
        <v>18</v>
      </c>
      <c r="J3995" s="1">
        <v>44901</v>
      </c>
      <c r="K3995" s="2">
        <v>21461.52</v>
      </c>
      <c r="L3995" t="s">
        <v>20</v>
      </c>
      <c r="M3995" s="3">
        <v>1</v>
      </c>
      <c r="N3995" s="2">
        <v>0</v>
      </c>
      <c r="O3995" t="s">
        <v>21</v>
      </c>
      <c r="P3995" t="s">
        <v>22</v>
      </c>
      <c r="Q3995" t="s">
        <v>23</v>
      </c>
      <c r="R3995" s="3">
        <v>0</v>
      </c>
      <c r="S3995" t="s">
        <v>24</v>
      </c>
      <c r="T3995" t="s">
        <v>23</v>
      </c>
      <c r="U3995" s="3">
        <v>0</v>
      </c>
    </row>
    <row r="3996" spans="1:21" hidden="1" x14ac:dyDescent="0.2">
      <c r="A3996" t="s">
        <v>2768</v>
      </c>
      <c r="B3996" t="s">
        <v>2546</v>
      </c>
      <c r="C3996" t="s">
        <v>14</v>
      </c>
      <c r="D3996" t="str">
        <f t="shared" si="62"/>
        <v>OG1064</v>
      </c>
      <c r="E3996" t="s">
        <v>1491</v>
      </c>
      <c r="F3996" t="s">
        <v>18</v>
      </c>
      <c r="G3996" t="s">
        <v>18</v>
      </c>
      <c r="J3996" s="1">
        <v>44901</v>
      </c>
      <c r="K3996" s="2">
        <v>915.72335999999996</v>
      </c>
      <c r="L3996" t="s">
        <v>46</v>
      </c>
      <c r="M3996" s="3">
        <v>1</v>
      </c>
      <c r="N3996" s="2">
        <v>2.6000200000000002</v>
      </c>
      <c r="O3996" t="s">
        <v>21</v>
      </c>
      <c r="P3996" t="s">
        <v>22</v>
      </c>
      <c r="Q3996" t="s">
        <v>23</v>
      </c>
      <c r="R3996" s="3">
        <v>2380.9</v>
      </c>
      <c r="S3996" t="s">
        <v>24</v>
      </c>
      <c r="T3996" t="s">
        <v>23</v>
      </c>
      <c r="U3996" s="3">
        <v>2380.9</v>
      </c>
    </row>
    <row r="3997" spans="1:21" x14ac:dyDescent="0.2">
      <c r="A3997" t="s">
        <v>2770</v>
      </c>
      <c r="B3997" t="s">
        <v>116</v>
      </c>
      <c r="C3997" t="s">
        <v>14</v>
      </c>
      <c r="D3997" t="str">
        <f t="shared" si="62"/>
        <v>GL9074</v>
      </c>
      <c r="E3997" t="s">
        <v>575</v>
      </c>
      <c r="F3997" t="s">
        <v>18</v>
      </c>
      <c r="G3997" t="s">
        <v>18</v>
      </c>
      <c r="J3997" s="1">
        <v>44901</v>
      </c>
      <c r="K3997" s="2">
        <v>-2051</v>
      </c>
      <c r="L3997" t="s">
        <v>20</v>
      </c>
      <c r="M3997" s="3">
        <v>1</v>
      </c>
      <c r="N3997" s="2">
        <v>0.26479999999999998</v>
      </c>
      <c r="O3997" t="s">
        <v>21</v>
      </c>
      <c r="P3997" t="s">
        <v>24</v>
      </c>
      <c r="Q3997" t="s">
        <v>23</v>
      </c>
      <c r="R3997" s="3">
        <v>543.1</v>
      </c>
      <c r="S3997" t="s">
        <v>22</v>
      </c>
      <c r="T3997" t="s">
        <v>23</v>
      </c>
      <c r="U3997" s="3">
        <v>543.1</v>
      </c>
    </row>
    <row r="3998" spans="1:21" hidden="1" x14ac:dyDescent="0.2">
      <c r="A3998" t="s">
        <v>2770</v>
      </c>
      <c r="B3998" t="s">
        <v>116</v>
      </c>
      <c r="C3998" t="s">
        <v>14</v>
      </c>
      <c r="D3998" t="str">
        <f t="shared" si="62"/>
        <v>GL2458</v>
      </c>
      <c r="E3998" t="s">
        <v>576</v>
      </c>
      <c r="F3998" t="s">
        <v>18</v>
      </c>
      <c r="G3998" t="s">
        <v>18</v>
      </c>
      <c r="J3998" s="1">
        <v>44901</v>
      </c>
      <c r="K3998" s="2">
        <v>-2000</v>
      </c>
      <c r="L3998" t="s">
        <v>20</v>
      </c>
      <c r="M3998" s="3">
        <v>1</v>
      </c>
      <c r="N3998" s="2">
        <v>0.31878000000000001</v>
      </c>
      <c r="O3998" t="s">
        <v>21</v>
      </c>
      <c r="P3998" t="s">
        <v>24</v>
      </c>
      <c r="Q3998" t="s">
        <v>23</v>
      </c>
      <c r="R3998" s="3">
        <v>637.55999999999995</v>
      </c>
      <c r="S3998" t="s">
        <v>22</v>
      </c>
      <c r="T3998" t="s">
        <v>23</v>
      </c>
      <c r="U3998" s="3">
        <v>637.55999999999995</v>
      </c>
    </row>
    <row r="3999" spans="1:21" hidden="1" x14ac:dyDescent="0.2">
      <c r="A3999" t="s">
        <v>2770</v>
      </c>
      <c r="B3999" t="s">
        <v>116</v>
      </c>
      <c r="C3999" t="s">
        <v>14</v>
      </c>
      <c r="D3999" t="str">
        <f t="shared" si="62"/>
        <v>GL2422</v>
      </c>
      <c r="E3999" t="s">
        <v>118</v>
      </c>
      <c r="F3999" t="s">
        <v>18</v>
      </c>
      <c r="G3999" t="s">
        <v>18</v>
      </c>
      <c r="J3999" s="1">
        <v>44901</v>
      </c>
      <c r="K3999" s="2">
        <v>-1260</v>
      </c>
      <c r="L3999" t="s">
        <v>20</v>
      </c>
      <c r="M3999" s="3">
        <v>1</v>
      </c>
      <c r="N3999" s="2">
        <v>0.28078999999999998</v>
      </c>
      <c r="O3999" t="s">
        <v>21</v>
      </c>
      <c r="P3999" t="s">
        <v>24</v>
      </c>
      <c r="Q3999" t="s">
        <v>23</v>
      </c>
      <c r="R3999" s="3">
        <v>353.8</v>
      </c>
      <c r="S3999" t="s">
        <v>22</v>
      </c>
      <c r="T3999" t="s">
        <v>23</v>
      </c>
      <c r="U3999" s="3">
        <v>353.8</v>
      </c>
    </row>
    <row r="4000" spans="1:21" hidden="1" x14ac:dyDescent="0.2">
      <c r="A4000" t="s">
        <v>2770</v>
      </c>
      <c r="B4000" t="s">
        <v>116</v>
      </c>
      <c r="C4000" t="s">
        <v>14</v>
      </c>
      <c r="D4000" t="str">
        <f t="shared" si="62"/>
        <v>GL479-</v>
      </c>
      <c r="E4000" t="s">
        <v>2143</v>
      </c>
      <c r="F4000" t="s">
        <v>18</v>
      </c>
      <c r="G4000" t="s">
        <v>18</v>
      </c>
      <c r="J4000" s="1">
        <v>44901</v>
      </c>
      <c r="K4000" s="2">
        <v>-2198</v>
      </c>
      <c r="L4000" t="s">
        <v>20</v>
      </c>
      <c r="M4000" s="3">
        <v>1</v>
      </c>
      <c r="N4000" s="2">
        <v>0.26650000000000001</v>
      </c>
      <c r="O4000" t="s">
        <v>21</v>
      </c>
      <c r="P4000" t="s">
        <v>24</v>
      </c>
      <c r="Q4000" t="s">
        <v>23</v>
      </c>
      <c r="R4000" s="3">
        <v>585.77</v>
      </c>
      <c r="S4000" t="s">
        <v>22</v>
      </c>
      <c r="T4000" t="s">
        <v>23</v>
      </c>
      <c r="U4000" s="3">
        <v>585.77</v>
      </c>
    </row>
    <row r="4001" spans="1:21" hidden="1" x14ac:dyDescent="0.2">
      <c r="A4001" t="s">
        <v>2770</v>
      </c>
      <c r="B4001" t="s">
        <v>116</v>
      </c>
      <c r="C4001" t="s">
        <v>14</v>
      </c>
      <c r="D4001" t="str">
        <f t="shared" si="62"/>
        <v>GL2446</v>
      </c>
      <c r="E4001" t="s">
        <v>243</v>
      </c>
      <c r="F4001" t="s">
        <v>18</v>
      </c>
      <c r="G4001" t="s">
        <v>18</v>
      </c>
      <c r="J4001" s="1">
        <v>44901</v>
      </c>
      <c r="K4001" s="2">
        <v>-1955</v>
      </c>
      <c r="L4001" t="s">
        <v>20</v>
      </c>
      <c r="M4001" s="3">
        <v>1</v>
      </c>
      <c r="N4001" s="2">
        <v>0.29361999999999999</v>
      </c>
      <c r="O4001" t="s">
        <v>21</v>
      </c>
      <c r="P4001" t="s">
        <v>24</v>
      </c>
      <c r="Q4001" t="s">
        <v>23</v>
      </c>
      <c r="R4001" s="3">
        <v>574.03</v>
      </c>
      <c r="S4001" t="s">
        <v>22</v>
      </c>
      <c r="T4001" t="s">
        <v>23</v>
      </c>
      <c r="U4001" s="3">
        <v>574.03</v>
      </c>
    </row>
    <row r="4002" spans="1:21" hidden="1" x14ac:dyDescent="0.2">
      <c r="A4002" t="s">
        <v>2770</v>
      </c>
      <c r="B4002" t="s">
        <v>116</v>
      </c>
      <c r="C4002" t="s">
        <v>14</v>
      </c>
      <c r="D4002" t="str">
        <f t="shared" si="62"/>
        <v>GL2919</v>
      </c>
      <c r="E4002" t="s">
        <v>240</v>
      </c>
      <c r="F4002" t="s">
        <v>18</v>
      </c>
      <c r="G4002" t="s">
        <v>18</v>
      </c>
      <c r="J4002" s="1">
        <v>44901</v>
      </c>
      <c r="K4002" s="2">
        <v>-453</v>
      </c>
      <c r="L4002" t="s">
        <v>20</v>
      </c>
      <c r="M4002" s="3">
        <v>1</v>
      </c>
      <c r="N4002" s="2">
        <v>0.35093999999999992</v>
      </c>
      <c r="O4002" t="s">
        <v>21</v>
      </c>
      <c r="P4002" t="s">
        <v>24</v>
      </c>
      <c r="Q4002" t="s">
        <v>23</v>
      </c>
      <c r="R4002" s="3">
        <v>158.97999999999999</v>
      </c>
      <c r="S4002" t="s">
        <v>22</v>
      </c>
      <c r="T4002" t="s">
        <v>23</v>
      </c>
      <c r="U4002" s="3">
        <v>158.97999999999999</v>
      </c>
    </row>
    <row r="4003" spans="1:21" hidden="1" x14ac:dyDescent="0.2">
      <c r="A4003" t="s">
        <v>2771</v>
      </c>
      <c r="B4003" t="s">
        <v>1790</v>
      </c>
      <c r="C4003" t="s">
        <v>14</v>
      </c>
      <c r="D4003" t="str">
        <f t="shared" si="62"/>
        <v>CU1000</v>
      </c>
      <c r="E4003" t="s">
        <v>2022</v>
      </c>
      <c r="F4003" t="s">
        <v>18</v>
      </c>
      <c r="G4003" t="s">
        <v>18</v>
      </c>
      <c r="J4003" s="1">
        <v>44901</v>
      </c>
      <c r="K4003" s="2">
        <v>-649</v>
      </c>
      <c r="L4003" t="s">
        <v>46</v>
      </c>
      <c r="M4003" s="3">
        <v>1</v>
      </c>
      <c r="N4003" s="2">
        <v>0</v>
      </c>
      <c r="O4003" t="s">
        <v>21</v>
      </c>
      <c r="P4003" t="s">
        <v>24</v>
      </c>
      <c r="Q4003" t="s">
        <v>23</v>
      </c>
      <c r="R4003" s="3">
        <v>0</v>
      </c>
      <c r="S4003" t="s">
        <v>22</v>
      </c>
      <c r="T4003" t="s">
        <v>23</v>
      </c>
      <c r="U4003" s="3">
        <v>0</v>
      </c>
    </row>
    <row r="4004" spans="1:21" hidden="1" x14ac:dyDescent="0.2">
      <c r="A4004" t="s">
        <v>2771</v>
      </c>
      <c r="B4004" t="s">
        <v>1790</v>
      </c>
      <c r="C4004" t="s">
        <v>14</v>
      </c>
      <c r="D4004" t="str">
        <f t="shared" si="62"/>
        <v>OG1424</v>
      </c>
      <c r="E4004" t="s">
        <v>333</v>
      </c>
      <c r="F4004" t="s">
        <v>18</v>
      </c>
      <c r="G4004" t="s">
        <v>18</v>
      </c>
      <c r="J4004" s="1">
        <v>44901</v>
      </c>
      <c r="K4004" s="2">
        <v>-197</v>
      </c>
      <c r="L4004" t="s">
        <v>46</v>
      </c>
      <c r="M4004" s="3">
        <v>1</v>
      </c>
      <c r="N4004" s="2">
        <v>0.75</v>
      </c>
      <c r="O4004" t="s">
        <v>21</v>
      </c>
      <c r="P4004" t="s">
        <v>24</v>
      </c>
      <c r="Q4004" t="s">
        <v>23</v>
      </c>
      <c r="R4004" s="3">
        <v>147.75</v>
      </c>
      <c r="S4004" t="s">
        <v>22</v>
      </c>
      <c r="T4004" t="s">
        <v>23</v>
      </c>
      <c r="U4004" s="3">
        <v>147.75</v>
      </c>
    </row>
    <row r="4005" spans="1:21" hidden="1" x14ac:dyDescent="0.2">
      <c r="A4005" t="s">
        <v>2771</v>
      </c>
      <c r="B4005" t="s">
        <v>1790</v>
      </c>
      <c r="C4005" t="s">
        <v>14</v>
      </c>
      <c r="D4005" t="str">
        <f t="shared" si="62"/>
        <v>BK1675</v>
      </c>
      <c r="E4005" t="s">
        <v>307</v>
      </c>
      <c r="F4005" t="s">
        <v>18</v>
      </c>
      <c r="G4005" t="s">
        <v>18</v>
      </c>
      <c r="J4005" s="1">
        <v>44901</v>
      </c>
      <c r="K4005" s="2">
        <v>2109</v>
      </c>
      <c r="L4005" t="s">
        <v>46</v>
      </c>
      <c r="M4005" s="3">
        <v>1</v>
      </c>
      <c r="N4005" s="2">
        <v>0.17474000000000001</v>
      </c>
      <c r="O4005" t="s">
        <v>21</v>
      </c>
      <c r="P4005" t="s">
        <v>22</v>
      </c>
      <c r="Q4005" t="s">
        <v>23</v>
      </c>
      <c r="R4005" s="3">
        <v>368.53</v>
      </c>
      <c r="S4005" t="s">
        <v>24</v>
      </c>
      <c r="T4005" t="s">
        <v>23</v>
      </c>
      <c r="U4005" s="3">
        <v>368.53</v>
      </c>
    </row>
    <row r="4006" spans="1:21" hidden="1" x14ac:dyDescent="0.2">
      <c r="A4006" t="s">
        <v>2771</v>
      </c>
      <c r="B4006" t="s">
        <v>1790</v>
      </c>
      <c r="C4006" t="s">
        <v>14</v>
      </c>
      <c r="D4006" t="str">
        <f t="shared" si="62"/>
        <v>BK1676</v>
      </c>
      <c r="E4006" t="s">
        <v>312</v>
      </c>
      <c r="F4006" t="s">
        <v>18</v>
      </c>
      <c r="G4006" t="s">
        <v>18</v>
      </c>
      <c r="J4006" s="1">
        <v>44901</v>
      </c>
      <c r="K4006" s="2">
        <v>-9231</v>
      </c>
      <c r="L4006" t="s">
        <v>46</v>
      </c>
      <c r="M4006" s="3">
        <v>1</v>
      </c>
      <c r="N4006" s="2">
        <v>0.46970000000000001</v>
      </c>
      <c r="O4006" t="s">
        <v>21</v>
      </c>
      <c r="P4006" t="s">
        <v>24</v>
      </c>
      <c r="Q4006" t="s">
        <v>23</v>
      </c>
      <c r="R4006" s="3">
        <v>4335.8</v>
      </c>
      <c r="S4006" t="s">
        <v>22</v>
      </c>
      <c r="T4006" t="s">
        <v>23</v>
      </c>
      <c r="U4006" s="3">
        <v>4335.8</v>
      </c>
    </row>
    <row r="4007" spans="1:21" hidden="1" x14ac:dyDescent="0.2">
      <c r="A4007" t="s">
        <v>2772</v>
      </c>
      <c r="B4007" t="s">
        <v>2758</v>
      </c>
      <c r="C4007" t="s">
        <v>14</v>
      </c>
      <c r="D4007" t="str">
        <f t="shared" si="62"/>
        <v>BK1645</v>
      </c>
      <c r="E4007" t="s">
        <v>427</v>
      </c>
      <c r="F4007" t="s">
        <v>18</v>
      </c>
      <c r="G4007" t="s">
        <v>18</v>
      </c>
      <c r="I4007" t="s">
        <v>113</v>
      </c>
      <c r="J4007" s="1">
        <v>44901</v>
      </c>
      <c r="K4007" s="2">
        <v>1632</v>
      </c>
      <c r="L4007" t="s">
        <v>46</v>
      </c>
      <c r="M4007" s="3">
        <v>1</v>
      </c>
      <c r="N4007" s="2">
        <v>0</v>
      </c>
      <c r="O4007" t="s">
        <v>21</v>
      </c>
      <c r="P4007" t="s">
        <v>22</v>
      </c>
      <c r="Q4007" t="s">
        <v>23</v>
      </c>
      <c r="R4007" s="3">
        <v>0</v>
      </c>
      <c r="S4007" t="s">
        <v>24</v>
      </c>
      <c r="T4007" t="s">
        <v>23</v>
      </c>
      <c r="U4007" s="3">
        <v>0</v>
      </c>
    </row>
    <row r="4008" spans="1:21" hidden="1" x14ac:dyDescent="0.2">
      <c r="A4008" t="s">
        <v>2773</v>
      </c>
      <c r="B4008" t="s">
        <v>104</v>
      </c>
      <c r="C4008" t="s">
        <v>14</v>
      </c>
      <c r="D4008" t="str">
        <f t="shared" si="62"/>
        <v>OG1336</v>
      </c>
      <c r="E4008" t="s">
        <v>1516</v>
      </c>
      <c r="F4008" t="s">
        <v>18</v>
      </c>
      <c r="G4008" t="s">
        <v>18</v>
      </c>
      <c r="J4008" s="1">
        <v>44901</v>
      </c>
      <c r="K4008" s="2">
        <v>-508.10516000000001</v>
      </c>
      <c r="L4008" t="s">
        <v>46</v>
      </c>
      <c r="M4008" s="3">
        <v>1</v>
      </c>
      <c r="N4008" s="2">
        <v>2.82003</v>
      </c>
      <c r="O4008" t="s">
        <v>21</v>
      </c>
      <c r="P4008" t="s">
        <v>24</v>
      </c>
      <c r="Q4008" t="s">
        <v>23</v>
      </c>
      <c r="R4008" s="3">
        <v>1432.87</v>
      </c>
      <c r="S4008" t="s">
        <v>22</v>
      </c>
      <c r="T4008" t="s">
        <v>23</v>
      </c>
      <c r="U4008" s="3">
        <v>1432.87</v>
      </c>
    </row>
    <row r="4009" spans="1:21" hidden="1" x14ac:dyDescent="0.2">
      <c r="A4009" t="s">
        <v>2774</v>
      </c>
      <c r="B4009" t="s">
        <v>2775</v>
      </c>
      <c r="C4009" t="s">
        <v>14</v>
      </c>
      <c r="D4009" t="str">
        <f t="shared" si="62"/>
        <v>OC7712</v>
      </c>
      <c r="E4009" t="s">
        <v>898</v>
      </c>
      <c r="F4009" t="s">
        <v>262</v>
      </c>
      <c r="G4009" t="s">
        <v>262</v>
      </c>
      <c r="I4009" t="s">
        <v>2511</v>
      </c>
      <c r="J4009" s="1">
        <v>44901</v>
      </c>
      <c r="K4009" s="2">
        <v>-1</v>
      </c>
      <c r="L4009" t="s">
        <v>197</v>
      </c>
      <c r="M4009" s="3">
        <v>1</v>
      </c>
      <c r="N4009" s="2">
        <v>18.137509999999999</v>
      </c>
      <c r="O4009" t="s">
        <v>21</v>
      </c>
      <c r="P4009" t="s">
        <v>474</v>
      </c>
      <c r="Q4009" t="s">
        <v>23</v>
      </c>
      <c r="R4009" s="3">
        <v>18.14</v>
      </c>
      <c r="S4009" t="s">
        <v>198</v>
      </c>
      <c r="T4009" t="s">
        <v>23</v>
      </c>
      <c r="U4009" s="3">
        <v>18.14</v>
      </c>
    </row>
    <row r="4010" spans="1:21" hidden="1" x14ac:dyDescent="0.2">
      <c r="A4010" t="s">
        <v>2776</v>
      </c>
      <c r="B4010" t="s">
        <v>2775</v>
      </c>
      <c r="C4010" t="s">
        <v>14</v>
      </c>
      <c r="D4010" t="str">
        <f t="shared" si="62"/>
        <v>AO0213</v>
      </c>
      <c r="E4010" t="s">
        <v>1064</v>
      </c>
      <c r="F4010" t="s">
        <v>262</v>
      </c>
      <c r="G4010" t="s">
        <v>262</v>
      </c>
      <c r="I4010" t="s">
        <v>2511</v>
      </c>
      <c r="J4010" s="1">
        <v>44901</v>
      </c>
      <c r="K4010" s="2">
        <v>-16</v>
      </c>
      <c r="L4010" t="s">
        <v>197</v>
      </c>
      <c r="M4010" s="3">
        <v>1</v>
      </c>
      <c r="N4010" s="2">
        <v>9.2544400000000007</v>
      </c>
      <c r="O4010" t="s">
        <v>21</v>
      </c>
      <c r="P4010" t="s">
        <v>474</v>
      </c>
      <c r="Q4010" t="s">
        <v>23</v>
      </c>
      <c r="R4010" s="3">
        <v>148.07</v>
      </c>
      <c r="S4010" t="s">
        <v>909</v>
      </c>
      <c r="T4010" t="s">
        <v>23</v>
      </c>
      <c r="U4010" s="3">
        <v>148.07</v>
      </c>
    </row>
    <row r="4011" spans="1:21" hidden="1" x14ac:dyDescent="0.2">
      <c r="A4011" t="s">
        <v>2776</v>
      </c>
      <c r="B4011" t="s">
        <v>2775</v>
      </c>
      <c r="C4011" t="s">
        <v>14</v>
      </c>
      <c r="D4011" t="str">
        <f t="shared" si="62"/>
        <v>OC8973</v>
      </c>
      <c r="E4011" t="s">
        <v>2517</v>
      </c>
      <c r="F4011" t="s">
        <v>262</v>
      </c>
      <c r="G4011" t="s">
        <v>262</v>
      </c>
      <c r="I4011" t="s">
        <v>2511</v>
      </c>
      <c r="J4011" s="1">
        <v>44901</v>
      </c>
      <c r="K4011" s="2">
        <v>-1</v>
      </c>
      <c r="L4011" t="s">
        <v>197</v>
      </c>
      <c r="M4011" s="3">
        <v>1</v>
      </c>
      <c r="N4011" s="2">
        <v>18.245480000000001</v>
      </c>
      <c r="O4011" t="s">
        <v>21</v>
      </c>
      <c r="P4011" t="s">
        <v>474</v>
      </c>
      <c r="Q4011" t="s">
        <v>23</v>
      </c>
      <c r="R4011" s="3">
        <v>18.25</v>
      </c>
      <c r="S4011" t="s">
        <v>198</v>
      </c>
      <c r="T4011" t="s">
        <v>23</v>
      </c>
      <c r="U4011" s="3">
        <v>18.25</v>
      </c>
    </row>
    <row r="4012" spans="1:21" hidden="1" x14ac:dyDescent="0.2">
      <c r="A4012" t="s">
        <v>2777</v>
      </c>
      <c r="B4012" t="s">
        <v>2778</v>
      </c>
      <c r="C4012" t="s">
        <v>14</v>
      </c>
      <c r="D4012" t="str">
        <f t="shared" si="62"/>
        <v>OC8398</v>
      </c>
      <c r="E4012" t="s">
        <v>2779</v>
      </c>
      <c r="F4012" t="s">
        <v>262</v>
      </c>
      <c r="G4012" t="s">
        <v>262</v>
      </c>
      <c r="I4012" t="s">
        <v>2511</v>
      </c>
      <c r="J4012" s="1">
        <v>44901</v>
      </c>
      <c r="K4012" s="2">
        <v>-1</v>
      </c>
      <c r="L4012" t="s">
        <v>197</v>
      </c>
      <c r="M4012" s="3">
        <v>1</v>
      </c>
      <c r="N4012" s="2">
        <v>29.863530000000001</v>
      </c>
      <c r="O4012" t="s">
        <v>21</v>
      </c>
      <c r="P4012" t="s">
        <v>474</v>
      </c>
      <c r="Q4012" t="s">
        <v>23</v>
      </c>
      <c r="R4012" s="3">
        <v>29.86</v>
      </c>
      <c r="S4012" t="s">
        <v>198</v>
      </c>
      <c r="T4012" t="s">
        <v>23</v>
      </c>
      <c r="U4012" s="3">
        <v>29.86</v>
      </c>
    </row>
    <row r="4013" spans="1:21" hidden="1" x14ac:dyDescent="0.2">
      <c r="A4013" t="s">
        <v>2780</v>
      </c>
      <c r="B4013" t="s">
        <v>2781</v>
      </c>
      <c r="C4013" t="s">
        <v>14</v>
      </c>
      <c r="D4013" t="str">
        <f t="shared" si="62"/>
        <v>OC5745</v>
      </c>
      <c r="E4013" t="s">
        <v>1307</v>
      </c>
      <c r="F4013" t="s">
        <v>262</v>
      </c>
      <c r="G4013" t="s">
        <v>262</v>
      </c>
      <c r="I4013" t="s">
        <v>2511</v>
      </c>
      <c r="J4013" s="1">
        <v>44901</v>
      </c>
      <c r="K4013" s="2">
        <v>-6</v>
      </c>
      <c r="L4013" t="s">
        <v>197</v>
      </c>
      <c r="M4013" s="3">
        <v>1</v>
      </c>
      <c r="N4013" s="2">
        <v>15.531420000000001</v>
      </c>
      <c r="O4013" t="s">
        <v>21</v>
      </c>
      <c r="P4013" t="s">
        <v>474</v>
      </c>
      <c r="Q4013" t="s">
        <v>23</v>
      </c>
      <c r="R4013" s="3">
        <v>93.19</v>
      </c>
      <c r="S4013" t="s">
        <v>198</v>
      </c>
      <c r="T4013" t="s">
        <v>23</v>
      </c>
      <c r="U4013" s="3">
        <v>93.19</v>
      </c>
    </row>
    <row r="4014" spans="1:21" hidden="1" x14ac:dyDescent="0.2">
      <c r="A4014" t="s">
        <v>2780</v>
      </c>
      <c r="B4014" t="s">
        <v>2781</v>
      </c>
      <c r="C4014" t="s">
        <v>14</v>
      </c>
      <c r="D4014" t="str">
        <f t="shared" si="62"/>
        <v>OO3719</v>
      </c>
      <c r="E4014" t="s">
        <v>2782</v>
      </c>
      <c r="F4014" t="s">
        <v>262</v>
      </c>
      <c r="G4014" t="s">
        <v>262</v>
      </c>
      <c r="I4014" t="s">
        <v>2511</v>
      </c>
      <c r="J4014" s="1">
        <v>44901</v>
      </c>
      <c r="K4014" s="2">
        <v>-3</v>
      </c>
      <c r="L4014" t="s">
        <v>197</v>
      </c>
      <c r="M4014" s="3">
        <v>1</v>
      </c>
      <c r="N4014" s="2">
        <v>10.063319999999999</v>
      </c>
      <c r="O4014" t="s">
        <v>21</v>
      </c>
      <c r="P4014" t="s">
        <v>474</v>
      </c>
      <c r="Q4014" t="s">
        <v>23</v>
      </c>
      <c r="R4014" s="3">
        <v>30.19</v>
      </c>
      <c r="S4014" t="s">
        <v>198</v>
      </c>
      <c r="T4014" t="s">
        <v>23</v>
      </c>
      <c r="U4014" s="3">
        <v>30.19</v>
      </c>
    </row>
    <row r="4015" spans="1:21" hidden="1" x14ac:dyDescent="0.2">
      <c r="A4015" t="s">
        <v>2783</v>
      </c>
      <c r="B4015" t="s">
        <v>2758</v>
      </c>
      <c r="C4015" t="s">
        <v>14</v>
      </c>
      <c r="D4015" t="str">
        <f t="shared" si="62"/>
        <v>BK1645</v>
      </c>
      <c r="E4015" t="s">
        <v>427</v>
      </c>
      <c r="F4015" t="s">
        <v>18</v>
      </c>
      <c r="G4015" t="s">
        <v>18</v>
      </c>
      <c r="I4015" t="s">
        <v>113</v>
      </c>
      <c r="J4015" s="1">
        <v>44901</v>
      </c>
      <c r="K4015" s="2">
        <v>30.4</v>
      </c>
      <c r="L4015" t="s">
        <v>46</v>
      </c>
      <c r="M4015" s="3">
        <v>1</v>
      </c>
      <c r="N4015" s="2">
        <v>0</v>
      </c>
      <c r="O4015" t="s">
        <v>21</v>
      </c>
      <c r="P4015" t="s">
        <v>22</v>
      </c>
      <c r="Q4015" t="s">
        <v>23</v>
      </c>
      <c r="R4015" s="3">
        <v>0</v>
      </c>
      <c r="S4015" t="s">
        <v>24</v>
      </c>
      <c r="T4015" t="s">
        <v>23</v>
      </c>
      <c r="U4015" s="3">
        <v>0</v>
      </c>
    </row>
    <row r="4016" spans="1:21" hidden="1" x14ac:dyDescent="0.2">
      <c r="A4016" t="s">
        <v>2784</v>
      </c>
      <c r="B4016" t="s">
        <v>2785</v>
      </c>
      <c r="C4016" t="s">
        <v>14</v>
      </c>
      <c r="D4016" t="str">
        <f t="shared" si="62"/>
        <v>BK1645</v>
      </c>
      <c r="E4016" t="s">
        <v>427</v>
      </c>
      <c r="F4016" t="s">
        <v>18</v>
      </c>
      <c r="G4016" t="s">
        <v>18</v>
      </c>
      <c r="I4016" t="s">
        <v>113</v>
      </c>
      <c r="J4016" s="1">
        <v>44901</v>
      </c>
      <c r="K4016" s="2">
        <v>21</v>
      </c>
      <c r="L4016" t="s">
        <v>46</v>
      </c>
      <c r="M4016" s="3">
        <v>1</v>
      </c>
      <c r="N4016" s="2">
        <v>0</v>
      </c>
      <c r="O4016" t="s">
        <v>21</v>
      </c>
      <c r="P4016" t="s">
        <v>22</v>
      </c>
      <c r="Q4016" t="s">
        <v>23</v>
      </c>
      <c r="R4016" s="3">
        <v>0</v>
      </c>
      <c r="S4016" t="s">
        <v>24</v>
      </c>
      <c r="T4016" t="s">
        <v>23</v>
      </c>
      <c r="U4016" s="3">
        <v>0</v>
      </c>
    </row>
    <row r="4017" spans="1:21" hidden="1" x14ac:dyDescent="0.2">
      <c r="A4017" t="s">
        <v>2786</v>
      </c>
      <c r="B4017" t="s">
        <v>104</v>
      </c>
      <c r="C4017" t="s">
        <v>14</v>
      </c>
      <c r="D4017" t="str">
        <f t="shared" si="62"/>
        <v>LAAI07</v>
      </c>
      <c r="E4017" t="s">
        <v>2088</v>
      </c>
      <c r="F4017" t="s">
        <v>18</v>
      </c>
      <c r="G4017" t="s">
        <v>18</v>
      </c>
      <c r="J4017" s="1">
        <v>44901</v>
      </c>
      <c r="K4017" s="2">
        <v>1435.31</v>
      </c>
      <c r="L4017" t="s">
        <v>20</v>
      </c>
      <c r="M4017" s="3">
        <v>1</v>
      </c>
      <c r="N4017" s="2">
        <v>9.6600000000000002E-3</v>
      </c>
      <c r="O4017" t="s">
        <v>21</v>
      </c>
      <c r="P4017" t="s">
        <v>22</v>
      </c>
      <c r="Q4017" t="s">
        <v>23</v>
      </c>
      <c r="R4017" s="3">
        <v>13.87</v>
      </c>
      <c r="S4017" t="s">
        <v>24</v>
      </c>
      <c r="T4017" t="s">
        <v>23</v>
      </c>
      <c r="U4017" s="3">
        <v>13.87</v>
      </c>
    </row>
    <row r="4018" spans="1:21" hidden="1" x14ac:dyDescent="0.2">
      <c r="A4018" t="s">
        <v>2786</v>
      </c>
      <c r="B4018" t="s">
        <v>104</v>
      </c>
      <c r="C4018" t="s">
        <v>14</v>
      </c>
      <c r="D4018" t="str">
        <f t="shared" si="62"/>
        <v>LA1303</v>
      </c>
      <c r="E4018" t="s">
        <v>2787</v>
      </c>
      <c r="F4018" t="s">
        <v>18</v>
      </c>
      <c r="G4018" t="s">
        <v>18</v>
      </c>
      <c r="J4018" s="1">
        <v>44901</v>
      </c>
      <c r="K4018" s="2">
        <v>54419.37</v>
      </c>
      <c r="L4018" t="s">
        <v>20</v>
      </c>
      <c r="M4018" s="3">
        <v>1</v>
      </c>
      <c r="N4018" s="2">
        <v>1.0030000000000001E-2</v>
      </c>
      <c r="O4018" t="s">
        <v>21</v>
      </c>
      <c r="P4018" t="s">
        <v>22</v>
      </c>
      <c r="Q4018" t="s">
        <v>23</v>
      </c>
      <c r="R4018" s="3">
        <v>545.83000000000004</v>
      </c>
      <c r="S4018" t="s">
        <v>24</v>
      </c>
      <c r="T4018" t="s">
        <v>23</v>
      </c>
      <c r="U4018" s="3">
        <v>545.83000000000004</v>
      </c>
    </row>
    <row r="4019" spans="1:21" hidden="1" x14ac:dyDescent="0.2">
      <c r="A4019" t="s">
        <v>2786</v>
      </c>
      <c r="B4019" t="s">
        <v>104</v>
      </c>
      <c r="C4019" t="s">
        <v>14</v>
      </c>
      <c r="D4019" t="str">
        <f t="shared" si="62"/>
        <v>LAAI05</v>
      </c>
      <c r="E4019" t="s">
        <v>272</v>
      </c>
      <c r="F4019" t="s">
        <v>18</v>
      </c>
      <c r="G4019" t="s">
        <v>18</v>
      </c>
      <c r="J4019" s="1">
        <v>44901</v>
      </c>
      <c r="K4019" s="2">
        <v>14510.61</v>
      </c>
      <c r="L4019" t="s">
        <v>20</v>
      </c>
      <c r="M4019" s="3">
        <v>1</v>
      </c>
      <c r="N4019" s="2">
        <v>1.2149999999999999E-2</v>
      </c>
      <c r="O4019" t="s">
        <v>21</v>
      </c>
      <c r="P4019" t="s">
        <v>22</v>
      </c>
      <c r="Q4019" t="s">
        <v>23</v>
      </c>
      <c r="R4019" s="3">
        <v>176.3</v>
      </c>
      <c r="S4019" t="s">
        <v>24</v>
      </c>
      <c r="T4019" t="s">
        <v>23</v>
      </c>
      <c r="U4019" s="3">
        <v>176.3</v>
      </c>
    </row>
    <row r="4020" spans="1:21" hidden="1" x14ac:dyDescent="0.2">
      <c r="A4020" t="s">
        <v>2786</v>
      </c>
      <c r="B4020" t="s">
        <v>104</v>
      </c>
      <c r="C4020" t="s">
        <v>14</v>
      </c>
      <c r="D4020" t="str">
        <f t="shared" si="62"/>
        <v>LAAI07</v>
      </c>
      <c r="E4020" t="s">
        <v>818</v>
      </c>
      <c r="F4020" t="s">
        <v>18</v>
      </c>
      <c r="G4020" t="s">
        <v>18</v>
      </c>
      <c r="J4020" s="1">
        <v>44901</v>
      </c>
      <c r="K4020" s="2">
        <v>-11143.21</v>
      </c>
      <c r="L4020" t="s">
        <v>20</v>
      </c>
      <c r="M4020" s="3">
        <v>1</v>
      </c>
      <c r="N4020" s="2">
        <v>2.9739999999999999E-2</v>
      </c>
      <c r="O4020" t="s">
        <v>21</v>
      </c>
      <c r="P4020" t="s">
        <v>24</v>
      </c>
      <c r="Q4020" t="s">
        <v>23</v>
      </c>
      <c r="R4020" s="3">
        <v>331.4</v>
      </c>
      <c r="S4020" t="s">
        <v>22</v>
      </c>
      <c r="T4020" t="s">
        <v>23</v>
      </c>
      <c r="U4020" s="3">
        <v>331.4</v>
      </c>
    </row>
    <row r="4021" spans="1:21" hidden="1" x14ac:dyDescent="0.2">
      <c r="A4021" t="s">
        <v>2786</v>
      </c>
      <c r="B4021" t="s">
        <v>104</v>
      </c>
      <c r="C4021" t="s">
        <v>14</v>
      </c>
      <c r="D4021" t="str">
        <f t="shared" si="62"/>
        <v>LAAN02</v>
      </c>
      <c r="E4021" t="s">
        <v>804</v>
      </c>
      <c r="F4021" t="s">
        <v>18</v>
      </c>
      <c r="G4021" t="s">
        <v>18</v>
      </c>
      <c r="J4021" s="1">
        <v>44901</v>
      </c>
      <c r="K4021" s="2">
        <v>2855.23</v>
      </c>
      <c r="L4021" t="s">
        <v>20</v>
      </c>
      <c r="M4021" s="3">
        <v>1</v>
      </c>
      <c r="N4021" s="2">
        <v>2.3029999999999998E-2</v>
      </c>
      <c r="O4021" t="s">
        <v>21</v>
      </c>
      <c r="P4021" t="s">
        <v>22</v>
      </c>
      <c r="Q4021" t="s">
        <v>23</v>
      </c>
      <c r="R4021" s="3">
        <v>65.760000000000005</v>
      </c>
      <c r="S4021" t="s">
        <v>24</v>
      </c>
      <c r="T4021" t="s">
        <v>23</v>
      </c>
      <c r="U4021" s="3">
        <v>65.760000000000005</v>
      </c>
    </row>
    <row r="4022" spans="1:21" hidden="1" x14ac:dyDescent="0.2">
      <c r="A4022" t="s">
        <v>2786</v>
      </c>
      <c r="B4022" t="s">
        <v>104</v>
      </c>
      <c r="C4022" t="s">
        <v>14</v>
      </c>
      <c r="D4022" t="str">
        <f t="shared" si="62"/>
        <v>LAAI05</v>
      </c>
      <c r="E4022" t="s">
        <v>2788</v>
      </c>
      <c r="F4022" t="s">
        <v>18</v>
      </c>
      <c r="G4022" t="s">
        <v>18</v>
      </c>
      <c r="J4022" s="1">
        <v>44901</v>
      </c>
      <c r="K4022" s="2">
        <v>812.5</v>
      </c>
      <c r="L4022" t="s">
        <v>20</v>
      </c>
      <c r="M4022" s="3">
        <v>1</v>
      </c>
      <c r="N4022" s="2">
        <v>1.0109999999999999E-2</v>
      </c>
      <c r="O4022" t="s">
        <v>21</v>
      </c>
      <c r="P4022" t="s">
        <v>22</v>
      </c>
      <c r="Q4022" t="s">
        <v>23</v>
      </c>
      <c r="R4022" s="3">
        <v>8.2100000000000009</v>
      </c>
      <c r="S4022" t="s">
        <v>24</v>
      </c>
      <c r="T4022" t="s">
        <v>23</v>
      </c>
      <c r="U4022" s="3">
        <v>8.2100000000000009</v>
      </c>
    </row>
    <row r="4023" spans="1:21" hidden="1" x14ac:dyDescent="0.2">
      <c r="A4023" t="s">
        <v>2786</v>
      </c>
      <c r="B4023" t="s">
        <v>104</v>
      </c>
      <c r="C4023" t="s">
        <v>14</v>
      </c>
      <c r="D4023" t="str">
        <f t="shared" si="62"/>
        <v>LAAI04</v>
      </c>
      <c r="E4023" t="s">
        <v>2789</v>
      </c>
      <c r="F4023" t="s">
        <v>18</v>
      </c>
      <c r="G4023" t="s">
        <v>18</v>
      </c>
      <c r="J4023" s="1">
        <v>44901</v>
      </c>
      <c r="K4023" s="2">
        <v>1625</v>
      </c>
      <c r="L4023" t="s">
        <v>20</v>
      </c>
      <c r="M4023" s="3">
        <v>1</v>
      </c>
      <c r="N4023" s="2">
        <v>1.2279999999999999E-2</v>
      </c>
      <c r="O4023" t="s">
        <v>21</v>
      </c>
      <c r="P4023" t="s">
        <v>22</v>
      </c>
      <c r="Q4023" t="s">
        <v>23</v>
      </c>
      <c r="R4023" s="3">
        <v>19.96</v>
      </c>
      <c r="S4023" t="s">
        <v>24</v>
      </c>
      <c r="T4023" t="s">
        <v>23</v>
      </c>
      <c r="U4023" s="3">
        <v>19.96</v>
      </c>
    </row>
    <row r="4024" spans="1:21" hidden="1" x14ac:dyDescent="0.2">
      <c r="A4024" t="s">
        <v>2786</v>
      </c>
      <c r="B4024" t="s">
        <v>104</v>
      </c>
      <c r="C4024" t="s">
        <v>14</v>
      </c>
      <c r="D4024" t="str">
        <f t="shared" si="62"/>
        <v>CE3500</v>
      </c>
      <c r="E4024" t="s">
        <v>1502</v>
      </c>
      <c r="F4024" t="s">
        <v>18</v>
      </c>
      <c r="G4024" t="s">
        <v>18</v>
      </c>
      <c r="J4024" s="1">
        <v>44901</v>
      </c>
      <c r="K4024" s="2">
        <v>56756</v>
      </c>
      <c r="L4024" t="s">
        <v>20</v>
      </c>
      <c r="M4024" s="3">
        <v>1</v>
      </c>
      <c r="N4024" s="2">
        <v>1.8839999999999999E-2</v>
      </c>
      <c r="O4024" t="s">
        <v>21</v>
      </c>
      <c r="P4024" t="s">
        <v>22</v>
      </c>
      <c r="Q4024" t="s">
        <v>23</v>
      </c>
      <c r="R4024" s="3">
        <v>1069.28</v>
      </c>
      <c r="S4024" t="s">
        <v>24</v>
      </c>
      <c r="T4024" t="s">
        <v>23</v>
      </c>
      <c r="U4024" s="3">
        <v>1069.28</v>
      </c>
    </row>
    <row r="4025" spans="1:21" hidden="1" x14ac:dyDescent="0.2">
      <c r="A4025" t="s">
        <v>2786</v>
      </c>
      <c r="B4025" t="s">
        <v>104</v>
      </c>
      <c r="C4025" t="s">
        <v>14</v>
      </c>
      <c r="D4025" t="str">
        <f t="shared" si="62"/>
        <v>LAAI07</v>
      </c>
      <c r="E4025" t="s">
        <v>2790</v>
      </c>
      <c r="F4025" t="s">
        <v>18</v>
      </c>
      <c r="G4025" t="s">
        <v>18</v>
      </c>
      <c r="J4025" s="1">
        <v>44901</v>
      </c>
      <c r="K4025" s="2">
        <v>850.44</v>
      </c>
      <c r="L4025" t="s">
        <v>20</v>
      </c>
      <c r="M4025" s="3">
        <v>1</v>
      </c>
      <c r="N4025" s="2">
        <v>9.9799999999999993E-3</v>
      </c>
      <c r="O4025" t="s">
        <v>21</v>
      </c>
      <c r="P4025" t="s">
        <v>22</v>
      </c>
      <c r="Q4025" t="s">
        <v>23</v>
      </c>
      <c r="R4025" s="3">
        <v>8.49</v>
      </c>
      <c r="S4025" t="s">
        <v>24</v>
      </c>
      <c r="T4025" t="s">
        <v>23</v>
      </c>
      <c r="U4025" s="3">
        <v>8.49</v>
      </c>
    </row>
    <row r="4026" spans="1:21" hidden="1" x14ac:dyDescent="0.2">
      <c r="A4026" t="s">
        <v>2786</v>
      </c>
      <c r="B4026" t="s">
        <v>104</v>
      </c>
      <c r="C4026" t="s">
        <v>14</v>
      </c>
      <c r="D4026" t="str">
        <f t="shared" si="62"/>
        <v>LA1043</v>
      </c>
      <c r="E4026" t="s">
        <v>2791</v>
      </c>
      <c r="F4026" t="s">
        <v>18</v>
      </c>
      <c r="G4026" t="s">
        <v>18</v>
      </c>
      <c r="J4026" s="1">
        <v>44901</v>
      </c>
      <c r="K4026" s="2">
        <v>6056.5</v>
      </c>
      <c r="L4026" t="s">
        <v>20</v>
      </c>
      <c r="M4026" s="3">
        <v>1</v>
      </c>
      <c r="N4026" s="2">
        <v>1.7389999999999999E-2</v>
      </c>
      <c r="O4026" t="s">
        <v>21</v>
      </c>
      <c r="P4026" t="s">
        <v>22</v>
      </c>
      <c r="Q4026" t="s">
        <v>23</v>
      </c>
      <c r="R4026" s="3">
        <v>105.32</v>
      </c>
      <c r="S4026" t="s">
        <v>24</v>
      </c>
      <c r="T4026" t="s">
        <v>23</v>
      </c>
      <c r="U4026" s="3">
        <v>105.32</v>
      </c>
    </row>
    <row r="4027" spans="1:21" hidden="1" x14ac:dyDescent="0.2">
      <c r="A4027" t="s">
        <v>2786</v>
      </c>
      <c r="B4027" t="s">
        <v>104</v>
      </c>
      <c r="C4027" t="s">
        <v>14</v>
      </c>
      <c r="D4027" t="str">
        <f t="shared" si="62"/>
        <v>LAAI00</v>
      </c>
      <c r="E4027" t="s">
        <v>816</v>
      </c>
      <c r="F4027" t="s">
        <v>18</v>
      </c>
      <c r="G4027" t="s">
        <v>18</v>
      </c>
      <c r="J4027" s="1">
        <v>44901</v>
      </c>
      <c r="K4027" s="2">
        <v>25295.64</v>
      </c>
      <c r="L4027" t="s">
        <v>20</v>
      </c>
      <c r="M4027" s="3">
        <v>1</v>
      </c>
      <c r="N4027" s="2">
        <v>1.0959999999999999E-2</v>
      </c>
      <c r="O4027" t="s">
        <v>21</v>
      </c>
      <c r="P4027" t="s">
        <v>22</v>
      </c>
      <c r="Q4027" t="s">
        <v>23</v>
      </c>
      <c r="R4027" s="3">
        <v>277.24</v>
      </c>
      <c r="S4027" t="s">
        <v>24</v>
      </c>
      <c r="T4027" t="s">
        <v>23</v>
      </c>
      <c r="U4027" s="3">
        <v>277.24</v>
      </c>
    </row>
    <row r="4028" spans="1:21" hidden="1" x14ac:dyDescent="0.2">
      <c r="A4028" t="s">
        <v>2786</v>
      </c>
      <c r="B4028" t="s">
        <v>104</v>
      </c>
      <c r="C4028" t="s">
        <v>14</v>
      </c>
      <c r="D4028" t="str">
        <f t="shared" si="62"/>
        <v>LAAI03</v>
      </c>
      <c r="E4028" t="s">
        <v>2792</v>
      </c>
      <c r="F4028" t="s">
        <v>18</v>
      </c>
      <c r="G4028" t="s">
        <v>18</v>
      </c>
      <c r="J4028" s="1">
        <v>44901</v>
      </c>
      <c r="K4028" s="2">
        <v>21693.31</v>
      </c>
      <c r="L4028" t="s">
        <v>20</v>
      </c>
      <c r="M4028" s="3">
        <v>1</v>
      </c>
      <c r="N4028" s="2">
        <v>1.091E-2</v>
      </c>
      <c r="O4028" t="s">
        <v>21</v>
      </c>
      <c r="P4028" t="s">
        <v>22</v>
      </c>
      <c r="Q4028" t="s">
        <v>23</v>
      </c>
      <c r="R4028" s="3">
        <v>236.67</v>
      </c>
      <c r="S4028" t="s">
        <v>24</v>
      </c>
      <c r="T4028" t="s">
        <v>23</v>
      </c>
      <c r="U4028" s="3">
        <v>236.67</v>
      </c>
    </row>
    <row r="4029" spans="1:21" hidden="1" x14ac:dyDescent="0.2">
      <c r="A4029" t="s">
        <v>2786</v>
      </c>
      <c r="B4029" t="s">
        <v>104</v>
      </c>
      <c r="C4029" t="s">
        <v>14</v>
      </c>
      <c r="D4029" t="str">
        <f t="shared" si="62"/>
        <v>LAAI04</v>
      </c>
      <c r="E4029" t="s">
        <v>2793</v>
      </c>
      <c r="F4029" t="s">
        <v>18</v>
      </c>
      <c r="G4029" t="s">
        <v>18</v>
      </c>
      <c r="J4029" s="1">
        <v>44901</v>
      </c>
      <c r="K4029" s="2">
        <v>1588.53</v>
      </c>
      <c r="L4029" t="s">
        <v>20</v>
      </c>
      <c r="M4029" s="3">
        <v>1</v>
      </c>
      <c r="N4029" s="2">
        <v>1.3010000000000001E-2</v>
      </c>
      <c r="O4029" t="s">
        <v>21</v>
      </c>
      <c r="P4029" t="s">
        <v>22</v>
      </c>
      <c r="Q4029" t="s">
        <v>23</v>
      </c>
      <c r="R4029" s="3">
        <v>20.67</v>
      </c>
      <c r="S4029" t="s">
        <v>24</v>
      </c>
      <c r="T4029" t="s">
        <v>23</v>
      </c>
      <c r="U4029" s="3">
        <v>20.67</v>
      </c>
    </row>
    <row r="4030" spans="1:21" hidden="1" x14ac:dyDescent="0.2">
      <c r="A4030" t="s">
        <v>2786</v>
      </c>
      <c r="B4030" t="s">
        <v>104</v>
      </c>
      <c r="C4030" t="s">
        <v>14</v>
      </c>
      <c r="D4030" t="str">
        <f t="shared" si="62"/>
        <v>LAAI06</v>
      </c>
      <c r="E4030" t="s">
        <v>2794</v>
      </c>
      <c r="F4030" t="s">
        <v>18</v>
      </c>
      <c r="G4030" t="s">
        <v>18</v>
      </c>
      <c r="J4030" s="1">
        <v>44901</v>
      </c>
      <c r="K4030" s="2">
        <v>19418.84</v>
      </c>
      <c r="L4030" t="s">
        <v>20</v>
      </c>
      <c r="M4030" s="3">
        <v>1</v>
      </c>
      <c r="N4030" s="2">
        <v>1.0549999999999999E-2</v>
      </c>
      <c r="O4030" t="s">
        <v>21</v>
      </c>
      <c r="P4030" t="s">
        <v>22</v>
      </c>
      <c r="Q4030" t="s">
        <v>23</v>
      </c>
      <c r="R4030" s="3">
        <v>204.87</v>
      </c>
      <c r="S4030" t="s">
        <v>24</v>
      </c>
      <c r="T4030" t="s">
        <v>23</v>
      </c>
      <c r="U4030" s="3">
        <v>204.87</v>
      </c>
    </row>
    <row r="4031" spans="1:21" hidden="1" x14ac:dyDescent="0.2">
      <c r="A4031" t="s">
        <v>2786</v>
      </c>
      <c r="B4031" t="s">
        <v>104</v>
      </c>
      <c r="C4031" t="s">
        <v>14</v>
      </c>
      <c r="D4031" t="str">
        <f t="shared" si="62"/>
        <v>LA1040</v>
      </c>
      <c r="E4031" t="s">
        <v>480</v>
      </c>
      <c r="F4031" t="s">
        <v>18</v>
      </c>
      <c r="G4031" t="s">
        <v>18</v>
      </c>
      <c r="J4031" s="1">
        <v>44901</v>
      </c>
      <c r="K4031" s="2">
        <v>-11018.75</v>
      </c>
      <c r="L4031" t="s">
        <v>20</v>
      </c>
      <c r="M4031" s="3">
        <v>1</v>
      </c>
      <c r="N4031" s="2">
        <v>1.8149999999999999E-2</v>
      </c>
      <c r="O4031" t="s">
        <v>21</v>
      </c>
      <c r="P4031" t="s">
        <v>24</v>
      </c>
      <c r="Q4031" t="s">
        <v>23</v>
      </c>
      <c r="R4031" s="3">
        <v>199.99</v>
      </c>
      <c r="S4031" t="s">
        <v>22</v>
      </c>
      <c r="T4031" t="s">
        <v>23</v>
      </c>
      <c r="U4031" s="3">
        <v>199.99</v>
      </c>
    </row>
    <row r="4032" spans="1:21" hidden="1" x14ac:dyDescent="0.2">
      <c r="A4032" t="s">
        <v>2786</v>
      </c>
      <c r="B4032" t="s">
        <v>104</v>
      </c>
      <c r="C4032" t="s">
        <v>14</v>
      </c>
      <c r="D4032" t="str">
        <f t="shared" si="62"/>
        <v>LAAI03</v>
      </c>
      <c r="E4032" t="s">
        <v>800</v>
      </c>
      <c r="F4032" t="s">
        <v>18</v>
      </c>
      <c r="G4032" t="s">
        <v>18</v>
      </c>
      <c r="J4032" s="1">
        <v>44901</v>
      </c>
      <c r="K4032" s="2">
        <v>10883.19</v>
      </c>
      <c r="L4032" t="s">
        <v>20</v>
      </c>
      <c r="M4032" s="3">
        <v>1</v>
      </c>
      <c r="N4032" s="2">
        <v>1.436E-2</v>
      </c>
      <c r="O4032" t="s">
        <v>21</v>
      </c>
      <c r="P4032" t="s">
        <v>22</v>
      </c>
      <c r="Q4032" t="s">
        <v>23</v>
      </c>
      <c r="R4032" s="3">
        <v>156.28</v>
      </c>
      <c r="S4032" t="s">
        <v>24</v>
      </c>
      <c r="T4032" t="s">
        <v>23</v>
      </c>
      <c r="U4032" s="3">
        <v>156.28</v>
      </c>
    </row>
    <row r="4033" spans="1:21" hidden="1" x14ac:dyDescent="0.2">
      <c r="A4033" t="s">
        <v>2786</v>
      </c>
      <c r="B4033" t="s">
        <v>104</v>
      </c>
      <c r="C4033" t="s">
        <v>14</v>
      </c>
      <c r="D4033" t="str">
        <f t="shared" si="62"/>
        <v>LA1039</v>
      </c>
      <c r="E4033" t="s">
        <v>750</v>
      </c>
      <c r="F4033" t="s">
        <v>18</v>
      </c>
      <c r="G4033" t="s">
        <v>18</v>
      </c>
      <c r="J4033" s="1">
        <v>44901</v>
      </c>
      <c r="K4033" s="2">
        <v>-0.12</v>
      </c>
      <c r="L4033" t="s">
        <v>20</v>
      </c>
      <c r="M4033" s="3">
        <v>1</v>
      </c>
      <c r="N4033" s="2">
        <v>1.575E-2</v>
      </c>
      <c r="O4033" t="s">
        <v>21</v>
      </c>
      <c r="P4033" t="s">
        <v>24</v>
      </c>
      <c r="Q4033" t="s">
        <v>23</v>
      </c>
      <c r="R4033" s="3">
        <v>0</v>
      </c>
      <c r="S4033" t="s">
        <v>22</v>
      </c>
      <c r="T4033" t="s">
        <v>23</v>
      </c>
      <c r="U4033" s="3">
        <v>0</v>
      </c>
    </row>
    <row r="4034" spans="1:21" hidden="1" x14ac:dyDescent="0.2">
      <c r="A4034" t="s">
        <v>2786</v>
      </c>
      <c r="B4034" t="s">
        <v>104</v>
      </c>
      <c r="C4034" t="s">
        <v>14</v>
      </c>
      <c r="D4034" t="str">
        <f t="shared" si="62"/>
        <v>CP2405</v>
      </c>
      <c r="E4034" t="s">
        <v>2795</v>
      </c>
      <c r="F4034" t="s">
        <v>18</v>
      </c>
      <c r="G4034" t="s">
        <v>18</v>
      </c>
      <c r="J4034" s="1">
        <v>44901</v>
      </c>
      <c r="K4034" s="2">
        <v>0</v>
      </c>
      <c r="L4034" t="s">
        <v>20</v>
      </c>
      <c r="M4034" s="3">
        <v>1</v>
      </c>
      <c r="N4034" s="2">
        <v>0.6825</v>
      </c>
      <c r="O4034" t="s">
        <v>21</v>
      </c>
      <c r="P4034" t="s">
        <v>22</v>
      </c>
      <c r="Q4034" t="s">
        <v>23</v>
      </c>
      <c r="R4034" s="3">
        <v>0</v>
      </c>
      <c r="S4034" t="s">
        <v>24</v>
      </c>
      <c r="T4034" t="s">
        <v>23</v>
      </c>
      <c r="U4034" s="3">
        <v>0</v>
      </c>
    </row>
    <row r="4035" spans="1:21" hidden="1" x14ac:dyDescent="0.2">
      <c r="A4035" t="s">
        <v>2786</v>
      </c>
      <c r="B4035" t="s">
        <v>104</v>
      </c>
      <c r="C4035" t="s">
        <v>14</v>
      </c>
      <c r="D4035" t="str">
        <f t="shared" si="62"/>
        <v>CE3257</v>
      </c>
      <c r="E4035" t="s">
        <v>1025</v>
      </c>
      <c r="F4035" t="s">
        <v>18</v>
      </c>
      <c r="G4035" t="s">
        <v>18</v>
      </c>
      <c r="J4035" s="1">
        <v>44901</v>
      </c>
      <c r="K4035" s="2">
        <v>-26954.11</v>
      </c>
      <c r="L4035" t="s">
        <v>20</v>
      </c>
      <c r="M4035" s="3">
        <v>1</v>
      </c>
      <c r="N4035" s="2">
        <v>1.3140000000000001E-2</v>
      </c>
      <c r="O4035" t="s">
        <v>21</v>
      </c>
      <c r="P4035" t="s">
        <v>24</v>
      </c>
      <c r="Q4035" t="s">
        <v>23</v>
      </c>
      <c r="R4035" s="3">
        <v>354.18</v>
      </c>
      <c r="S4035" t="s">
        <v>22</v>
      </c>
      <c r="T4035" t="s">
        <v>23</v>
      </c>
      <c r="U4035" s="3">
        <v>354.18</v>
      </c>
    </row>
    <row r="4036" spans="1:21" hidden="1" x14ac:dyDescent="0.2">
      <c r="A4036" t="s">
        <v>2786</v>
      </c>
      <c r="B4036" t="s">
        <v>104</v>
      </c>
      <c r="C4036" t="s">
        <v>14</v>
      </c>
      <c r="D4036" t="str">
        <f t="shared" si="62"/>
        <v>CP2219</v>
      </c>
      <c r="E4036" t="s">
        <v>278</v>
      </c>
      <c r="F4036" t="s">
        <v>18</v>
      </c>
      <c r="G4036" t="s">
        <v>18</v>
      </c>
      <c r="J4036" s="1">
        <v>44901</v>
      </c>
      <c r="K4036" s="2">
        <v>-15349</v>
      </c>
      <c r="L4036" t="s">
        <v>20</v>
      </c>
      <c r="M4036" s="3">
        <v>1</v>
      </c>
      <c r="N4036" s="2">
        <v>0.13367000000000001</v>
      </c>
      <c r="O4036" t="s">
        <v>21</v>
      </c>
      <c r="P4036" t="s">
        <v>24</v>
      </c>
      <c r="Q4036" t="s">
        <v>23</v>
      </c>
      <c r="R4036" s="3">
        <v>2051.77</v>
      </c>
      <c r="S4036" t="s">
        <v>22</v>
      </c>
      <c r="T4036" t="s">
        <v>23</v>
      </c>
      <c r="U4036" s="3">
        <v>2051.77</v>
      </c>
    </row>
    <row r="4037" spans="1:21" hidden="1" x14ac:dyDescent="0.2">
      <c r="A4037" t="s">
        <v>2786</v>
      </c>
      <c r="B4037" t="s">
        <v>104</v>
      </c>
      <c r="C4037" t="s">
        <v>14</v>
      </c>
      <c r="D4037" t="str">
        <f t="shared" ref="D4037:D4100" si="63">LEFT(E4037, 6)</f>
        <v>LAAI04</v>
      </c>
      <c r="E4037" t="s">
        <v>1525</v>
      </c>
      <c r="F4037" t="s">
        <v>18</v>
      </c>
      <c r="G4037" t="s">
        <v>18</v>
      </c>
      <c r="J4037" s="1">
        <v>44901</v>
      </c>
      <c r="K4037" s="2">
        <v>443.02</v>
      </c>
      <c r="L4037" t="s">
        <v>20</v>
      </c>
      <c r="M4037" s="3">
        <v>1</v>
      </c>
      <c r="N4037" s="2">
        <v>1.248E-2</v>
      </c>
      <c r="O4037" t="s">
        <v>21</v>
      </c>
      <c r="P4037" t="s">
        <v>22</v>
      </c>
      <c r="Q4037" t="s">
        <v>23</v>
      </c>
      <c r="R4037" s="3">
        <v>5.53</v>
      </c>
      <c r="S4037" t="s">
        <v>24</v>
      </c>
      <c r="T4037" t="s">
        <v>23</v>
      </c>
      <c r="U4037" s="3">
        <v>5.53</v>
      </c>
    </row>
    <row r="4038" spans="1:21" hidden="1" x14ac:dyDescent="0.2">
      <c r="A4038" t="s">
        <v>2786</v>
      </c>
      <c r="B4038" t="s">
        <v>104</v>
      </c>
      <c r="C4038" t="s">
        <v>14</v>
      </c>
      <c r="D4038" t="str">
        <f t="shared" si="63"/>
        <v>LAAI05</v>
      </c>
      <c r="E4038" t="s">
        <v>1614</v>
      </c>
      <c r="F4038" t="s">
        <v>18</v>
      </c>
      <c r="G4038" t="s">
        <v>18</v>
      </c>
      <c r="J4038" s="1">
        <v>44901</v>
      </c>
      <c r="K4038" s="2">
        <v>6000.82</v>
      </c>
      <c r="L4038" t="s">
        <v>20</v>
      </c>
      <c r="M4038" s="3">
        <v>1</v>
      </c>
      <c r="N4038" s="2">
        <v>1.2119999999999999E-2</v>
      </c>
      <c r="O4038" t="s">
        <v>21</v>
      </c>
      <c r="P4038" t="s">
        <v>22</v>
      </c>
      <c r="Q4038" t="s">
        <v>23</v>
      </c>
      <c r="R4038" s="3">
        <v>72.73</v>
      </c>
      <c r="S4038" t="s">
        <v>24</v>
      </c>
      <c r="T4038" t="s">
        <v>23</v>
      </c>
      <c r="U4038" s="3">
        <v>72.73</v>
      </c>
    </row>
    <row r="4039" spans="1:21" hidden="1" x14ac:dyDescent="0.2">
      <c r="A4039" t="s">
        <v>2786</v>
      </c>
      <c r="B4039" t="s">
        <v>104</v>
      </c>
      <c r="C4039" t="s">
        <v>14</v>
      </c>
      <c r="D4039" t="str">
        <f t="shared" si="63"/>
        <v>LAAI07</v>
      </c>
      <c r="E4039" t="s">
        <v>2796</v>
      </c>
      <c r="F4039" t="s">
        <v>18</v>
      </c>
      <c r="G4039" t="s">
        <v>18</v>
      </c>
      <c r="J4039" s="1">
        <v>44901</v>
      </c>
      <c r="K4039" s="2">
        <v>659.06</v>
      </c>
      <c r="L4039" t="s">
        <v>20</v>
      </c>
      <c r="M4039" s="3">
        <v>1</v>
      </c>
      <c r="N4039" s="2">
        <v>9.9799999999999993E-3</v>
      </c>
      <c r="O4039" t="s">
        <v>21</v>
      </c>
      <c r="P4039" t="s">
        <v>22</v>
      </c>
      <c r="Q4039" t="s">
        <v>23</v>
      </c>
      <c r="R4039" s="3">
        <v>6.58</v>
      </c>
      <c r="S4039" t="s">
        <v>24</v>
      </c>
      <c r="T4039" t="s">
        <v>23</v>
      </c>
      <c r="U4039" s="3">
        <v>6.58</v>
      </c>
    </row>
    <row r="4040" spans="1:21" hidden="1" x14ac:dyDescent="0.2">
      <c r="A4040" t="s">
        <v>2786</v>
      </c>
      <c r="B4040" t="s">
        <v>104</v>
      </c>
      <c r="C4040" t="s">
        <v>14</v>
      </c>
      <c r="D4040" t="str">
        <f t="shared" si="63"/>
        <v>CP2407</v>
      </c>
      <c r="E4040" t="s">
        <v>2797</v>
      </c>
      <c r="F4040" t="s">
        <v>18</v>
      </c>
      <c r="G4040" t="s">
        <v>18</v>
      </c>
      <c r="J4040" s="1">
        <v>44901</v>
      </c>
      <c r="K4040" s="2">
        <v>0</v>
      </c>
      <c r="L4040" t="s">
        <v>20</v>
      </c>
      <c r="M4040" s="3">
        <v>1</v>
      </c>
      <c r="N4040" s="2">
        <v>0.56699999999999995</v>
      </c>
      <c r="O4040" t="s">
        <v>21</v>
      </c>
      <c r="P4040" t="s">
        <v>22</v>
      </c>
      <c r="Q4040" t="s">
        <v>23</v>
      </c>
      <c r="R4040" s="3">
        <v>0</v>
      </c>
      <c r="S4040" t="s">
        <v>24</v>
      </c>
      <c r="T4040" t="s">
        <v>23</v>
      </c>
      <c r="U4040" s="3">
        <v>0</v>
      </c>
    </row>
    <row r="4041" spans="1:21" hidden="1" x14ac:dyDescent="0.2">
      <c r="A4041" t="s">
        <v>2786</v>
      </c>
      <c r="B4041" t="s">
        <v>104</v>
      </c>
      <c r="C4041" t="s">
        <v>14</v>
      </c>
      <c r="D4041" t="str">
        <f t="shared" si="63"/>
        <v>LAAI06</v>
      </c>
      <c r="E4041" t="s">
        <v>2798</v>
      </c>
      <c r="F4041" t="s">
        <v>18</v>
      </c>
      <c r="G4041" t="s">
        <v>18</v>
      </c>
      <c r="J4041" s="1">
        <v>44901</v>
      </c>
      <c r="K4041" s="2">
        <v>10888.35</v>
      </c>
      <c r="L4041" t="s">
        <v>20</v>
      </c>
      <c r="M4041" s="3">
        <v>1</v>
      </c>
      <c r="N4041" s="2">
        <v>1.056E-2</v>
      </c>
      <c r="O4041" t="s">
        <v>21</v>
      </c>
      <c r="P4041" t="s">
        <v>22</v>
      </c>
      <c r="Q4041" t="s">
        <v>23</v>
      </c>
      <c r="R4041" s="3">
        <v>114.98</v>
      </c>
      <c r="S4041" t="s">
        <v>24</v>
      </c>
      <c r="T4041" t="s">
        <v>23</v>
      </c>
      <c r="U4041" s="3">
        <v>114.98</v>
      </c>
    </row>
    <row r="4042" spans="1:21" hidden="1" x14ac:dyDescent="0.2">
      <c r="A4042" t="s">
        <v>2786</v>
      </c>
      <c r="B4042" t="s">
        <v>104</v>
      </c>
      <c r="C4042" t="s">
        <v>14</v>
      </c>
      <c r="D4042" t="str">
        <f t="shared" si="63"/>
        <v>LA1041</v>
      </c>
      <c r="E4042" t="s">
        <v>2799</v>
      </c>
      <c r="F4042" t="s">
        <v>18</v>
      </c>
      <c r="G4042" t="s">
        <v>18</v>
      </c>
      <c r="J4042" s="1">
        <v>44901</v>
      </c>
      <c r="K4042" s="2">
        <v>2787.5</v>
      </c>
      <c r="L4042" t="s">
        <v>20</v>
      </c>
      <c r="M4042" s="3">
        <v>1</v>
      </c>
      <c r="N4042" s="2">
        <v>1.272E-2</v>
      </c>
      <c r="O4042" t="s">
        <v>21</v>
      </c>
      <c r="P4042" t="s">
        <v>445</v>
      </c>
      <c r="Q4042" t="s">
        <v>23</v>
      </c>
      <c r="R4042" s="3">
        <v>35.46</v>
      </c>
      <c r="S4042" t="s">
        <v>24</v>
      </c>
      <c r="T4042" t="s">
        <v>23</v>
      </c>
      <c r="U4042" s="3">
        <v>35.46</v>
      </c>
    </row>
    <row r="4043" spans="1:21" hidden="1" x14ac:dyDescent="0.2">
      <c r="A4043" t="s">
        <v>2786</v>
      </c>
      <c r="B4043" t="s">
        <v>104</v>
      </c>
      <c r="C4043" t="s">
        <v>14</v>
      </c>
      <c r="D4043" t="str">
        <f t="shared" si="63"/>
        <v>LAAI05</v>
      </c>
      <c r="E4043" t="s">
        <v>2800</v>
      </c>
      <c r="F4043" t="s">
        <v>18</v>
      </c>
      <c r="G4043" t="s">
        <v>18</v>
      </c>
      <c r="J4043" s="1">
        <v>44901</v>
      </c>
      <c r="K4043" s="2">
        <v>2887.47</v>
      </c>
      <c r="L4043" t="s">
        <v>20</v>
      </c>
      <c r="M4043" s="3">
        <v>1</v>
      </c>
      <c r="N4043" s="2">
        <v>1.0149999999999999E-2</v>
      </c>
      <c r="O4043" t="s">
        <v>21</v>
      </c>
      <c r="P4043" t="s">
        <v>22</v>
      </c>
      <c r="Q4043" t="s">
        <v>23</v>
      </c>
      <c r="R4043" s="3">
        <v>29.31</v>
      </c>
      <c r="S4043" t="s">
        <v>24</v>
      </c>
      <c r="T4043" t="s">
        <v>23</v>
      </c>
      <c r="U4043" s="3">
        <v>29.31</v>
      </c>
    </row>
    <row r="4044" spans="1:21" hidden="1" x14ac:dyDescent="0.2">
      <c r="A4044" t="s">
        <v>2786</v>
      </c>
      <c r="B4044" t="s">
        <v>104</v>
      </c>
      <c r="C4044" t="s">
        <v>14</v>
      </c>
      <c r="D4044" t="str">
        <f t="shared" si="63"/>
        <v>LAAI07</v>
      </c>
      <c r="E4044" t="s">
        <v>2801</v>
      </c>
      <c r="F4044" t="s">
        <v>18</v>
      </c>
      <c r="G4044" t="s">
        <v>18</v>
      </c>
      <c r="J4044" s="1">
        <v>44901</v>
      </c>
      <c r="K4044" s="2">
        <v>-608.22</v>
      </c>
      <c r="L4044" t="s">
        <v>20</v>
      </c>
      <c r="M4044" s="3">
        <v>1</v>
      </c>
      <c r="N4044" s="2">
        <v>9.9799999999999993E-3</v>
      </c>
      <c r="O4044" t="s">
        <v>21</v>
      </c>
      <c r="P4044" t="s">
        <v>24</v>
      </c>
      <c r="Q4044" t="s">
        <v>23</v>
      </c>
      <c r="R4044" s="3">
        <v>6.07</v>
      </c>
      <c r="S4044" t="s">
        <v>22</v>
      </c>
      <c r="T4044" t="s">
        <v>23</v>
      </c>
      <c r="U4044" s="3">
        <v>6.07</v>
      </c>
    </row>
    <row r="4045" spans="1:21" hidden="1" x14ac:dyDescent="0.2">
      <c r="A4045" t="s">
        <v>2786</v>
      </c>
      <c r="B4045" t="s">
        <v>104</v>
      </c>
      <c r="C4045" t="s">
        <v>14</v>
      </c>
      <c r="D4045" t="str">
        <f t="shared" si="63"/>
        <v>LA1088</v>
      </c>
      <c r="E4045" t="s">
        <v>2802</v>
      </c>
      <c r="F4045" t="s">
        <v>18</v>
      </c>
      <c r="G4045" t="s">
        <v>18</v>
      </c>
      <c r="J4045" s="1">
        <v>44901</v>
      </c>
      <c r="K4045" s="2">
        <v>-7093.92</v>
      </c>
      <c r="L4045" t="s">
        <v>20</v>
      </c>
      <c r="M4045" s="3">
        <v>1</v>
      </c>
      <c r="N4045" s="2">
        <v>8.7799999999999996E-3</v>
      </c>
      <c r="O4045" t="s">
        <v>21</v>
      </c>
      <c r="P4045" t="s">
        <v>24</v>
      </c>
      <c r="Q4045" t="s">
        <v>23</v>
      </c>
      <c r="R4045" s="3">
        <v>62.28</v>
      </c>
      <c r="S4045" t="s">
        <v>22</v>
      </c>
      <c r="T4045" t="s">
        <v>23</v>
      </c>
      <c r="U4045" s="3">
        <v>62.28</v>
      </c>
    </row>
    <row r="4046" spans="1:21" hidden="1" x14ac:dyDescent="0.2">
      <c r="A4046" t="s">
        <v>2786</v>
      </c>
      <c r="B4046" t="s">
        <v>104</v>
      </c>
      <c r="C4046" t="s">
        <v>14</v>
      </c>
      <c r="D4046" t="str">
        <f t="shared" si="63"/>
        <v>LA1299</v>
      </c>
      <c r="E4046" t="s">
        <v>1319</v>
      </c>
      <c r="F4046" t="s">
        <v>18</v>
      </c>
      <c r="G4046" t="s">
        <v>18</v>
      </c>
      <c r="J4046" s="1">
        <v>44901</v>
      </c>
      <c r="K4046" s="2">
        <v>2499.5</v>
      </c>
      <c r="L4046" t="s">
        <v>20</v>
      </c>
      <c r="M4046" s="3">
        <v>1</v>
      </c>
      <c r="N4046" s="2">
        <v>7.7990000000000004E-2</v>
      </c>
      <c r="O4046" t="s">
        <v>21</v>
      </c>
      <c r="P4046" t="s">
        <v>22</v>
      </c>
      <c r="Q4046" t="s">
        <v>23</v>
      </c>
      <c r="R4046" s="3">
        <v>194.94</v>
      </c>
      <c r="S4046" t="s">
        <v>24</v>
      </c>
      <c r="T4046" t="s">
        <v>23</v>
      </c>
      <c r="U4046" s="3">
        <v>194.94</v>
      </c>
    </row>
    <row r="4047" spans="1:21" hidden="1" x14ac:dyDescent="0.2">
      <c r="A4047" t="s">
        <v>2786</v>
      </c>
      <c r="B4047" t="s">
        <v>104</v>
      </c>
      <c r="C4047" t="s">
        <v>14</v>
      </c>
      <c r="D4047" t="str">
        <f t="shared" si="63"/>
        <v>LAAI03</v>
      </c>
      <c r="E4047" t="s">
        <v>2803</v>
      </c>
      <c r="F4047" t="s">
        <v>18</v>
      </c>
      <c r="G4047" t="s">
        <v>18</v>
      </c>
      <c r="J4047" s="1">
        <v>44901</v>
      </c>
      <c r="K4047" s="2">
        <v>11969.09</v>
      </c>
      <c r="L4047" t="s">
        <v>20</v>
      </c>
      <c r="M4047" s="3">
        <v>1</v>
      </c>
      <c r="N4047" s="2">
        <v>1.0129999999999998E-2</v>
      </c>
      <c r="O4047" t="s">
        <v>21</v>
      </c>
      <c r="P4047" t="s">
        <v>22</v>
      </c>
      <c r="Q4047" t="s">
        <v>23</v>
      </c>
      <c r="R4047" s="3">
        <v>121.25</v>
      </c>
      <c r="S4047" t="s">
        <v>24</v>
      </c>
      <c r="T4047" t="s">
        <v>23</v>
      </c>
      <c r="U4047" s="3">
        <v>121.25</v>
      </c>
    </row>
    <row r="4048" spans="1:21" hidden="1" x14ac:dyDescent="0.2">
      <c r="A4048" t="s">
        <v>2786</v>
      </c>
      <c r="B4048" t="s">
        <v>104</v>
      </c>
      <c r="C4048" t="s">
        <v>14</v>
      </c>
      <c r="D4048" t="str">
        <f t="shared" si="63"/>
        <v>LAAI04</v>
      </c>
      <c r="E4048" t="s">
        <v>2804</v>
      </c>
      <c r="F4048" t="s">
        <v>18</v>
      </c>
      <c r="G4048" t="s">
        <v>18</v>
      </c>
      <c r="J4048" s="1">
        <v>44901</v>
      </c>
      <c r="K4048" s="2">
        <v>1354.09</v>
      </c>
      <c r="L4048" t="s">
        <v>20</v>
      </c>
      <c r="M4048" s="3">
        <v>1</v>
      </c>
      <c r="N4048" s="2">
        <v>1.163E-2</v>
      </c>
      <c r="O4048" t="s">
        <v>21</v>
      </c>
      <c r="P4048" t="s">
        <v>22</v>
      </c>
      <c r="Q4048" t="s">
        <v>23</v>
      </c>
      <c r="R4048" s="3">
        <v>15.75</v>
      </c>
      <c r="S4048" t="s">
        <v>24</v>
      </c>
      <c r="T4048" t="s">
        <v>23</v>
      </c>
      <c r="U4048" s="3">
        <v>15.75</v>
      </c>
    </row>
    <row r="4049" spans="1:21" hidden="1" x14ac:dyDescent="0.2">
      <c r="A4049" t="s">
        <v>2786</v>
      </c>
      <c r="B4049" t="s">
        <v>104</v>
      </c>
      <c r="C4049" t="s">
        <v>14</v>
      </c>
      <c r="D4049" t="str">
        <f t="shared" si="63"/>
        <v>LAAI04</v>
      </c>
      <c r="E4049" t="s">
        <v>2805</v>
      </c>
      <c r="F4049" t="s">
        <v>18</v>
      </c>
      <c r="G4049" t="s">
        <v>18</v>
      </c>
      <c r="J4049" s="1">
        <v>44901</v>
      </c>
      <c r="K4049" s="2">
        <v>5042.13</v>
      </c>
      <c r="L4049" t="s">
        <v>20</v>
      </c>
      <c r="M4049" s="3">
        <v>1</v>
      </c>
      <c r="N4049" s="2">
        <v>1.2840000000000001E-2</v>
      </c>
      <c r="O4049" t="s">
        <v>21</v>
      </c>
      <c r="P4049" t="s">
        <v>22</v>
      </c>
      <c r="Q4049" t="s">
        <v>23</v>
      </c>
      <c r="R4049" s="3">
        <v>64.739999999999995</v>
      </c>
      <c r="S4049" t="s">
        <v>24</v>
      </c>
      <c r="T4049" t="s">
        <v>23</v>
      </c>
      <c r="U4049" s="3">
        <v>64.739999999999995</v>
      </c>
    </row>
    <row r="4050" spans="1:21" hidden="1" x14ac:dyDescent="0.2">
      <c r="A4050" t="s">
        <v>2786</v>
      </c>
      <c r="B4050" t="s">
        <v>104</v>
      </c>
      <c r="C4050" t="s">
        <v>14</v>
      </c>
      <c r="D4050" t="str">
        <f t="shared" si="63"/>
        <v>LAAI05</v>
      </c>
      <c r="E4050" t="s">
        <v>2045</v>
      </c>
      <c r="F4050" t="s">
        <v>18</v>
      </c>
      <c r="G4050" t="s">
        <v>18</v>
      </c>
      <c r="J4050" s="1">
        <v>44901</v>
      </c>
      <c r="K4050" s="2">
        <v>3455.67</v>
      </c>
      <c r="L4050" t="s">
        <v>20</v>
      </c>
      <c r="M4050" s="3">
        <v>1</v>
      </c>
      <c r="N4050" s="2">
        <v>1.2670000000000001E-2</v>
      </c>
      <c r="O4050" t="s">
        <v>21</v>
      </c>
      <c r="P4050" t="s">
        <v>22</v>
      </c>
      <c r="Q4050" t="s">
        <v>23</v>
      </c>
      <c r="R4050" s="3">
        <v>43.78</v>
      </c>
      <c r="S4050" t="s">
        <v>24</v>
      </c>
      <c r="T4050" t="s">
        <v>23</v>
      </c>
      <c r="U4050" s="3">
        <v>43.78</v>
      </c>
    </row>
    <row r="4051" spans="1:21" hidden="1" x14ac:dyDescent="0.2">
      <c r="A4051" t="s">
        <v>2786</v>
      </c>
      <c r="B4051" t="s">
        <v>104</v>
      </c>
      <c r="C4051" t="s">
        <v>14</v>
      </c>
      <c r="D4051" t="str">
        <f t="shared" si="63"/>
        <v>LA1041</v>
      </c>
      <c r="E4051" t="s">
        <v>2806</v>
      </c>
      <c r="F4051" t="s">
        <v>18</v>
      </c>
      <c r="G4051" t="s">
        <v>18</v>
      </c>
      <c r="J4051" s="1">
        <v>44901</v>
      </c>
      <c r="K4051" s="2">
        <v>20344</v>
      </c>
      <c r="L4051" t="s">
        <v>20</v>
      </c>
      <c r="M4051" s="3">
        <v>1</v>
      </c>
      <c r="N4051" s="2">
        <v>1.847E-2</v>
      </c>
      <c r="O4051" t="s">
        <v>21</v>
      </c>
      <c r="P4051" t="s">
        <v>22</v>
      </c>
      <c r="Q4051" t="s">
        <v>23</v>
      </c>
      <c r="R4051" s="3">
        <v>375.75</v>
      </c>
      <c r="S4051" t="s">
        <v>24</v>
      </c>
      <c r="T4051" t="s">
        <v>23</v>
      </c>
      <c r="U4051" s="3">
        <v>375.75</v>
      </c>
    </row>
    <row r="4052" spans="1:21" hidden="1" x14ac:dyDescent="0.2">
      <c r="A4052" t="s">
        <v>2786</v>
      </c>
      <c r="B4052" t="s">
        <v>104</v>
      </c>
      <c r="C4052" t="s">
        <v>14</v>
      </c>
      <c r="D4052" t="str">
        <f t="shared" si="63"/>
        <v>LAAI00</v>
      </c>
      <c r="E4052" t="s">
        <v>2807</v>
      </c>
      <c r="F4052" t="s">
        <v>18</v>
      </c>
      <c r="G4052" t="s">
        <v>18</v>
      </c>
      <c r="J4052" s="1">
        <v>44901</v>
      </c>
      <c r="K4052" s="2">
        <v>0</v>
      </c>
      <c r="L4052" t="s">
        <v>20</v>
      </c>
      <c r="M4052" s="3">
        <v>1</v>
      </c>
      <c r="N4052" s="2">
        <v>1.2E-2</v>
      </c>
      <c r="O4052" t="s">
        <v>21</v>
      </c>
      <c r="P4052" t="s">
        <v>22</v>
      </c>
      <c r="Q4052" t="s">
        <v>23</v>
      </c>
      <c r="R4052" s="3">
        <v>0</v>
      </c>
      <c r="S4052" t="s">
        <v>24</v>
      </c>
      <c r="T4052" t="s">
        <v>23</v>
      </c>
      <c r="U4052" s="3">
        <v>0</v>
      </c>
    </row>
    <row r="4053" spans="1:21" hidden="1" x14ac:dyDescent="0.2">
      <c r="A4053" t="s">
        <v>2786</v>
      </c>
      <c r="B4053" t="s">
        <v>104</v>
      </c>
      <c r="C4053" t="s">
        <v>14</v>
      </c>
      <c r="D4053" t="str">
        <f t="shared" si="63"/>
        <v>CP2406</v>
      </c>
      <c r="E4053" t="s">
        <v>2808</v>
      </c>
      <c r="F4053" t="s">
        <v>18</v>
      </c>
      <c r="G4053" t="s">
        <v>18</v>
      </c>
      <c r="J4053" s="1">
        <v>44901</v>
      </c>
      <c r="K4053" s="2">
        <v>0</v>
      </c>
      <c r="L4053" t="s">
        <v>20</v>
      </c>
      <c r="M4053" s="3">
        <v>1</v>
      </c>
      <c r="N4053" s="2">
        <v>0.6825</v>
      </c>
      <c r="O4053" t="s">
        <v>21</v>
      </c>
      <c r="P4053" t="s">
        <v>22</v>
      </c>
      <c r="Q4053" t="s">
        <v>23</v>
      </c>
      <c r="R4053" s="3">
        <v>0</v>
      </c>
      <c r="S4053" t="s">
        <v>24</v>
      </c>
      <c r="T4053" t="s">
        <v>23</v>
      </c>
      <c r="U4053" s="3">
        <v>0</v>
      </c>
    </row>
    <row r="4054" spans="1:21" hidden="1" x14ac:dyDescent="0.2">
      <c r="A4054" t="s">
        <v>2786</v>
      </c>
      <c r="B4054" t="s">
        <v>104</v>
      </c>
      <c r="C4054" t="s">
        <v>14</v>
      </c>
      <c r="D4054" t="str">
        <f t="shared" si="63"/>
        <v>LA1038</v>
      </c>
      <c r="E4054" t="s">
        <v>1324</v>
      </c>
      <c r="F4054" t="s">
        <v>18</v>
      </c>
      <c r="G4054" t="s">
        <v>18</v>
      </c>
      <c r="J4054" s="1">
        <v>44901</v>
      </c>
      <c r="K4054" s="2">
        <v>-0.67</v>
      </c>
      <c r="L4054" t="s">
        <v>20</v>
      </c>
      <c r="M4054" s="3">
        <v>1</v>
      </c>
      <c r="N4054" s="2">
        <v>1.703E-2</v>
      </c>
      <c r="O4054" t="s">
        <v>21</v>
      </c>
      <c r="P4054" t="s">
        <v>24</v>
      </c>
      <c r="Q4054" t="s">
        <v>23</v>
      </c>
      <c r="R4054" s="3">
        <v>0.01</v>
      </c>
      <c r="S4054" t="s">
        <v>22</v>
      </c>
      <c r="T4054" t="s">
        <v>23</v>
      </c>
      <c r="U4054" s="3">
        <v>0.01</v>
      </c>
    </row>
    <row r="4055" spans="1:21" hidden="1" x14ac:dyDescent="0.2">
      <c r="A4055" t="s">
        <v>2786</v>
      </c>
      <c r="B4055" t="s">
        <v>104</v>
      </c>
      <c r="C4055" t="s">
        <v>14</v>
      </c>
      <c r="D4055" t="str">
        <f t="shared" si="63"/>
        <v>LA1299</v>
      </c>
      <c r="E4055" t="s">
        <v>2809</v>
      </c>
      <c r="F4055" t="s">
        <v>18</v>
      </c>
      <c r="G4055" t="s">
        <v>18</v>
      </c>
      <c r="J4055" s="1">
        <v>44901</v>
      </c>
      <c r="K4055" s="2">
        <v>-412.5</v>
      </c>
      <c r="L4055" t="s">
        <v>20</v>
      </c>
      <c r="M4055" s="3">
        <v>1</v>
      </c>
      <c r="N4055" s="2">
        <v>8.0649999999999999E-2</v>
      </c>
      <c r="O4055" t="s">
        <v>21</v>
      </c>
      <c r="P4055" t="s">
        <v>24</v>
      </c>
      <c r="Q4055" t="s">
        <v>23</v>
      </c>
      <c r="R4055" s="3">
        <v>33.270000000000003</v>
      </c>
      <c r="S4055" t="s">
        <v>22</v>
      </c>
      <c r="T4055" t="s">
        <v>23</v>
      </c>
      <c r="U4055" s="3">
        <v>33.270000000000003</v>
      </c>
    </row>
    <row r="4056" spans="1:21" hidden="1" x14ac:dyDescent="0.2">
      <c r="A4056" t="s">
        <v>2786</v>
      </c>
      <c r="B4056" t="s">
        <v>104</v>
      </c>
      <c r="C4056" t="s">
        <v>14</v>
      </c>
      <c r="D4056" t="str">
        <f t="shared" si="63"/>
        <v>CP2278</v>
      </c>
      <c r="E4056" t="s">
        <v>2810</v>
      </c>
      <c r="F4056" t="s">
        <v>18</v>
      </c>
      <c r="G4056" t="s">
        <v>18</v>
      </c>
      <c r="J4056" s="1">
        <v>44901</v>
      </c>
      <c r="K4056" s="2">
        <v>-53.68</v>
      </c>
      <c r="L4056" t="s">
        <v>20</v>
      </c>
      <c r="M4056" s="3">
        <v>1</v>
      </c>
      <c r="N4056" s="2">
        <v>9.9589999999999998E-2</v>
      </c>
      <c r="O4056" t="s">
        <v>21</v>
      </c>
      <c r="P4056" t="s">
        <v>24</v>
      </c>
      <c r="Q4056" t="s">
        <v>23</v>
      </c>
      <c r="R4056" s="3">
        <v>5.35</v>
      </c>
      <c r="S4056" t="s">
        <v>22</v>
      </c>
      <c r="T4056" t="s">
        <v>23</v>
      </c>
      <c r="U4056" s="3">
        <v>5.35</v>
      </c>
    </row>
    <row r="4057" spans="1:21" hidden="1" x14ac:dyDescent="0.2">
      <c r="A4057" t="s">
        <v>2786</v>
      </c>
      <c r="B4057" t="s">
        <v>104</v>
      </c>
      <c r="C4057" t="s">
        <v>14</v>
      </c>
      <c r="D4057" t="str">
        <f t="shared" si="63"/>
        <v>CP2408</v>
      </c>
      <c r="E4057" t="s">
        <v>2811</v>
      </c>
      <c r="F4057" t="s">
        <v>18</v>
      </c>
      <c r="G4057" t="s">
        <v>18</v>
      </c>
      <c r="J4057" s="1">
        <v>44901</v>
      </c>
      <c r="K4057" s="2">
        <v>0</v>
      </c>
      <c r="L4057" t="s">
        <v>20</v>
      </c>
      <c r="M4057" s="3">
        <v>1</v>
      </c>
      <c r="N4057" s="2">
        <v>0.56699999999999995</v>
      </c>
      <c r="O4057" t="s">
        <v>21</v>
      </c>
      <c r="P4057" t="s">
        <v>22</v>
      </c>
      <c r="Q4057" t="s">
        <v>23</v>
      </c>
      <c r="R4057" s="3">
        <v>0</v>
      </c>
      <c r="S4057" t="s">
        <v>24</v>
      </c>
      <c r="T4057" t="s">
        <v>23</v>
      </c>
      <c r="U4057" s="3">
        <v>0</v>
      </c>
    </row>
    <row r="4058" spans="1:21" hidden="1" x14ac:dyDescent="0.2">
      <c r="A4058" t="s">
        <v>2786</v>
      </c>
      <c r="B4058" t="s">
        <v>104</v>
      </c>
      <c r="C4058" t="s">
        <v>14</v>
      </c>
      <c r="D4058" t="str">
        <f t="shared" si="63"/>
        <v>713000</v>
      </c>
      <c r="E4058" t="s">
        <v>1544</v>
      </c>
      <c r="F4058" t="s">
        <v>18</v>
      </c>
      <c r="G4058" t="s">
        <v>18</v>
      </c>
      <c r="J4058" s="1">
        <v>44901</v>
      </c>
      <c r="K4058" s="2">
        <v>0</v>
      </c>
      <c r="L4058" t="s">
        <v>46</v>
      </c>
      <c r="M4058" s="3">
        <v>1</v>
      </c>
      <c r="N4058" s="2">
        <v>1.3</v>
      </c>
      <c r="O4058" t="s">
        <v>21</v>
      </c>
      <c r="P4058" t="s">
        <v>22</v>
      </c>
      <c r="Q4058" t="s">
        <v>23</v>
      </c>
      <c r="R4058" s="3">
        <v>0</v>
      </c>
      <c r="S4058" t="s">
        <v>24</v>
      </c>
      <c r="T4058" t="s">
        <v>23</v>
      </c>
      <c r="U4058" s="3">
        <v>0</v>
      </c>
    </row>
    <row r="4059" spans="1:21" hidden="1" x14ac:dyDescent="0.2">
      <c r="A4059" t="s">
        <v>2786</v>
      </c>
      <c r="B4059" t="s">
        <v>104</v>
      </c>
      <c r="C4059" t="s">
        <v>14</v>
      </c>
      <c r="D4059" t="str">
        <f t="shared" si="63"/>
        <v>LAAI05</v>
      </c>
      <c r="E4059" t="s">
        <v>1526</v>
      </c>
      <c r="F4059" t="s">
        <v>18</v>
      </c>
      <c r="G4059" t="s">
        <v>18</v>
      </c>
      <c r="J4059" s="1">
        <v>44901</v>
      </c>
      <c r="K4059" s="2">
        <v>57930.68</v>
      </c>
      <c r="L4059" t="s">
        <v>20</v>
      </c>
      <c r="M4059" s="3">
        <v>1</v>
      </c>
      <c r="N4059" s="2">
        <v>1.2290000000000001E-2</v>
      </c>
      <c r="O4059" t="s">
        <v>21</v>
      </c>
      <c r="P4059" t="s">
        <v>22</v>
      </c>
      <c r="Q4059" t="s">
        <v>23</v>
      </c>
      <c r="R4059" s="3">
        <v>711.97</v>
      </c>
      <c r="S4059" t="s">
        <v>24</v>
      </c>
      <c r="T4059" t="s">
        <v>23</v>
      </c>
      <c r="U4059" s="3">
        <v>711.97</v>
      </c>
    </row>
    <row r="4060" spans="1:21" hidden="1" x14ac:dyDescent="0.2">
      <c r="A4060" t="s">
        <v>2786</v>
      </c>
      <c r="B4060" t="s">
        <v>104</v>
      </c>
      <c r="C4060" t="s">
        <v>14</v>
      </c>
      <c r="D4060" t="str">
        <f t="shared" si="63"/>
        <v>LA1040</v>
      </c>
      <c r="E4060" t="s">
        <v>798</v>
      </c>
      <c r="F4060" t="s">
        <v>18</v>
      </c>
      <c r="G4060" t="s">
        <v>18</v>
      </c>
      <c r="J4060" s="1">
        <v>44901</v>
      </c>
      <c r="K4060" s="2">
        <v>6630.5</v>
      </c>
      <c r="L4060" t="s">
        <v>20</v>
      </c>
      <c r="M4060" s="3">
        <v>1</v>
      </c>
      <c r="N4060" s="2">
        <v>1.5169999999999999E-2</v>
      </c>
      <c r="O4060" t="s">
        <v>21</v>
      </c>
      <c r="P4060" t="s">
        <v>22</v>
      </c>
      <c r="Q4060" t="s">
        <v>23</v>
      </c>
      <c r="R4060" s="3">
        <v>100.58</v>
      </c>
      <c r="S4060" t="s">
        <v>24</v>
      </c>
      <c r="T4060" t="s">
        <v>23</v>
      </c>
      <c r="U4060" s="3">
        <v>100.58</v>
      </c>
    </row>
    <row r="4061" spans="1:21" hidden="1" x14ac:dyDescent="0.2">
      <c r="A4061" t="s">
        <v>2786</v>
      </c>
      <c r="B4061" t="s">
        <v>104</v>
      </c>
      <c r="C4061" t="s">
        <v>14</v>
      </c>
      <c r="D4061" t="str">
        <f t="shared" si="63"/>
        <v>LA1299</v>
      </c>
      <c r="E4061" t="s">
        <v>2812</v>
      </c>
      <c r="F4061" t="s">
        <v>18</v>
      </c>
      <c r="G4061" t="s">
        <v>18</v>
      </c>
      <c r="J4061" s="1">
        <v>44901</v>
      </c>
      <c r="K4061" s="2">
        <v>-1000</v>
      </c>
      <c r="L4061" t="s">
        <v>20</v>
      </c>
      <c r="M4061" s="3">
        <v>1</v>
      </c>
      <c r="N4061" s="2">
        <v>6.6629999999999995E-2</v>
      </c>
      <c r="O4061" t="s">
        <v>21</v>
      </c>
      <c r="P4061" t="s">
        <v>24</v>
      </c>
      <c r="Q4061" t="s">
        <v>23</v>
      </c>
      <c r="R4061" s="3">
        <v>66.63</v>
      </c>
      <c r="S4061" t="s">
        <v>22</v>
      </c>
      <c r="T4061" t="s">
        <v>23</v>
      </c>
      <c r="U4061" s="3">
        <v>66.63</v>
      </c>
    </row>
    <row r="4062" spans="1:21" hidden="1" x14ac:dyDescent="0.2">
      <c r="A4062" t="s">
        <v>2786</v>
      </c>
      <c r="B4062" t="s">
        <v>104</v>
      </c>
      <c r="C4062" t="s">
        <v>14</v>
      </c>
      <c r="D4062" t="str">
        <f t="shared" si="63"/>
        <v>LAAI07</v>
      </c>
      <c r="E4062" t="s">
        <v>2089</v>
      </c>
      <c r="F4062" t="s">
        <v>18</v>
      </c>
      <c r="G4062" t="s">
        <v>18</v>
      </c>
      <c r="J4062" s="1">
        <v>44901</v>
      </c>
      <c r="K4062" s="2">
        <v>-64.44</v>
      </c>
      <c r="L4062" t="s">
        <v>20</v>
      </c>
      <c r="M4062" s="3">
        <v>1</v>
      </c>
      <c r="N4062" s="2">
        <v>9.6600000000000002E-3</v>
      </c>
      <c r="O4062" t="s">
        <v>21</v>
      </c>
      <c r="P4062" t="s">
        <v>24</v>
      </c>
      <c r="Q4062" t="s">
        <v>23</v>
      </c>
      <c r="R4062" s="3">
        <v>0.62</v>
      </c>
      <c r="S4062" t="s">
        <v>22</v>
      </c>
      <c r="T4062" t="s">
        <v>23</v>
      </c>
      <c r="U4062" s="3">
        <v>0.62</v>
      </c>
    </row>
    <row r="4063" spans="1:21" hidden="1" x14ac:dyDescent="0.2">
      <c r="A4063" t="s">
        <v>2786</v>
      </c>
      <c r="B4063" t="s">
        <v>104</v>
      </c>
      <c r="C4063" t="s">
        <v>14</v>
      </c>
      <c r="D4063" t="str">
        <f t="shared" si="63"/>
        <v>LAAZ00</v>
      </c>
      <c r="E4063" t="s">
        <v>1683</v>
      </c>
      <c r="F4063" t="s">
        <v>18</v>
      </c>
      <c r="G4063" t="s">
        <v>18</v>
      </c>
      <c r="J4063" s="1">
        <v>44901</v>
      </c>
      <c r="K4063" s="2">
        <v>-5222.46</v>
      </c>
      <c r="L4063" t="s">
        <v>20</v>
      </c>
      <c r="M4063" s="3">
        <v>1</v>
      </c>
      <c r="N4063" s="2">
        <v>1.0160000000000001E-2</v>
      </c>
      <c r="O4063" t="s">
        <v>21</v>
      </c>
      <c r="P4063" t="s">
        <v>24</v>
      </c>
      <c r="Q4063" t="s">
        <v>23</v>
      </c>
      <c r="R4063" s="3">
        <v>53.06</v>
      </c>
      <c r="S4063" t="s">
        <v>22</v>
      </c>
      <c r="T4063" t="s">
        <v>23</v>
      </c>
      <c r="U4063" s="3">
        <v>53.06</v>
      </c>
    </row>
    <row r="4064" spans="1:21" hidden="1" x14ac:dyDescent="0.2">
      <c r="A4064" t="s">
        <v>2786</v>
      </c>
      <c r="B4064" t="s">
        <v>104</v>
      </c>
      <c r="C4064" t="s">
        <v>14</v>
      </c>
      <c r="D4064" t="str">
        <f t="shared" si="63"/>
        <v>LAAN01</v>
      </c>
      <c r="E4064" t="s">
        <v>2813</v>
      </c>
      <c r="F4064" t="s">
        <v>18</v>
      </c>
      <c r="G4064" t="s">
        <v>18</v>
      </c>
      <c r="J4064" s="1">
        <v>44901</v>
      </c>
      <c r="K4064" s="2">
        <v>-131.16999999999999</v>
      </c>
      <c r="L4064" t="s">
        <v>20</v>
      </c>
      <c r="M4064" s="3">
        <v>1</v>
      </c>
      <c r="N4064" s="2">
        <v>1.562E-2</v>
      </c>
      <c r="O4064" t="s">
        <v>21</v>
      </c>
      <c r="P4064" t="s">
        <v>24</v>
      </c>
      <c r="Q4064" t="s">
        <v>23</v>
      </c>
      <c r="R4064" s="3">
        <v>2.0499999999999998</v>
      </c>
      <c r="S4064" t="s">
        <v>22</v>
      </c>
      <c r="T4064" t="s">
        <v>23</v>
      </c>
      <c r="U4064" s="3">
        <v>2.0499999999999998</v>
      </c>
    </row>
    <row r="4065" spans="1:21" hidden="1" x14ac:dyDescent="0.2">
      <c r="A4065" t="s">
        <v>2786</v>
      </c>
      <c r="B4065" t="s">
        <v>104</v>
      </c>
      <c r="C4065" t="s">
        <v>14</v>
      </c>
      <c r="D4065" t="str">
        <f t="shared" si="63"/>
        <v>LAAI03</v>
      </c>
      <c r="E4065" t="s">
        <v>223</v>
      </c>
      <c r="F4065" t="s">
        <v>18</v>
      </c>
      <c r="G4065" t="s">
        <v>18</v>
      </c>
      <c r="J4065" s="1">
        <v>44901</v>
      </c>
      <c r="K4065" s="2">
        <v>41321.53</v>
      </c>
      <c r="L4065" t="s">
        <v>20</v>
      </c>
      <c r="M4065" s="3">
        <v>1</v>
      </c>
      <c r="N4065" s="2">
        <v>1.328E-2</v>
      </c>
      <c r="O4065" t="s">
        <v>21</v>
      </c>
      <c r="P4065" t="s">
        <v>22</v>
      </c>
      <c r="Q4065" t="s">
        <v>23</v>
      </c>
      <c r="R4065" s="3">
        <v>548.75</v>
      </c>
      <c r="S4065" t="s">
        <v>24</v>
      </c>
      <c r="T4065" t="s">
        <v>23</v>
      </c>
      <c r="U4065" s="3">
        <v>548.75</v>
      </c>
    </row>
    <row r="4066" spans="1:21" hidden="1" x14ac:dyDescent="0.2">
      <c r="A4066" t="s">
        <v>2786</v>
      </c>
      <c r="B4066" t="s">
        <v>104</v>
      </c>
      <c r="C4066" t="s">
        <v>14</v>
      </c>
      <c r="D4066" t="str">
        <f t="shared" si="63"/>
        <v>LAAI06</v>
      </c>
      <c r="E4066" t="s">
        <v>817</v>
      </c>
      <c r="F4066" t="s">
        <v>18</v>
      </c>
      <c r="G4066" t="s">
        <v>18</v>
      </c>
      <c r="J4066" s="1">
        <v>44901</v>
      </c>
      <c r="K4066" s="2">
        <v>-18803.38</v>
      </c>
      <c r="L4066" t="s">
        <v>20</v>
      </c>
      <c r="M4066" s="3">
        <v>1</v>
      </c>
      <c r="N4066" s="2">
        <v>3.807E-2</v>
      </c>
      <c r="O4066" t="s">
        <v>21</v>
      </c>
      <c r="P4066" t="s">
        <v>24</v>
      </c>
      <c r="Q4066" t="s">
        <v>23</v>
      </c>
      <c r="R4066" s="3">
        <v>715.84</v>
      </c>
      <c r="S4066" t="s">
        <v>22</v>
      </c>
      <c r="T4066" t="s">
        <v>23</v>
      </c>
      <c r="U4066" s="3">
        <v>715.84</v>
      </c>
    </row>
    <row r="4067" spans="1:21" hidden="1" x14ac:dyDescent="0.2">
      <c r="A4067" t="s">
        <v>2786</v>
      </c>
      <c r="B4067" t="s">
        <v>104</v>
      </c>
      <c r="C4067" t="s">
        <v>14</v>
      </c>
      <c r="D4067" t="str">
        <f t="shared" si="63"/>
        <v>LA1087</v>
      </c>
      <c r="E4067" t="s">
        <v>2814</v>
      </c>
      <c r="F4067" t="s">
        <v>18</v>
      </c>
      <c r="G4067" t="s">
        <v>18</v>
      </c>
      <c r="J4067" s="1">
        <v>44901</v>
      </c>
      <c r="K4067" s="2">
        <v>-7057.47</v>
      </c>
      <c r="L4067" t="s">
        <v>20</v>
      </c>
      <c r="M4067" s="3">
        <v>1</v>
      </c>
      <c r="N4067" s="2">
        <v>9.1699999999999993E-3</v>
      </c>
      <c r="O4067" t="s">
        <v>21</v>
      </c>
      <c r="P4067" t="s">
        <v>24</v>
      </c>
      <c r="Q4067" t="s">
        <v>23</v>
      </c>
      <c r="R4067" s="3">
        <v>64.72</v>
      </c>
      <c r="S4067" t="s">
        <v>22</v>
      </c>
      <c r="T4067" t="s">
        <v>23</v>
      </c>
      <c r="U4067" s="3">
        <v>64.72</v>
      </c>
    </row>
    <row r="4068" spans="1:21" hidden="1" x14ac:dyDescent="0.2">
      <c r="A4068" t="s">
        <v>2786</v>
      </c>
      <c r="B4068" t="s">
        <v>104</v>
      </c>
      <c r="C4068" t="s">
        <v>14</v>
      </c>
      <c r="D4068" t="str">
        <f t="shared" si="63"/>
        <v>LAAZ01</v>
      </c>
      <c r="E4068" t="s">
        <v>2198</v>
      </c>
      <c r="F4068" t="s">
        <v>18</v>
      </c>
      <c r="G4068" t="s">
        <v>18</v>
      </c>
      <c r="J4068" s="1">
        <v>44901</v>
      </c>
      <c r="K4068" s="2">
        <v>1751.85</v>
      </c>
      <c r="L4068" t="s">
        <v>20</v>
      </c>
      <c r="M4068" s="3">
        <v>1</v>
      </c>
      <c r="N4068" s="2">
        <v>1.155E-2</v>
      </c>
      <c r="O4068" t="s">
        <v>21</v>
      </c>
      <c r="P4068" t="s">
        <v>22</v>
      </c>
      <c r="Q4068" t="s">
        <v>23</v>
      </c>
      <c r="R4068" s="3">
        <v>20.23</v>
      </c>
      <c r="S4068" t="s">
        <v>24</v>
      </c>
      <c r="T4068" t="s">
        <v>23</v>
      </c>
      <c r="U4068" s="3">
        <v>20.23</v>
      </c>
    </row>
    <row r="4069" spans="1:21" hidden="1" x14ac:dyDescent="0.2">
      <c r="A4069" t="s">
        <v>2786</v>
      </c>
      <c r="B4069" t="s">
        <v>104</v>
      </c>
      <c r="C4069" t="s">
        <v>14</v>
      </c>
      <c r="D4069" t="str">
        <f t="shared" si="63"/>
        <v>LAAI07</v>
      </c>
      <c r="E4069" t="s">
        <v>625</v>
      </c>
      <c r="F4069" t="s">
        <v>18</v>
      </c>
      <c r="G4069" t="s">
        <v>18</v>
      </c>
      <c r="J4069" s="1">
        <v>44901</v>
      </c>
      <c r="K4069" s="2">
        <v>8907.24</v>
      </c>
      <c r="L4069" t="s">
        <v>20</v>
      </c>
      <c r="M4069" s="3">
        <v>1</v>
      </c>
      <c r="N4069" s="2">
        <v>2.9739999999999999E-2</v>
      </c>
      <c r="O4069" t="s">
        <v>21</v>
      </c>
      <c r="P4069" t="s">
        <v>22</v>
      </c>
      <c r="Q4069" t="s">
        <v>23</v>
      </c>
      <c r="R4069" s="3">
        <v>264.89999999999998</v>
      </c>
      <c r="S4069" t="s">
        <v>24</v>
      </c>
      <c r="T4069" t="s">
        <v>23</v>
      </c>
      <c r="U4069" s="3">
        <v>264.89999999999998</v>
      </c>
    </row>
    <row r="4070" spans="1:21" hidden="1" x14ac:dyDescent="0.2">
      <c r="A4070" t="s">
        <v>2786</v>
      </c>
      <c r="B4070" t="s">
        <v>104</v>
      </c>
      <c r="C4070" t="s">
        <v>14</v>
      </c>
      <c r="D4070" t="str">
        <f t="shared" si="63"/>
        <v>LAAN02</v>
      </c>
      <c r="E4070" t="s">
        <v>807</v>
      </c>
      <c r="F4070" t="s">
        <v>18</v>
      </c>
      <c r="G4070" t="s">
        <v>18</v>
      </c>
      <c r="J4070" s="1">
        <v>44901</v>
      </c>
      <c r="K4070" s="2">
        <v>25608.44</v>
      </c>
      <c r="L4070" t="s">
        <v>20</v>
      </c>
      <c r="M4070" s="3">
        <v>1</v>
      </c>
      <c r="N4070" s="2">
        <v>1.3000000000000001E-2</v>
      </c>
      <c r="O4070" t="s">
        <v>21</v>
      </c>
      <c r="P4070" t="s">
        <v>22</v>
      </c>
      <c r="Q4070" t="s">
        <v>23</v>
      </c>
      <c r="R4070" s="3">
        <v>332.91</v>
      </c>
      <c r="S4070" t="s">
        <v>24</v>
      </c>
      <c r="T4070" t="s">
        <v>23</v>
      </c>
      <c r="U4070" s="3">
        <v>332.91</v>
      </c>
    </row>
    <row r="4071" spans="1:21" hidden="1" x14ac:dyDescent="0.2">
      <c r="A4071" t="s">
        <v>2786</v>
      </c>
      <c r="B4071" t="s">
        <v>104</v>
      </c>
      <c r="C4071" t="s">
        <v>14</v>
      </c>
      <c r="D4071" t="str">
        <f t="shared" si="63"/>
        <v>LAAI00</v>
      </c>
      <c r="E4071" t="s">
        <v>2815</v>
      </c>
      <c r="F4071" t="s">
        <v>18</v>
      </c>
      <c r="G4071" t="s">
        <v>18</v>
      </c>
      <c r="J4071" s="1">
        <v>44901</v>
      </c>
      <c r="K4071" s="2">
        <v>0</v>
      </c>
      <c r="L4071" t="s">
        <v>20</v>
      </c>
      <c r="M4071" s="3">
        <v>1</v>
      </c>
      <c r="N4071" s="2">
        <v>1.2E-2</v>
      </c>
      <c r="O4071" t="s">
        <v>21</v>
      </c>
      <c r="P4071" t="s">
        <v>22</v>
      </c>
      <c r="Q4071" t="s">
        <v>23</v>
      </c>
      <c r="R4071" s="3">
        <v>0</v>
      </c>
      <c r="S4071" t="s">
        <v>24</v>
      </c>
      <c r="T4071" t="s">
        <v>23</v>
      </c>
      <c r="U4071" s="3">
        <v>0</v>
      </c>
    </row>
    <row r="4072" spans="1:21" hidden="1" x14ac:dyDescent="0.2">
      <c r="A4072" t="s">
        <v>2786</v>
      </c>
      <c r="B4072" t="s">
        <v>104</v>
      </c>
      <c r="C4072" t="s">
        <v>14</v>
      </c>
      <c r="D4072" t="str">
        <f t="shared" si="63"/>
        <v>LACA00</v>
      </c>
      <c r="E4072" t="s">
        <v>2816</v>
      </c>
      <c r="F4072" t="s">
        <v>18</v>
      </c>
      <c r="G4072" t="s">
        <v>18</v>
      </c>
      <c r="J4072" s="1">
        <v>44901</v>
      </c>
      <c r="K4072" s="2">
        <v>14484.44</v>
      </c>
      <c r="L4072" t="s">
        <v>20</v>
      </c>
      <c r="M4072" s="3">
        <v>1</v>
      </c>
      <c r="N4072" s="2">
        <v>3.7620000000000001E-2</v>
      </c>
      <c r="O4072" t="s">
        <v>21</v>
      </c>
      <c r="P4072" t="s">
        <v>22</v>
      </c>
      <c r="Q4072" t="s">
        <v>23</v>
      </c>
      <c r="R4072" s="3">
        <v>544.9</v>
      </c>
      <c r="S4072" t="s">
        <v>24</v>
      </c>
      <c r="T4072" t="s">
        <v>23</v>
      </c>
      <c r="U4072" s="3">
        <v>544.9</v>
      </c>
    </row>
    <row r="4073" spans="1:21" hidden="1" x14ac:dyDescent="0.2">
      <c r="A4073" t="s">
        <v>2786</v>
      </c>
      <c r="B4073" t="s">
        <v>104</v>
      </c>
      <c r="C4073" t="s">
        <v>14</v>
      </c>
      <c r="D4073" t="str">
        <f t="shared" si="63"/>
        <v>LA1039</v>
      </c>
      <c r="E4073" t="s">
        <v>748</v>
      </c>
      <c r="F4073" t="s">
        <v>18</v>
      </c>
      <c r="G4073" t="s">
        <v>18</v>
      </c>
      <c r="J4073" s="1">
        <v>44901</v>
      </c>
      <c r="K4073" s="2">
        <v>-0.12</v>
      </c>
      <c r="L4073" t="s">
        <v>20</v>
      </c>
      <c r="M4073" s="3">
        <v>1</v>
      </c>
      <c r="N4073" s="2">
        <v>1.593E-2</v>
      </c>
      <c r="O4073" t="s">
        <v>21</v>
      </c>
      <c r="P4073" t="s">
        <v>24</v>
      </c>
      <c r="Q4073" t="s">
        <v>23</v>
      </c>
      <c r="R4073" s="3">
        <v>0</v>
      </c>
      <c r="S4073" t="s">
        <v>22</v>
      </c>
      <c r="T4073" t="s">
        <v>23</v>
      </c>
      <c r="U4073" s="3">
        <v>0</v>
      </c>
    </row>
    <row r="4074" spans="1:21" hidden="1" x14ac:dyDescent="0.2">
      <c r="A4074" t="s">
        <v>2786</v>
      </c>
      <c r="B4074" t="s">
        <v>104</v>
      </c>
      <c r="C4074" t="s">
        <v>14</v>
      </c>
      <c r="D4074" t="str">
        <f t="shared" si="63"/>
        <v>LACA00</v>
      </c>
      <c r="E4074" t="s">
        <v>2817</v>
      </c>
      <c r="F4074" t="s">
        <v>18</v>
      </c>
      <c r="G4074" t="s">
        <v>18</v>
      </c>
      <c r="J4074" s="1">
        <v>44901</v>
      </c>
      <c r="K4074" s="2">
        <v>24217.88</v>
      </c>
      <c r="L4074" t="s">
        <v>20</v>
      </c>
      <c r="M4074" s="3">
        <v>1</v>
      </c>
      <c r="N4074" s="2">
        <v>5.7290000000000001E-2</v>
      </c>
      <c r="O4074" t="s">
        <v>21</v>
      </c>
      <c r="P4074" t="s">
        <v>22</v>
      </c>
      <c r="Q4074" t="s">
        <v>23</v>
      </c>
      <c r="R4074" s="3">
        <v>1387.44</v>
      </c>
      <c r="S4074" t="s">
        <v>24</v>
      </c>
      <c r="T4074" t="s">
        <v>23</v>
      </c>
      <c r="U4074" s="3">
        <v>1387.44</v>
      </c>
    </row>
    <row r="4075" spans="1:21" hidden="1" x14ac:dyDescent="0.2">
      <c r="A4075" t="s">
        <v>2786</v>
      </c>
      <c r="B4075" t="s">
        <v>104</v>
      </c>
      <c r="C4075" t="s">
        <v>14</v>
      </c>
      <c r="D4075" t="str">
        <f t="shared" si="63"/>
        <v>LAAI07</v>
      </c>
      <c r="E4075" t="s">
        <v>1992</v>
      </c>
      <c r="F4075" t="s">
        <v>18</v>
      </c>
      <c r="G4075" t="s">
        <v>18</v>
      </c>
      <c r="J4075" s="1">
        <v>44901</v>
      </c>
      <c r="K4075" s="2">
        <v>1210.3800000000001</v>
      </c>
      <c r="L4075" t="s">
        <v>20</v>
      </c>
      <c r="M4075" s="3">
        <v>1</v>
      </c>
      <c r="N4075" s="2">
        <v>1.2500000000000001E-2</v>
      </c>
      <c r="O4075" t="s">
        <v>21</v>
      </c>
      <c r="P4075" t="s">
        <v>22</v>
      </c>
      <c r="Q4075" t="s">
        <v>23</v>
      </c>
      <c r="R4075" s="3">
        <v>15.13</v>
      </c>
      <c r="S4075" t="s">
        <v>24</v>
      </c>
      <c r="T4075" t="s">
        <v>23</v>
      </c>
      <c r="U4075" s="3">
        <v>15.13</v>
      </c>
    </row>
    <row r="4076" spans="1:21" hidden="1" x14ac:dyDescent="0.2">
      <c r="A4076" t="s">
        <v>2786</v>
      </c>
      <c r="B4076" t="s">
        <v>104</v>
      </c>
      <c r="C4076" t="s">
        <v>14</v>
      </c>
      <c r="D4076" t="str">
        <f t="shared" si="63"/>
        <v>LAAZ01</v>
      </c>
      <c r="E4076" t="s">
        <v>2818</v>
      </c>
      <c r="F4076" t="s">
        <v>18</v>
      </c>
      <c r="G4076" t="s">
        <v>18</v>
      </c>
      <c r="J4076" s="1">
        <v>44901</v>
      </c>
      <c r="K4076" s="2">
        <v>6509.06</v>
      </c>
      <c r="L4076" t="s">
        <v>20</v>
      </c>
      <c r="M4076" s="3">
        <v>1</v>
      </c>
      <c r="N4076" s="2">
        <v>1.2470000000000002E-2</v>
      </c>
      <c r="O4076" t="s">
        <v>21</v>
      </c>
      <c r="P4076" t="s">
        <v>22</v>
      </c>
      <c r="Q4076" t="s">
        <v>23</v>
      </c>
      <c r="R4076" s="3">
        <v>81.17</v>
      </c>
      <c r="S4076" t="s">
        <v>24</v>
      </c>
      <c r="T4076" t="s">
        <v>23</v>
      </c>
      <c r="U4076" s="3">
        <v>81.17</v>
      </c>
    </row>
    <row r="4077" spans="1:21" hidden="1" x14ac:dyDescent="0.2">
      <c r="A4077" t="s">
        <v>2786</v>
      </c>
      <c r="B4077" t="s">
        <v>104</v>
      </c>
      <c r="C4077" t="s">
        <v>14</v>
      </c>
      <c r="D4077" t="str">
        <f t="shared" si="63"/>
        <v>LAAN02</v>
      </c>
      <c r="E4077" t="s">
        <v>1177</v>
      </c>
      <c r="F4077" t="s">
        <v>18</v>
      </c>
      <c r="G4077" t="s">
        <v>18</v>
      </c>
      <c r="J4077" s="1">
        <v>44901</v>
      </c>
      <c r="K4077" s="2">
        <v>18327.72</v>
      </c>
      <c r="L4077" t="s">
        <v>20</v>
      </c>
      <c r="M4077" s="3">
        <v>1</v>
      </c>
      <c r="N4077" s="2">
        <v>2.7179999999999999E-2</v>
      </c>
      <c r="O4077" t="s">
        <v>21</v>
      </c>
      <c r="P4077" t="s">
        <v>22</v>
      </c>
      <c r="Q4077" t="s">
        <v>23</v>
      </c>
      <c r="R4077" s="3">
        <v>498.15</v>
      </c>
      <c r="S4077" t="s">
        <v>24</v>
      </c>
      <c r="T4077" t="s">
        <v>23</v>
      </c>
      <c r="U4077" s="3">
        <v>498.15</v>
      </c>
    </row>
    <row r="4078" spans="1:21" hidden="1" x14ac:dyDescent="0.2">
      <c r="A4078" t="s">
        <v>2786</v>
      </c>
      <c r="B4078" t="s">
        <v>104</v>
      </c>
      <c r="C4078" t="s">
        <v>14</v>
      </c>
      <c r="D4078" t="str">
        <f t="shared" si="63"/>
        <v>LACA00</v>
      </c>
      <c r="E4078" t="s">
        <v>2819</v>
      </c>
      <c r="F4078" t="s">
        <v>18</v>
      </c>
      <c r="G4078" t="s">
        <v>18</v>
      </c>
      <c r="J4078" s="1">
        <v>44901</v>
      </c>
      <c r="K4078" s="2">
        <v>47228.63</v>
      </c>
      <c r="L4078" t="s">
        <v>20</v>
      </c>
      <c r="M4078" s="3">
        <v>1</v>
      </c>
      <c r="N4078" s="2">
        <v>5.2679999999999998E-2</v>
      </c>
      <c r="O4078" t="s">
        <v>21</v>
      </c>
      <c r="P4078" t="s">
        <v>22</v>
      </c>
      <c r="Q4078" t="s">
        <v>23</v>
      </c>
      <c r="R4078" s="3">
        <v>2488</v>
      </c>
      <c r="S4078" t="s">
        <v>24</v>
      </c>
      <c r="T4078" t="s">
        <v>23</v>
      </c>
      <c r="U4078" s="3">
        <v>2488</v>
      </c>
    </row>
    <row r="4079" spans="1:21" hidden="1" x14ac:dyDescent="0.2">
      <c r="A4079" t="s">
        <v>2786</v>
      </c>
      <c r="B4079" t="s">
        <v>104</v>
      </c>
      <c r="C4079" t="s">
        <v>14</v>
      </c>
      <c r="D4079" t="str">
        <f t="shared" si="63"/>
        <v>LACA01</v>
      </c>
      <c r="E4079" t="s">
        <v>2696</v>
      </c>
      <c r="F4079" t="s">
        <v>18</v>
      </c>
      <c r="G4079" t="s">
        <v>18</v>
      </c>
      <c r="J4079" s="1">
        <v>44901</v>
      </c>
      <c r="K4079" s="2">
        <v>2977.44</v>
      </c>
      <c r="L4079" t="s">
        <v>20</v>
      </c>
      <c r="M4079" s="3">
        <v>1</v>
      </c>
      <c r="N4079" s="2">
        <v>0</v>
      </c>
      <c r="O4079" t="s">
        <v>21</v>
      </c>
      <c r="P4079" t="s">
        <v>22</v>
      </c>
      <c r="Q4079" t="s">
        <v>23</v>
      </c>
      <c r="R4079" s="3">
        <v>0</v>
      </c>
      <c r="S4079" t="s">
        <v>24</v>
      </c>
      <c r="T4079" t="s">
        <v>23</v>
      </c>
      <c r="U4079" s="3">
        <v>0</v>
      </c>
    </row>
    <row r="4080" spans="1:21" hidden="1" x14ac:dyDescent="0.2">
      <c r="A4080" t="s">
        <v>2786</v>
      </c>
      <c r="B4080" t="s">
        <v>104</v>
      </c>
      <c r="C4080" t="s">
        <v>14</v>
      </c>
      <c r="D4080" t="str">
        <f t="shared" si="63"/>
        <v>LAAN02</v>
      </c>
      <c r="E4080" t="s">
        <v>2820</v>
      </c>
      <c r="F4080" t="s">
        <v>18</v>
      </c>
      <c r="G4080" t="s">
        <v>18</v>
      </c>
      <c r="J4080" s="1">
        <v>44901</v>
      </c>
      <c r="K4080" s="2">
        <v>11798.95</v>
      </c>
      <c r="L4080" t="s">
        <v>20</v>
      </c>
      <c r="M4080" s="3">
        <v>1</v>
      </c>
      <c r="N4080" s="2">
        <v>3.0890000000000001E-2</v>
      </c>
      <c r="O4080" t="s">
        <v>21</v>
      </c>
      <c r="P4080" t="s">
        <v>22</v>
      </c>
      <c r="Q4080" t="s">
        <v>23</v>
      </c>
      <c r="R4080" s="3">
        <v>364.47</v>
      </c>
      <c r="S4080" t="s">
        <v>24</v>
      </c>
      <c r="T4080" t="s">
        <v>23</v>
      </c>
      <c r="U4080" s="3">
        <v>364.47</v>
      </c>
    </row>
    <row r="4081" spans="1:21" hidden="1" x14ac:dyDescent="0.2">
      <c r="A4081" t="s">
        <v>2786</v>
      </c>
      <c r="B4081" t="s">
        <v>104</v>
      </c>
      <c r="C4081" t="s">
        <v>14</v>
      </c>
      <c r="D4081" t="str">
        <f t="shared" si="63"/>
        <v>LAAZ01</v>
      </c>
      <c r="E4081" t="s">
        <v>1823</v>
      </c>
      <c r="F4081" t="s">
        <v>18</v>
      </c>
      <c r="G4081" t="s">
        <v>18</v>
      </c>
      <c r="J4081" s="1">
        <v>44901</v>
      </c>
      <c r="K4081" s="2">
        <v>0</v>
      </c>
      <c r="L4081" t="s">
        <v>20</v>
      </c>
      <c r="M4081" s="3">
        <v>1</v>
      </c>
      <c r="N4081" s="2">
        <v>9.9100000000000004E-3</v>
      </c>
      <c r="O4081" t="s">
        <v>21</v>
      </c>
      <c r="P4081" t="s">
        <v>22</v>
      </c>
      <c r="Q4081" t="s">
        <v>23</v>
      </c>
      <c r="R4081" s="3">
        <v>0</v>
      </c>
      <c r="S4081" t="s">
        <v>24</v>
      </c>
      <c r="T4081" t="s">
        <v>23</v>
      </c>
      <c r="U4081" s="3">
        <v>0</v>
      </c>
    </row>
    <row r="4082" spans="1:21" hidden="1" x14ac:dyDescent="0.2">
      <c r="A4082" t="s">
        <v>2786</v>
      </c>
      <c r="B4082" t="s">
        <v>104</v>
      </c>
      <c r="C4082" t="s">
        <v>14</v>
      </c>
      <c r="D4082" t="str">
        <f t="shared" si="63"/>
        <v>712000</v>
      </c>
      <c r="E4082" t="s">
        <v>2821</v>
      </c>
      <c r="F4082" t="s">
        <v>18</v>
      </c>
      <c r="G4082" t="s">
        <v>18</v>
      </c>
      <c r="J4082" s="1">
        <v>44901</v>
      </c>
      <c r="K4082" s="2">
        <v>-1.06</v>
      </c>
      <c r="L4082" t="s">
        <v>46</v>
      </c>
      <c r="M4082" s="3">
        <v>1</v>
      </c>
      <c r="N4082" s="2">
        <v>5.1487599999999993</v>
      </c>
      <c r="O4082" t="s">
        <v>21</v>
      </c>
      <c r="P4082" t="s">
        <v>24</v>
      </c>
      <c r="Q4082" t="s">
        <v>23</v>
      </c>
      <c r="R4082" s="3">
        <v>5.46</v>
      </c>
      <c r="S4082" t="s">
        <v>22</v>
      </c>
      <c r="T4082" t="s">
        <v>23</v>
      </c>
      <c r="U4082" s="3">
        <v>5.46</v>
      </c>
    </row>
    <row r="4083" spans="1:21" hidden="1" x14ac:dyDescent="0.2">
      <c r="A4083" t="s">
        <v>2786</v>
      </c>
      <c r="B4083" t="s">
        <v>104</v>
      </c>
      <c r="C4083" t="s">
        <v>14</v>
      </c>
      <c r="D4083" t="str">
        <f t="shared" si="63"/>
        <v>LAAN01</v>
      </c>
      <c r="E4083" t="s">
        <v>2822</v>
      </c>
      <c r="F4083" t="s">
        <v>18</v>
      </c>
      <c r="G4083" t="s">
        <v>18</v>
      </c>
      <c r="J4083" s="1">
        <v>44901</v>
      </c>
      <c r="K4083" s="2">
        <v>-40631.17</v>
      </c>
      <c r="L4083" t="s">
        <v>20</v>
      </c>
      <c r="M4083" s="3">
        <v>1</v>
      </c>
      <c r="N4083" s="2">
        <v>1.555E-2</v>
      </c>
      <c r="O4083" t="s">
        <v>21</v>
      </c>
      <c r="P4083" t="s">
        <v>24</v>
      </c>
      <c r="Q4083" t="s">
        <v>23</v>
      </c>
      <c r="R4083" s="3">
        <v>631.80999999999995</v>
      </c>
      <c r="S4083" t="s">
        <v>22</v>
      </c>
      <c r="T4083" t="s">
        <v>23</v>
      </c>
      <c r="U4083" s="3">
        <v>631.80999999999995</v>
      </c>
    </row>
    <row r="4084" spans="1:21" hidden="1" x14ac:dyDescent="0.2">
      <c r="A4084" t="s">
        <v>2786</v>
      </c>
      <c r="B4084" t="s">
        <v>104</v>
      </c>
      <c r="C4084" t="s">
        <v>14</v>
      </c>
      <c r="D4084" t="str">
        <f t="shared" si="63"/>
        <v>LAAZ00</v>
      </c>
      <c r="E4084" t="s">
        <v>799</v>
      </c>
      <c r="F4084" t="s">
        <v>18</v>
      </c>
      <c r="G4084" t="s">
        <v>18</v>
      </c>
      <c r="J4084" s="1">
        <v>44901</v>
      </c>
      <c r="K4084" s="2">
        <v>21916.5</v>
      </c>
      <c r="L4084" t="s">
        <v>20</v>
      </c>
      <c r="M4084" s="3">
        <v>1</v>
      </c>
      <c r="N4084" s="2">
        <v>9.4400000000000005E-3</v>
      </c>
      <c r="O4084" t="s">
        <v>21</v>
      </c>
      <c r="P4084" t="s">
        <v>22</v>
      </c>
      <c r="Q4084" t="s">
        <v>23</v>
      </c>
      <c r="R4084" s="3">
        <v>206.89</v>
      </c>
      <c r="S4084" t="s">
        <v>24</v>
      </c>
      <c r="T4084" t="s">
        <v>23</v>
      </c>
      <c r="U4084" s="3">
        <v>206.89</v>
      </c>
    </row>
    <row r="4085" spans="1:21" hidden="1" x14ac:dyDescent="0.2">
      <c r="A4085" t="s">
        <v>2786</v>
      </c>
      <c r="B4085" t="s">
        <v>104</v>
      </c>
      <c r="C4085" t="s">
        <v>14</v>
      </c>
      <c r="D4085" t="str">
        <f t="shared" si="63"/>
        <v>LA1299</v>
      </c>
      <c r="E4085" t="s">
        <v>2823</v>
      </c>
      <c r="F4085" t="s">
        <v>18</v>
      </c>
      <c r="G4085" t="s">
        <v>18</v>
      </c>
      <c r="J4085" s="1">
        <v>44901</v>
      </c>
      <c r="K4085" s="2">
        <v>29925</v>
      </c>
      <c r="L4085" t="s">
        <v>20</v>
      </c>
      <c r="M4085" s="3">
        <v>1</v>
      </c>
      <c r="N4085" s="2">
        <v>4.5100000000000001E-2</v>
      </c>
      <c r="O4085" t="s">
        <v>21</v>
      </c>
      <c r="P4085" t="s">
        <v>22</v>
      </c>
      <c r="Q4085" t="s">
        <v>23</v>
      </c>
      <c r="R4085" s="3">
        <v>1349.62</v>
      </c>
      <c r="S4085" t="s">
        <v>24</v>
      </c>
      <c r="T4085" t="s">
        <v>23</v>
      </c>
      <c r="U4085" s="3">
        <v>1349.62</v>
      </c>
    </row>
    <row r="4086" spans="1:21" hidden="1" x14ac:dyDescent="0.2">
      <c r="A4086" t="s">
        <v>2786</v>
      </c>
      <c r="B4086" t="s">
        <v>104</v>
      </c>
      <c r="C4086" t="s">
        <v>14</v>
      </c>
      <c r="D4086" t="str">
        <f t="shared" si="63"/>
        <v>LA1038</v>
      </c>
      <c r="E4086" t="s">
        <v>1321</v>
      </c>
      <c r="F4086" t="s">
        <v>18</v>
      </c>
      <c r="G4086" t="s">
        <v>18</v>
      </c>
      <c r="J4086" s="1">
        <v>44901</v>
      </c>
      <c r="K4086" s="2">
        <v>-2300.5</v>
      </c>
      <c r="L4086" t="s">
        <v>20</v>
      </c>
      <c r="M4086" s="3">
        <v>1</v>
      </c>
      <c r="N4086" s="2">
        <v>2.1600000000000001E-2</v>
      </c>
      <c r="O4086" t="s">
        <v>21</v>
      </c>
      <c r="P4086" t="s">
        <v>24</v>
      </c>
      <c r="Q4086" t="s">
        <v>23</v>
      </c>
      <c r="R4086" s="3">
        <v>49.69</v>
      </c>
      <c r="S4086" t="s">
        <v>22</v>
      </c>
      <c r="T4086" t="s">
        <v>23</v>
      </c>
      <c r="U4086" s="3">
        <v>49.69</v>
      </c>
    </row>
    <row r="4087" spans="1:21" hidden="1" x14ac:dyDescent="0.2">
      <c r="A4087" t="s">
        <v>2786</v>
      </c>
      <c r="B4087" t="s">
        <v>104</v>
      </c>
      <c r="C4087" t="s">
        <v>14</v>
      </c>
      <c r="D4087" t="str">
        <f t="shared" si="63"/>
        <v>LA1042</v>
      </c>
      <c r="E4087" t="s">
        <v>2824</v>
      </c>
      <c r="F4087" t="s">
        <v>18</v>
      </c>
      <c r="G4087" t="s">
        <v>18</v>
      </c>
      <c r="J4087" s="1">
        <v>44901</v>
      </c>
      <c r="K4087" s="2">
        <v>30481.25</v>
      </c>
      <c r="L4087" t="s">
        <v>20</v>
      </c>
      <c r="M4087" s="3">
        <v>1</v>
      </c>
      <c r="N4087" s="2">
        <v>2.0840000000000001E-2</v>
      </c>
      <c r="O4087" t="s">
        <v>21</v>
      </c>
      <c r="P4087" t="s">
        <v>22</v>
      </c>
      <c r="Q4087" t="s">
        <v>23</v>
      </c>
      <c r="R4087" s="3">
        <v>635.23</v>
      </c>
      <c r="S4087" t="s">
        <v>24</v>
      </c>
      <c r="T4087" t="s">
        <v>23</v>
      </c>
      <c r="U4087" s="3">
        <v>635.23</v>
      </c>
    </row>
    <row r="4088" spans="1:21" hidden="1" x14ac:dyDescent="0.2">
      <c r="A4088" t="s">
        <v>2786</v>
      </c>
      <c r="B4088" t="s">
        <v>104</v>
      </c>
      <c r="C4088" t="s">
        <v>14</v>
      </c>
      <c r="D4088" t="str">
        <f t="shared" si="63"/>
        <v>LAAN02</v>
      </c>
      <c r="E4088" t="s">
        <v>1613</v>
      </c>
      <c r="F4088" t="s">
        <v>18</v>
      </c>
      <c r="G4088" t="s">
        <v>18</v>
      </c>
      <c r="J4088" s="1">
        <v>44901</v>
      </c>
      <c r="K4088" s="2">
        <v>-1457.6</v>
      </c>
      <c r="L4088" t="s">
        <v>20</v>
      </c>
      <c r="M4088" s="3">
        <v>1</v>
      </c>
      <c r="N4088" s="2">
        <v>2.4410000000000001E-2</v>
      </c>
      <c r="O4088" t="s">
        <v>21</v>
      </c>
      <c r="P4088" t="s">
        <v>24</v>
      </c>
      <c r="Q4088" t="s">
        <v>23</v>
      </c>
      <c r="R4088" s="3">
        <v>35.58</v>
      </c>
      <c r="S4088" t="s">
        <v>22</v>
      </c>
      <c r="T4088" t="s">
        <v>23</v>
      </c>
      <c r="U4088" s="3">
        <v>35.58</v>
      </c>
    </row>
    <row r="4089" spans="1:21" hidden="1" x14ac:dyDescent="0.2">
      <c r="A4089" t="s">
        <v>2786</v>
      </c>
      <c r="B4089" t="s">
        <v>104</v>
      </c>
      <c r="C4089" t="s">
        <v>14</v>
      </c>
      <c r="D4089" t="str">
        <f t="shared" si="63"/>
        <v>LAAN02</v>
      </c>
      <c r="E4089" t="s">
        <v>2825</v>
      </c>
      <c r="F4089" t="s">
        <v>18</v>
      </c>
      <c r="G4089" t="s">
        <v>18</v>
      </c>
      <c r="J4089" s="1">
        <v>44901</v>
      </c>
      <c r="K4089" s="2">
        <v>9155.23</v>
      </c>
      <c r="L4089" t="s">
        <v>20</v>
      </c>
      <c r="M4089" s="3">
        <v>1</v>
      </c>
      <c r="N4089" s="2">
        <v>2.3380000000000001E-2</v>
      </c>
      <c r="O4089" t="s">
        <v>21</v>
      </c>
      <c r="P4089" t="s">
        <v>22</v>
      </c>
      <c r="Q4089" t="s">
        <v>23</v>
      </c>
      <c r="R4089" s="3">
        <v>214.05</v>
      </c>
      <c r="S4089" t="s">
        <v>24</v>
      </c>
      <c r="T4089" t="s">
        <v>23</v>
      </c>
      <c r="U4089" s="3">
        <v>214.05</v>
      </c>
    </row>
    <row r="4090" spans="1:21" hidden="1" x14ac:dyDescent="0.2">
      <c r="A4090" t="s">
        <v>2786</v>
      </c>
      <c r="B4090" t="s">
        <v>104</v>
      </c>
      <c r="C4090" t="s">
        <v>14</v>
      </c>
      <c r="D4090" t="str">
        <f t="shared" si="63"/>
        <v>LAAI03</v>
      </c>
      <c r="E4090" t="s">
        <v>2826</v>
      </c>
      <c r="F4090" t="s">
        <v>18</v>
      </c>
      <c r="G4090" t="s">
        <v>18</v>
      </c>
      <c r="J4090" s="1">
        <v>44901</v>
      </c>
      <c r="K4090" s="2">
        <v>16624.25</v>
      </c>
      <c r="L4090" t="s">
        <v>20</v>
      </c>
      <c r="M4090" s="3">
        <v>1</v>
      </c>
      <c r="N4090" s="2">
        <v>1.069E-2</v>
      </c>
      <c r="O4090" t="s">
        <v>21</v>
      </c>
      <c r="P4090" t="s">
        <v>22</v>
      </c>
      <c r="Q4090" t="s">
        <v>23</v>
      </c>
      <c r="R4090" s="3">
        <v>177.71</v>
      </c>
      <c r="S4090" t="s">
        <v>24</v>
      </c>
      <c r="T4090" t="s">
        <v>23</v>
      </c>
      <c r="U4090" s="3">
        <v>177.71</v>
      </c>
    </row>
    <row r="4091" spans="1:21" hidden="1" x14ac:dyDescent="0.2">
      <c r="A4091" t="s">
        <v>2786</v>
      </c>
      <c r="B4091" t="s">
        <v>104</v>
      </c>
      <c r="C4091" t="s">
        <v>14</v>
      </c>
      <c r="D4091" t="str">
        <f t="shared" si="63"/>
        <v>712004</v>
      </c>
      <c r="E4091" t="s">
        <v>1316</v>
      </c>
      <c r="F4091" t="s">
        <v>18</v>
      </c>
      <c r="G4091" t="s">
        <v>18</v>
      </c>
      <c r="J4091" s="1">
        <v>44901</v>
      </c>
      <c r="K4091" s="2">
        <v>0</v>
      </c>
      <c r="L4091" t="s">
        <v>46</v>
      </c>
      <c r="M4091" s="3">
        <v>1</v>
      </c>
      <c r="N4091" s="2">
        <v>3.34</v>
      </c>
      <c r="O4091" t="s">
        <v>21</v>
      </c>
      <c r="P4091" t="s">
        <v>22</v>
      </c>
      <c r="Q4091" t="s">
        <v>23</v>
      </c>
      <c r="R4091" s="3">
        <v>0</v>
      </c>
      <c r="S4091" t="s">
        <v>24</v>
      </c>
      <c r="T4091" t="s">
        <v>23</v>
      </c>
      <c r="U4091" s="3">
        <v>0</v>
      </c>
    </row>
    <row r="4092" spans="1:21" hidden="1" x14ac:dyDescent="0.2">
      <c r="A4092" t="s">
        <v>2786</v>
      </c>
      <c r="B4092" t="s">
        <v>104</v>
      </c>
      <c r="C4092" t="s">
        <v>14</v>
      </c>
      <c r="D4092" t="str">
        <f t="shared" si="63"/>
        <v>712000</v>
      </c>
      <c r="E4092" t="s">
        <v>2126</v>
      </c>
      <c r="F4092" t="s">
        <v>18</v>
      </c>
      <c r="G4092" t="s">
        <v>18</v>
      </c>
      <c r="J4092" s="1">
        <v>44901</v>
      </c>
      <c r="K4092" s="2">
        <v>46.2</v>
      </c>
      <c r="L4092" t="s">
        <v>46</v>
      </c>
      <c r="M4092" s="3">
        <v>1</v>
      </c>
      <c r="N4092" s="2">
        <v>4.2665199999999999</v>
      </c>
      <c r="O4092" t="s">
        <v>21</v>
      </c>
      <c r="P4092" t="s">
        <v>22</v>
      </c>
      <c r="Q4092" t="s">
        <v>23</v>
      </c>
      <c r="R4092" s="3">
        <v>197.11</v>
      </c>
      <c r="S4092" t="s">
        <v>24</v>
      </c>
      <c r="T4092" t="s">
        <v>23</v>
      </c>
      <c r="U4092" s="3">
        <v>197.11</v>
      </c>
    </row>
    <row r="4093" spans="1:21" hidden="1" x14ac:dyDescent="0.2">
      <c r="A4093" t="s">
        <v>2786</v>
      </c>
      <c r="B4093" t="s">
        <v>104</v>
      </c>
      <c r="C4093" t="s">
        <v>14</v>
      </c>
      <c r="D4093" t="str">
        <f t="shared" si="63"/>
        <v>712000</v>
      </c>
      <c r="E4093" t="s">
        <v>498</v>
      </c>
      <c r="F4093" t="s">
        <v>18</v>
      </c>
      <c r="G4093" t="s">
        <v>18</v>
      </c>
      <c r="J4093" s="1">
        <v>44901</v>
      </c>
      <c r="K4093" s="2">
        <v>5.8</v>
      </c>
      <c r="L4093" t="s">
        <v>46</v>
      </c>
      <c r="M4093" s="3">
        <v>1</v>
      </c>
      <c r="N4093" s="2">
        <v>11.549519999999999</v>
      </c>
      <c r="O4093" t="s">
        <v>21</v>
      </c>
      <c r="P4093" t="s">
        <v>22</v>
      </c>
      <c r="Q4093" t="s">
        <v>23</v>
      </c>
      <c r="R4093" s="3">
        <v>66.989999999999995</v>
      </c>
      <c r="S4093" t="s">
        <v>24</v>
      </c>
      <c r="T4093" t="s">
        <v>23</v>
      </c>
      <c r="U4093" s="3">
        <v>66.989999999999995</v>
      </c>
    </row>
    <row r="4094" spans="1:21" hidden="1" x14ac:dyDescent="0.2">
      <c r="A4094" t="s">
        <v>2786</v>
      </c>
      <c r="B4094" t="s">
        <v>104</v>
      </c>
      <c r="C4094" t="s">
        <v>14</v>
      </c>
      <c r="D4094" t="str">
        <f t="shared" si="63"/>
        <v>712002</v>
      </c>
      <c r="E4094" t="s">
        <v>1619</v>
      </c>
      <c r="F4094" t="s">
        <v>18</v>
      </c>
      <c r="G4094" t="s">
        <v>18</v>
      </c>
      <c r="J4094" s="1">
        <v>44901</v>
      </c>
      <c r="K4094" s="2">
        <v>101.6</v>
      </c>
      <c r="L4094" t="s">
        <v>46</v>
      </c>
      <c r="M4094" s="3">
        <v>1</v>
      </c>
      <c r="N4094" s="2">
        <v>4.4499500000000003</v>
      </c>
      <c r="O4094" t="s">
        <v>21</v>
      </c>
      <c r="P4094" t="s">
        <v>22</v>
      </c>
      <c r="Q4094" t="s">
        <v>23</v>
      </c>
      <c r="R4094" s="3">
        <v>452.11</v>
      </c>
      <c r="S4094" t="s">
        <v>24</v>
      </c>
      <c r="T4094" t="s">
        <v>23</v>
      </c>
      <c r="U4094" s="3">
        <v>452.11</v>
      </c>
    </row>
    <row r="4095" spans="1:21" hidden="1" x14ac:dyDescent="0.2">
      <c r="A4095" t="s">
        <v>2786</v>
      </c>
      <c r="B4095" t="s">
        <v>104</v>
      </c>
      <c r="C4095" t="s">
        <v>14</v>
      </c>
      <c r="D4095" t="str">
        <f t="shared" si="63"/>
        <v>LAAZ00</v>
      </c>
      <c r="E4095" t="s">
        <v>2827</v>
      </c>
      <c r="F4095" t="s">
        <v>18</v>
      </c>
      <c r="G4095" t="s">
        <v>18</v>
      </c>
      <c r="J4095" s="1">
        <v>44901</v>
      </c>
      <c r="K4095" s="2">
        <v>-4.91</v>
      </c>
      <c r="L4095" t="s">
        <v>20</v>
      </c>
      <c r="M4095" s="3">
        <v>1</v>
      </c>
      <c r="N4095" s="2">
        <v>1.014E-2</v>
      </c>
      <c r="O4095" t="s">
        <v>21</v>
      </c>
      <c r="P4095" t="s">
        <v>24</v>
      </c>
      <c r="Q4095" t="s">
        <v>23</v>
      </c>
      <c r="R4095" s="3">
        <v>0.05</v>
      </c>
      <c r="S4095" t="s">
        <v>22</v>
      </c>
      <c r="T4095" t="s">
        <v>23</v>
      </c>
      <c r="U4095" s="3">
        <v>0.05</v>
      </c>
    </row>
    <row r="4096" spans="1:21" hidden="1" x14ac:dyDescent="0.2">
      <c r="A4096" t="s">
        <v>2786</v>
      </c>
      <c r="B4096" t="s">
        <v>104</v>
      </c>
      <c r="C4096" t="s">
        <v>14</v>
      </c>
      <c r="D4096" t="str">
        <f t="shared" si="63"/>
        <v>LAAZ00</v>
      </c>
      <c r="E4096" t="s">
        <v>2828</v>
      </c>
      <c r="F4096" t="s">
        <v>18</v>
      </c>
      <c r="G4096" t="s">
        <v>18</v>
      </c>
      <c r="J4096" s="1">
        <v>44901</v>
      </c>
      <c r="K4096" s="2">
        <v>7743.03</v>
      </c>
      <c r="L4096" t="s">
        <v>20</v>
      </c>
      <c r="M4096" s="3">
        <v>1</v>
      </c>
      <c r="N4096" s="2">
        <v>1.0149999999999999E-2</v>
      </c>
      <c r="O4096" t="s">
        <v>21</v>
      </c>
      <c r="P4096" t="s">
        <v>22</v>
      </c>
      <c r="Q4096" t="s">
        <v>23</v>
      </c>
      <c r="R4096" s="3">
        <v>78.59</v>
      </c>
      <c r="S4096" t="s">
        <v>24</v>
      </c>
      <c r="T4096" t="s">
        <v>23</v>
      </c>
      <c r="U4096" s="3">
        <v>78.59</v>
      </c>
    </row>
    <row r="4097" spans="1:21" hidden="1" x14ac:dyDescent="0.2">
      <c r="A4097" t="s">
        <v>2786</v>
      </c>
      <c r="B4097" t="s">
        <v>104</v>
      </c>
      <c r="C4097" t="s">
        <v>14</v>
      </c>
      <c r="D4097" t="str">
        <f t="shared" si="63"/>
        <v>LAAZ00</v>
      </c>
      <c r="E4097" t="s">
        <v>2829</v>
      </c>
      <c r="F4097" t="s">
        <v>18</v>
      </c>
      <c r="G4097" t="s">
        <v>18</v>
      </c>
      <c r="J4097" s="1">
        <v>44901</v>
      </c>
      <c r="K4097" s="2">
        <v>940.91</v>
      </c>
      <c r="L4097" t="s">
        <v>20</v>
      </c>
      <c r="M4097" s="3">
        <v>1</v>
      </c>
      <c r="N4097" s="2">
        <v>1.0149999999999999E-2</v>
      </c>
      <c r="O4097" t="s">
        <v>21</v>
      </c>
      <c r="P4097" t="s">
        <v>22</v>
      </c>
      <c r="Q4097" t="s">
        <v>23</v>
      </c>
      <c r="R4097" s="3">
        <v>9.5500000000000007</v>
      </c>
      <c r="S4097" t="s">
        <v>24</v>
      </c>
      <c r="T4097" t="s">
        <v>23</v>
      </c>
      <c r="U4097" s="3">
        <v>9.5500000000000007</v>
      </c>
    </row>
    <row r="4098" spans="1:21" hidden="1" x14ac:dyDescent="0.2">
      <c r="A4098" t="s">
        <v>2786</v>
      </c>
      <c r="B4098" t="s">
        <v>104</v>
      </c>
      <c r="C4098" t="s">
        <v>14</v>
      </c>
      <c r="D4098" t="str">
        <f t="shared" si="63"/>
        <v>722001</v>
      </c>
      <c r="E4098" t="s">
        <v>1313</v>
      </c>
      <c r="F4098" t="s">
        <v>18</v>
      </c>
      <c r="G4098" t="s">
        <v>18</v>
      </c>
      <c r="J4098" s="1">
        <v>44901</v>
      </c>
      <c r="K4098" s="2">
        <v>2.99</v>
      </c>
      <c r="L4098" t="s">
        <v>46</v>
      </c>
      <c r="M4098" s="3">
        <v>1</v>
      </c>
      <c r="N4098" s="2">
        <v>15.950009999999999</v>
      </c>
      <c r="O4098" t="s">
        <v>21</v>
      </c>
      <c r="P4098" t="s">
        <v>22</v>
      </c>
      <c r="Q4098" t="s">
        <v>23</v>
      </c>
      <c r="R4098" s="3">
        <v>47.69</v>
      </c>
      <c r="S4098" t="s">
        <v>24</v>
      </c>
      <c r="T4098" t="s">
        <v>23</v>
      </c>
      <c r="U4098" s="3">
        <v>47.69</v>
      </c>
    </row>
    <row r="4099" spans="1:21" hidden="1" x14ac:dyDescent="0.2">
      <c r="A4099" t="s">
        <v>2786</v>
      </c>
      <c r="B4099" t="s">
        <v>104</v>
      </c>
      <c r="C4099" t="s">
        <v>14</v>
      </c>
      <c r="D4099" t="str">
        <f t="shared" si="63"/>
        <v>730002</v>
      </c>
      <c r="E4099" t="s">
        <v>2494</v>
      </c>
      <c r="F4099" t="s">
        <v>18</v>
      </c>
      <c r="G4099" t="s">
        <v>18</v>
      </c>
      <c r="J4099" s="1">
        <v>44901</v>
      </c>
      <c r="K4099" s="2">
        <v>3542.42</v>
      </c>
      <c r="L4099" t="s">
        <v>46</v>
      </c>
      <c r="M4099" s="3">
        <v>1</v>
      </c>
      <c r="N4099" s="2">
        <v>0.34422999999999992</v>
      </c>
      <c r="O4099" t="s">
        <v>21</v>
      </c>
      <c r="P4099" t="s">
        <v>22</v>
      </c>
      <c r="Q4099" t="s">
        <v>23</v>
      </c>
      <c r="R4099" s="3">
        <v>1219.4100000000001</v>
      </c>
      <c r="S4099" t="s">
        <v>24</v>
      </c>
      <c r="T4099" t="s">
        <v>23</v>
      </c>
      <c r="U4099" s="3">
        <v>1219.4100000000001</v>
      </c>
    </row>
    <row r="4100" spans="1:21" hidden="1" x14ac:dyDescent="0.2">
      <c r="A4100" t="s">
        <v>2786</v>
      </c>
      <c r="B4100" t="s">
        <v>104</v>
      </c>
      <c r="C4100" t="s">
        <v>14</v>
      </c>
      <c r="D4100" t="str">
        <f t="shared" si="63"/>
        <v>712001</v>
      </c>
      <c r="E4100" t="s">
        <v>2204</v>
      </c>
      <c r="F4100" t="s">
        <v>18</v>
      </c>
      <c r="G4100" t="s">
        <v>18</v>
      </c>
      <c r="J4100" s="1">
        <v>44901</v>
      </c>
      <c r="K4100" s="2">
        <v>21</v>
      </c>
      <c r="L4100" t="s">
        <v>46</v>
      </c>
      <c r="M4100" s="3">
        <v>1</v>
      </c>
      <c r="N4100" s="2">
        <v>4.7098800000000001</v>
      </c>
      <c r="O4100" t="s">
        <v>21</v>
      </c>
      <c r="P4100" t="s">
        <v>22</v>
      </c>
      <c r="Q4100" t="s">
        <v>23</v>
      </c>
      <c r="R4100" s="3">
        <v>98.91</v>
      </c>
      <c r="S4100" t="s">
        <v>24</v>
      </c>
      <c r="T4100" t="s">
        <v>23</v>
      </c>
      <c r="U4100" s="3">
        <v>98.91</v>
      </c>
    </row>
    <row r="4101" spans="1:21" hidden="1" x14ac:dyDescent="0.2">
      <c r="A4101" t="s">
        <v>2786</v>
      </c>
      <c r="B4101" t="s">
        <v>104</v>
      </c>
      <c r="C4101" t="s">
        <v>14</v>
      </c>
      <c r="D4101" t="str">
        <f t="shared" ref="D4101:D4164" si="64">LEFT(E4101, 6)</f>
        <v>712002</v>
      </c>
      <c r="E4101" t="s">
        <v>2830</v>
      </c>
      <c r="F4101" t="s">
        <v>18</v>
      </c>
      <c r="G4101" t="s">
        <v>18</v>
      </c>
      <c r="J4101" s="1">
        <v>44901</v>
      </c>
      <c r="K4101" s="2">
        <v>99.51</v>
      </c>
      <c r="L4101" t="s">
        <v>46</v>
      </c>
      <c r="M4101" s="3">
        <v>1</v>
      </c>
      <c r="N4101" s="2">
        <v>0.89641999999999999</v>
      </c>
      <c r="O4101" t="s">
        <v>21</v>
      </c>
      <c r="P4101" t="s">
        <v>22</v>
      </c>
      <c r="Q4101" t="s">
        <v>23</v>
      </c>
      <c r="R4101" s="3">
        <v>89.2</v>
      </c>
      <c r="S4101" t="s">
        <v>24</v>
      </c>
      <c r="T4101" t="s">
        <v>23</v>
      </c>
      <c r="U4101" s="3">
        <v>89.2</v>
      </c>
    </row>
    <row r="4102" spans="1:21" hidden="1" x14ac:dyDescent="0.2">
      <c r="A4102" t="s">
        <v>2786</v>
      </c>
      <c r="B4102" t="s">
        <v>104</v>
      </c>
      <c r="C4102" t="s">
        <v>14</v>
      </c>
      <c r="D4102" t="str">
        <f t="shared" si="64"/>
        <v>LAAN02</v>
      </c>
      <c r="E4102" t="s">
        <v>1289</v>
      </c>
      <c r="F4102" t="s">
        <v>18</v>
      </c>
      <c r="G4102" t="s">
        <v>18</v>
      </c>
      <c r="J4102" s="1">
        <v>44901</v>
      </c>
      <c r="K4102" s="2">
        <v>27299.54</v>
      </c>
      <c r="L4102" t="s">
        <v>20</v>
      </c>
      <c r="M4102" s="3">
        <v>1</v>
      </c>
      <c r="N4102" s="2">
        <v>1.5469999999999999E-2</v>
      </c>
      <c r="O4102" t="s">
        <v>21</v>
      </c>
      <c r="P4102" t="s">
        <v>22</v>
      </c>
      <c r="Q4102" t="s">
        <v>23</v>
      </c>
      <c r="R4102" s="3">
        <v>422.32</v>
      </c>
      <c r="S4102" t="s">
        <v>24</v>
      </c>
      <c r="T4102" t="s">
        <v>23</v>
      </c>
      <c r="U4102" s="3">
        <v>422.32</v>
      </c>
    </row>
    <row r="4103" spans="1:21" hidden="1" x14ac:dyDescent="0.2">
      <c r="A4103" t="s">
        <v>2786</v>
      </c>
      <c r="B4103" t="s">
        <v>104</v>
      </c>
      <c r="C4103" t="s">
        <v>14</v>
      </c>
      <c r="D4103" t="str">
        <f t="shared" si="64"/>
        <v>LAAZ00</v>
      </c>
      <c r="E4103" t="s">
        <v>1780</v>
      </c>
      <c r="F4103" t="s">
        <v>18</v>
      </c>
      <c r="G4103" t="s">
        <v>18</v>
      </c>
      <c r="J4103" s="1">
        <v>44901</v>
      </c>
      <c r="K4103" s="2">
        <v>260.33999999999997</v>
      </c>
      <c r="L4103" t="s">
        <v>20</v>
      </c>
      <c r="M4103" s="3">
        <v>1</v>
      </c>
      <c r="N4103" s="2">
        <v>1.0129999999999998E-2</v>
      </c>
      <c r="O4103" t="s">
        <v>21</v>
      </c>
      <c r="P4103" t="s">
        <v>22</v>
      </c>
      <c r="Q4103" t="s">
        <v>23</v>
      </c>
      <c r="R4103" s="3">
        <v>2.64</v>
      </c>
      <c r="S4103" t="s">
        <v>24</v>
      </c>
      <c r="T4103" t="s">
        <v>23</v>
      </c>
      <c r="U4103" s="3">
        <v>2.64</v>
      </c>
    </row>
    <row r="4104" spans="1:21" hidden="1" x14ac:dyDescent="0.2">
      <c r="A4104" t="s">
        <v>2786</v>
      </c>
      <c r="B4104" t="s">
        <v>104</v>
      </c>
      <c r="C4104" t="s">
        <v>14</v>
      </c>
      <c r="D4104" t="str">
        <f t="shared" si="64"/>
        <v>CP2401</v>
      </c>
      <c r="E4104" t="s">
        <v>2831</v>
      </c>
      <c r="F4104" t="s">
        <v>18</v>
      </c>
      <c r="G4104" t="s">
        <v>18</v>
      </c>
      <c r="J4104" s="1">
        <v>44901</v>
      </c>
      <c r="K4104" s="2">
        <v>-700</v>
      </c>
      <c r="L4104" t="s">
        <v>20</v>
      </c>
      <c r="M4104" s="3">
        <v>1</v>
      </c>
      <c r="N4104" s="2">
        <v>8.2000000000000017E-2</v>
      </c>
      <c r="O4104" t="s">
        <v>21</v>
      </c>
      <c r="P4104" t="s">
        <v>24</v>
      </c>
      <c r="Q4104" t="s">
        <v>23</v>
      </c>
      <c r="R4104" s="3">
        <v>57.4</v>
      </c>
      <c r="S4104" t="s">
        <v>22</v>
      </c>
      <c r="T4104" t="s">
        <v>23</v>
      </c>
      <c r="U4104" s="3">
        <v>57.4</v>
      </c>
    </row>
    <row r="4105" spans="1:21" hidden="1" x14ac:dyDescent="0.2">
      <c r="A4105" t="s">
        <v>2786</v>
      </c>
      <c r="B4105" t="s">
        <v>104</v>
      </c>
      <c r="C4105" t="s">
        <v>14</v>
      </c>
      <c r="D4105" t="str">
        <f t="shared" si="64"/>
        <v>LAAN02</v>
      </c>
      <c r="E4105" t="s">
        <v>806</v>
      </c>
      <c r="F4105" t="s">
        <v>18</v>
      </c>
      <c r="G4105" t="s">
        <v>18</v>
      </c>
      <c r="J4105" s="1">
        <v>44901</v>
      </c>
      <c r="K4105" s="2">
        <v>28063.71</v>
      </c>
      <c r="L4105" t="s">
        <v>20</v>
      </c>
      <c r="M4105" s="3">
        <v>1</v>
      </c>
      <c r="N4105" s="2">
        <v>1.3010000000000001E-2</v>
      </c>
      <c r="O4105" t="s">
        <v>21</v>
      </c>
      <c r="P4105" t="s">
        <v>22</v>
      </c>
      <c r="Q4105" t="s">
        <v>23</v>
      </c>
      <c r="R4105" s="3">
        <v>365.11</v>
      </c>
      <c r="S4105" t="s">
        <v>24</v>
      </c>
      <c r="T4105" t="s">
        <v>23</v>
      </c>
      <c r="U4105" s="3">
        <v>365.11</v>
      </c>
    </row>
    <row r="4106" spans="1:21" hidden="1" x14ac:dyDescent="0.2">
      <c r="A4106" t="s">
        <v>2786</v>
      </c>
      <c r="B4106" t="s">
        <v>104</v>
      </c>
      <c r="C4106" t="s">
        <v>14</v>
      </c>
      <c r="D4106" t="str">
        <f t="shared" si="64"/>
        <v>CE3263</v>
      </c>
      <c r="E4106" t="s">
        <v>1499</v>
      </c>
      <c r="F4106" t="s">
        <v>18</v>
      </c>
      <c r="G4106" t="s">
        <v>18</v>
      </c>
      <c r="J4106" s="1">
        <v>44901</v>
      </c>
      <c r="K4106" s="2">
        <v>37000</v>
      </c>
      <c r="L4106" t="s">
        <v>20</v>
      </c>
      <c r="M4106" s="3">
        <v>1</v>
      </c>
      <c r="N4106" s="2">
        <v>4.0670000000000005E-2</v>
      </c>
      <c r="O4106" t="s">
        <v>21</v>
      </c>
      <c r="P4106" t="s">
        <v>22</v>
      </c>
      <c r="Q4106" t="s">
        <v>23</v>
      </c>
      <c r="R4106" s="3">
        <v>1504.79</v>
      </c>
      <c r="S4106" t="s">
        <v>24</v>
      </c>
      <c r="T4106" t="s">
        <v>23</v>
      </c>
      <c r="U4106" s="3">
        <v>1504.79</v>
      </c>
    </row>
    <row r="4107" spans="1:21" hidden="1" x14ac:dyDescent="0.2">
      <c r="A4107" t="s">
        <v>2786</v>
      </c>
      <c r="B4107" t="s">
        <v>104</v>
      </c>
      <c r="C4107" t="s">
        <v>14</v>
      </c>
      <c r="D4107" t="str">
        <f t="shared" si="64"/>
        <v>LAAI06</v>
      </c>
      <c r="E4107" t="s">
        <v>2832</v>
      </c>
      <c r="F4107" t="s">
        <v>18</v>
      </c>
      <c r="G4107" t="s">
        <v>18</v>
      </c>
      <c r="J4107" s="1">
        <v>44901</v>
      </c>
      <c r="K4107" s="2">
        <v>14666.25</v>
      </c>
      <c r="L4107" t="s">
        <v>20</v>
      </c>
      <c r="M4107" s="3">
        <v>1</v>
      </c>
      <c r="N4107" s="2">
        <v>1.065E-2</v>
      </c>
      <c r="O4107" t="s">
        <v>21</v>
      </c>
      <c r="P4107" t="s">
        <v>22</v>
      </c>
      <c r="Q4107" t="s">
        <v>23</v>
      </c>
      <c r="R4107" s="3">
        <v>156.19999999999999</v>
      </c>
      <c r="S4107" t="s">
        <v>24</v>
      </c>
      <c r="T4107" t="s">
        <v>23</v>
      </c>
      <c r="U4107" s="3">
        <v>156.19999999999999</v>
      </c>
    </row>
    <row r="4108" spans="1:21" hidden="1" x14ac:dyDescent="0.2">
      <c r="A4108" t="s">
        <v>2786</v>
      </c>
      <c r="B4108" t="s">
        <v>104</v>
      </c>
      <c r="C4108" t="s">
        <v>14</v>
      </c>
      <c r="D4108" t="str">
        <f t="shared" si="64"/>
        <v>LA1042</v>
      </c>
      <c r="E4108" t="s">
        <v>2833</v>
      </c>
      <c r="F4108" t="s">
        <v>18</v>
      </c>
      <c r="G4108" t="s">
        <v>18</v>
      </c>
      <c r="J4108" s="1">
        <v>44901</v>
      </c>
      <c r="K4108" s="2">
        <v>24300</v>
      </c>
      <c r="L4108" t="s">
        <v>20</v>
      </c>
      <c r="M4108" s="3">
        <v>1</v>
      </c>
      <c r="N4108" s="2">
        <v>2.0449999999999999E-2</v>
      </c>
      <c r="O4108" t="s">
        <v>21</v>
      </c>
      <c r="P4108" t="s">
        <v>22</v>
      </c>
      <c r="Q4108" t="s">
        <v>23</v>
      </c>
      <c r="R4108" s="3">
        <v>496.94</v>
      </c>
      <c r="S4108" t="s">
        <v>24</v>
      </c>
      <c r="T4108" t="s">
        <v>23</v>
      </c>
      <c r="U4108" s="3">
        <v>496.94</v>
      </c>
    </row>
    <row r="4109" spans="1:21" hidden="1" x14ac:dyDescent="0.2">
      <c r="A4109" t="s">
        <v>2786</v>
      </c>
      <c r="B4109" t="s">
        <v>104</v>
      </c>
      <c r="C4109" t="s">
        <v>14</v>
      </c>
      <c r="D4109" t="str">
        <f t="shared" si="64"/>
        <v>LA1038</v>
      </c>
      <c r="E4109" t="s">
        <v>1325</v>
      </c>
      <c r="F4109" t="s">
        <v>18</v>
      </c>
      <c r="G4109" t="s">
        <v>18</v>
      </c>
      <c r="J4109" s="1">
        <v>44901</v>
      </c>
      <c r="K4109" s="2">
        <v>17999.330000000002</v>
      </c>
      <c r="L4109" t="s">
        <v>20</v>
      </c>
      <c r="M4109" s="3">
        <v>1</v>
      </c>
      <c r="N4109" s="2">
        <v>1.418E-2</v>
      </c>
      <c r="O4109" t="s">
        <v>21</v>
      </c>
      <c r="P4109" t="s">
        <v>22</v>
      </c>
      <c r="Q4109" t="s">
        <v>23</v>
      </c>
      <c r="R4109" s="3">
        <v>255.23</v>
      </c>
      <c r="S4109" t="s">
        <v>24</v>
      </c>
      <c r="T4109" t="s">
        <v>23</v>
      </c>
      <c r="U4109" s="3">
        <v>255.23</v>
      </c>
    </row>
    <row r="4110" spans="1:21" hidden="1" x14ac:dyDescent="0.2">
      <c r="A4110" t="s">
        <v>2786</v>
      </c>
      <c r="B4110" t="s">
        <v>104</v>
      </c>
      <c r="C4110" t="s">
        <v>14</v>
      </c>
      <c r="D4110" t="str">
        <f t="shared" si="64"/>
        <v>LA1042</v>
      </c>
      <c r="E4110" t="s">
        <v>2834</v>
      </c>
      <c r="F4110" t="s">
        <v>18</v>
      </c>
      <c r="G4110" t="s">
        <v>18</v>
      </c>
      <c r="J4110" s="1">
        <v>44901</v>
      </c>
      <c r="K4110" s="2">
        <v>22500</v>
      </c>
      <c r="L4110" t="s">
        <v>20</v>
      </c>
      <c r="M4110" s="3">
        <v>1</v>
      </c>
      <c r="N4110" s="2">
        <v>1.9480000000000001E-2</v>
      </c>
      <c r="O4110" t="s">
        <v>21</v>
      </c>
      <c r="P4110" t="s">
        <v>445</v>
      </c>
      <c r="Q4110" t="s">
        <v>23</v>
      </c>
      <c r="R4110" s="3">
        <v>438.3</v>
      </c>
      <c r="S4110" t="s">
        <v>24</v>
      </c>
      <c r="T4110" t="s">
        <v>23</v>
      </c>
      <c r="U4110" s="3">
        <v>438.3</v>
      </c>
    </row>
    <row r="4111" spans="1:21" hidden="1" x14ac:dyDescent="0.2">
      <c r="A4111" t="s">
        <v>2786</v>
      </c>
      <c r="B4111" t="s">
        <v>104</v>
      </c>
      <c r="C4111" t="s">
        <v>14</v>
      </c>
      <c r="D4111" t="str">
        <f t="shared" si="64"/>
        <v>CP2287</v>
      </c>
      <c r="E4111" t="s">
        <v>327</v>
      </c>
      <c r="F4111" t="s">
        <v>18</v>
      </c>
      <c r="G4111" t="s">
        <v>18</v>
      </c>
      <c r="J4111" s="1">
        <v>44901</v>
      </c>
      <c r="K4111" s="2">
        <v>-78.319999999999993</v>
      </c>
      <c r="L4111" t="s">
        <v>20</v>
      </c>
      <c r="M4111" s="3">
        <v>1</v>
      </c>
      <c r="N4111" s="2">
        <v>6.6140000000000004E-2</v>
      </c>
      <c r="O4111" t="s">
        <v>21</v>
      </c>
      <c r="P4111" t="s">
        <v>24</v>
      </c>
      <c r="Q4111" t="s">
        <v>23</v>
      </c>
      <c r="R4111" s="3">
        <v>5.18</v>
      </c>
      <c r="S4111" t="s">
        <v>22</v>
      </c>
      <c r="T4111" t="s">
        <v>23</v>
      </c>
      <c r="U4111" s="3">
        <v>5.18</v>
      </c>
    </row>
    <row r="4112" spans="1:21" hidden="1" x14ac:dyDescent="0.2">
      <c r="A4112" t="s">
        <v>2786</v>
      </c>
      <c r="B4112" t="s">
        <v>104</v>
      </c>
      <c r="C4112" t="s">
        <v>14</v>
      </c>
      <c r="D4112" t="str">
        <f t="shared" si="64"/>
        <v>CP2402</v>
      </c>
      <c r="E4112" t="s">
        <v>2835</v>
      </c>
      <c r="F4112" t="s">
        <v>18</v>
      </c>
      <c r="G4112" t="s">
        <v>18</v>
      </c>
      <c r="J4112" s="1">
        <v>44901</v>
      </c>
      <c r="K4112" s="2">
        <v>0</v>
      </c>
      <c r="L4112" t="s">
        <v>20</v>
      </c>
      <c r="M4112" s="3">
        <v>1</v>
      </c>
      <c r="N4112" s="2">
        <v>0.82</v>
      </c>
      <c r="O4112" t="s">
        <v>21</v>
      </c>
      <c r="P4112" t="s">
        <v>22</v>
      </c>
      <c r="Q4112" t="s">
        <v>23</v>
      </c>
      <c r="R4112" s="3">
        <v>0</v>
      </c>
      <c r="S4112" t="s">
        <v>24</v>
      </c>
      <c r="T4112" t="s">
        <v>23</v>
      </c>
      <c r="U4112" s="3">
        <v>0</v>
      </c>
    </row>
    <row r="4113" spans="1:21" hidden="1" x14ac:dyDescent="0.2">
      <c r="A4113" t="s">
        <v>2786</v>
      </c>
      <c r="B4113" t="s">
        <v>104</v>
      </c>
      <c r="C4113" t="s">
        <v>14</v>
      </c>
      <c r="D4113" t="str">
        <f t="shared" si="64"/>
        <v>CP2403</v>
      </c>
      <c r="E4113" t="s">
        <v>2836</v>
      </c>
      <c r="F4113" t="s">
        <v>18</v>
      </c>
      <c r="G4113" t="s">
        <v>18</v>
      </c>
      <c r="J4113" s="1">
        <v>44901</v>
      </c>
      <c r="K4113" s="2">
        <v>0</v>
      </c>
      <c r="L4113" t="s">
        <v>20</v>
      </c>
      <c r="M4113" s="3">
        <v>1</v>
      </c>
      <c r="N4113" s="2">
        <v>0.77700000000000002</v>
      </c>
      <c r="O4113" t="s">
        <v>21</v>
      </c>
      <c r="P4113" t="s">
        <v>22</v>
      </c>
      <c r="Q4113" t="s">
        <v>23</v>
      </c>
      <c r="R4113" s="3">
        <v>0</v>
      </c>
      <c r="S4113" t="s">
        <v>24</v>
      </c>
      <c r="T4113" t="s">
        <v>23</v>
      </c>
      <c r="U4113" s="3">
        <v>0</v>
      </c>
    </row>
    <row r="4114" spans="1:21" hidden="1" x14ac:dyDescent="0.2">
      <c r="A4114" t="s">
        <v>2786</v>
      </c>
      <c r="B4114" t="s">
        <v>104</v>
      </c>
      <c r="C4114" t="s">
        <v>14</v>
      </c>
      <c r="D4114" t="str">
        <f t="shared" si="64"/>
        <v>CE3292</v>
      </c>
      <c r="E4114" t="s">
        <v>1501</v>
      </c>
      <c r="F4114" t="s">
        <v>18</v>
      </c>
      <c r="G4114" t="s">
        <v>18</v>
      </c>
      <c r="J4114" s="1">
        <v>44901</v>
      </c>
      <c r="K4114" s="2">
        <v>32999.25</v>
      </c>
      <c r="L4114" t="s">
        <v>20</v>
      </c>
      <c r="M4114" s="3">
        <v>1</v>
      </c>
      <c r="N4114" s="2">
        <v>3.6139999999999999E-2</v>
      </c>
      <c r="O4114" t="s">
        <v>21</v>
      </c>
      <c r="P4114" t="s">
        <v>22</v>
      </c>
      <c r="Q4114" t="s">
        <v>23</v>
      </c>
      <c r="R4114" s="3">
        <v>1192.5899999999999</v>
      </c>
      <c r="S4114" t="s">
        <v>24</v>
      </c>
      <c r="T4114" t="s">
        <v>23</v>
      </c>
      <c r="U4114" s="3">
        <v>1192.5899999999999</v>
      </c>
    </row>
    <row r="4115" spans="1:21" hidden="1" x14ac:dyDescent="0.2">
      <c r="A4115" t="s">
        <v>2786</v>
      </c>
      <c r="B4115" t="s">
        <v>104</v>
      </c>
      <c r="C4115" t="s">
        <v>14</v>
      </c>
      <c r="D4115" t="str">
        <f t="shared" si="64"/>
        <v>712001</v>
      </c>
      <c r="E4115" t="s">
        <v>1628</v>
      </c>
      <c r="F4115" t="s">
        <v>18</v>
      </c>
      <c r="G4115" t="s">
        <v>18</v>
      </c>
      <c r="J4115" s="1">
        <v>44901</v>
      </c>
      <c r="K4115" s="2">
        <v>36.9</v>
      </c>
      <c r="L4115" t="s">
        <v>46</v>
      </c>
      <c r="M4115" s="3">
        <v>1</v>
      </c>
      <c r="N4115" s="2">
        <v>3.3294999999999999</v>
      </c>
      <c r="O4115" t="s">
        <v>21</v>
      </c>
      <c r="P4115" t="s">
        <v>22</v>
      </c>
      <c r="Q4115" t="s">
        <v>23</v>
      </c>
      <c r="R4115" s="3">
        <v>122.86</v>
      </c>
      <c r="S4115" t="s">
        <v>24</v>
      </c>
      <c r="T4115" t="s">
        <v>23</v>
      </c>
      <c r="U4115" s="3">
        <v>122.86</v>
      </c>
    </row>
    <row r="4116" spans="1:21" hidden="1" x14ac:dyDescent="0.2">
      <c r="A4116" t="s">
        <v>2786</v>
      </c>
      <c r="B4116" t="s">
        <v>104</v>
      </c>
      <c r="C4116" t="s">
        <v>14</v>
      </c>
      <c r="D4116" t="str">
        <f t="shared" si="64"/>
        <v>LAAZ00</v>
      </c>
      <c r="E4116" t="s">
        <v>2837</v>
      </c>
      <c r="F4116" t="s">
        <v>18</v>
      </c>
      <c r="G4116" t="s">
        <v>18</v>
      </c>
      <c r="J4116" s="1">
        <v>44901</v>
      </c>
      <c r="K4116" s="2">
        <v>5230.4399999999996</v>
      </c>
      <c r="L4116" t="s">
        <v>20</v>
      </c>
      <c r="M4116" s="3">
        <v>1</v>
      </c>
      <c r="N4116" s="2">
        <v>1.158E-2</v>
      </c>
      <c r="O4116" t="s">
        <v>21</v>
      </c>
      <c r="P4116" t="s">
        <v>22</v>
      </c>
      <c r="Q4116" t="s">
        <v>23</v>
      </c>
      <c r="R4116" s="3">
        <v>60.57</v>
      </c>
      <c r="S4116" t="s">
        <v>24</v>
      </c>
      <c r="T4116" t="s">
        <v>23</v>
      </c>
      <c r="U4116" s="3">
        <v>60.57</v>
      </c>
    </row>
    <row r="4117" spans="1:21" hidden="1" x14ac:dyDescent="0.2">
      <c r="A4117" t="s">
        <v>2786</v>
      </c>
      <c r="B4117" t="s">
        <v>104</v>
      </c>
      <c r="C4117" t="s">
        <v>14</v>
      </c>
      <c r="D4117" t="str">
        <f t="shared" si="64"/>
        <v>LACA01</v>
      </c>
      <c r="E4117" t="s">
        <v>1366</v>
      </c>
      <c r="F4117" t="s">
        <v>18</v>
      </c>
      <c r="G4117" t="s">
        <v>18</v>
      </c>
      <c r="J4117" s="1">
        <v>44901</v>
      </c>
      <c r="K4117" s="2">
        <v>8722.93</v>
      </c>
      <c r="L4117" t="s">
        <v>20</v>
      </c>
      <c r="M4117" s="3">
        <v>1</v>
      </c>
      <c r="N4117" s="2">
        <v>0</v>
      </c>
      <c r="O4117" t="s">
        <v>21</v>
      </c>
      <c r="P4117" t="s">
        <v>22</v>
      </c>
      <c r="Q4117" t="s">
        <v>23</v>
      </c>
      <c r="R4117" s="3">
        <v>0</v>
      </c>
      <c r="S4117" t="s">
        <v>24</v>
      </c>
      <c r="T4117" t="s">
        <v>23</v>
      </c>
      <c r="U4117" s="3">
        <v>0</v>
      </c>
    </row>
    <row r="4118" spans="1:21" hidden="1" x14ac:dyDescent="0.2">
      <c r="A4118" t="s">
        <v>2786</v>
      </c>
      <c r="B4118" t="s">
        <v>104</v>
      </c>
      <c r="C4118" t="s">
        <v>14</v>
      </c>
      <c r="D4118" t="str">
        <f t="shared" si="64"/>
        <v>LAAN02</v>
      </c>
      <c r="E4118" t="s">
        <v>1179</v>
      </c>
      <c r="F4118" t="s">
        <v>18</v>
      </c>
      <c r="G4118" t="s">
        <v>18</v>
      </c>
      <c r="J4118" s="1">
        <v>44901</v>
      </c>
      <c r="K4118" s="2">
        <v>-559.62</v>
      </c>
      <c r="L4118" t="s">
        <v>20</v>
      </c>
      <c r="M4118" s="3">
        <v>1</v>
      </c>
      <c r="N4118" s="2">
        <v>3.3950000000000001E-2</v>
      </c>
      <c r="O4118" t="s">
        <v>21</v>
      </c>
      <c r="P4118" t="s">
        <v>24</v>
      </c>
      <c r="Q4118" t="s">
        <v>23</v>
      </c>
      <c r="R4118" s="3">
        <v>19</v>
      </c>
      <c r="S4118" t="s">
        <v>22</v>
      </c>
      <c r="T4118" t="s">
        <v>23</v>
      </c>
      <c r="U4118" s="3">
        <v>19</v>
      </c>
    </row>
    <row r="4119" spans="1:21" hidden="1" x14ac:dyDescent="0.2">
      <c r="A4119" t="s">
        <v>2786</v>
      </c>
      <c r="B4119" t="s">
        <v>104</v>
      </c>
      <c r="C4119" t="s">
        <v>14</v>
      </c>
      <c r="D4119" t="str">
        <f t="shared" si="64"/>
        <v>LAAI00</v>
      </c>
      <c r="E4119" t="s">
        <v>2838</v>
      </c>
      <c r="F4119" t="s">
        <v>18</v>
      </c>
      <c r="G4119" t="s">
        <v>18</v>
      </c>
      <c r="J4119" s="1">
        <v>44901</v>
      </c>
      <c r="K4119" s="2">
        <v>0</v>
      </c>
      <c r="L4119" t="s">
        <v>20</v>
      </c>
      <c r="M4119" s="3">
        <v>1</v>
      </c>
      <c r="N4119" s="2">
        <v>1.2E-2</v>
      </c>
      <c r="O4119" t="s">
        <v>21</v>
      </c>
      <c r="P4119" t="s">
        <v>22</v>
      </c>
      <c r="Q4119" t="s">
        <v>23</v>
      </c>
      <c r="R4119" s="3">
        <v>0</v>
      </c>
      <c r="S4119" t="s">
        <v>24</v>
      </c>
      <c r="T4119" t="s">
        <v>23</v>
      </c>
      <c r="U4119" s="3">
        <v>0</v>
      </c>
    </row>
    <row r="4120" spans="1:21" hidden="1" x14ac:dyDescent="0.2">
      <c r="A4120" t="s">
        <v>2786</v>
      </c>
      <c r="B4120" t="s">
        <v>104</v>
      </c>
      <c r="C4120" t="s">
        <v>14</v>
      </c>
      <c r="D4120" t="str">
        <f t="shared" si="64"/>
        <v>LAAI02</v>
      </c>
      <c r="E4120" t="s">
        <v>2839</v>
      </c>
      <c r="F4120" t="s">
        <v>18</v>
      </c>
      <c r="G4120" t="s">
        <v>18</v>
      </c>
      <c r="J4120" s="1">
        <v>44901</v>
      </c>
      <c r="K4120" s="2">
        <v>31774.44</v>
      </c>
      <c r="L4120" t="s">
        <v>20</v>
      </c>
      <c r="M4120" s="3">
        <v>1</v>
      </c>
      <c r="N4120" s="2">
        <v>1.038E-2</v>
      </c>
      <c r="O4120" t="s">
        <v>21</v>
      </c>
      <c r="P4120" t="s">
        <v>22</v>
      </c>
      <c r="Q4120" t="s">
        <v>23</v>
      </c>
      <c r="R4120" s="3">
        <v>329.82</v>
      </c>
      <c r="S4120" t="s">
        <v>24</v>
      </c>
      <c r="T4120" t="s">
        <v>23</v>
      </c>
      <c r="U4120" s="3">
        <v>329.82</v>
      </c>
    </row>
    <row r="4121" spans="1:21" hidden="1" x14ac:dyDescent="0.2">
      <c r="A4121" t="s">
        <v>2786</v>
      </c>
      <c r="B4121" t="s">
        <v>104</v>
      </c>
      <c r="C4121" t="s">
        <v>14</v>
      </c>
      <c r="D4121" t="str">
        <f t="shared" si="64"/>
        <v>LA1037</v>
      </c>
      <c r="E4121" t="s">
        <v>1326</v>
      </c>
      <c r="F4121" t="s">
        <v>18</v>
      </c>
      <c r="G4121" t="s">
        <v>18</v>
      </c>
      <c r="J4121" s="1">
        <v>44901</v>
      </c>
      <c r="K4121" s="2">
        <v>1999.5</v>
      </c>
      <c r="L4121" t="s">
        <v>20</v>
      </c>
      <c r="M4121" s="3">
        <v>1</v>
      </c>
      <c r="N4121" s="2">
        <v>2.904E-2</v>
      </c>
      <c r="O4121" t="s">
        <v>21</v>
      </c>
      <c r="P4121" t="s">
        <v>22</v>
      </c>
      <c r="Q4121" t="s">
        <v>23</v>
      </c>
      <c r="R4121" s="3">
        <v>58.07</v>
      </c>
      <c r="S4121" t="s">
        <v>24</v>
      </c>
      <c r="T4121" t="s">
        <v>23</v>
      </c>
      <c r="U4121" s="3">
        <v>58.07</v>
      </c>
    </row>
    <row r="4122" spans="1:21" hidden="1" x14ac:dyDescent="0.2">
      <c r="A4122" t="s">
        <v>2786</v>
      </c>
      <c r="B4122" t="s">
        <v>104</v>
      </c>
      <c r="C4122" t="s">
        <v>14</v>
      </c>
      <c r="D4122" t="str">
        <f t="shared" si="64"/>
        <v>LAAN02</v>
      </c>
      <c r="E4122" t="s">
        <v>2840</v>
      </c>
      <c r="F4122" t="s">
        <v>18</v>
      </c>
      <c r="G4122" t="s">
        <v>18</v>
      </c>
      <c r="J4122" s="1">
        <v>44901</v>
      </c>
      <c r="K4122" s="2">
        <v>23208.560000000001</v>
      </c>
      <c r="L4122" t="s">
        <v>20</v>
      </c>
      <c r="M4122" s="3">
        <v>1</v>
      </c>
      <c r="N4122" s="2">
        <v>2.2950000000000005E-2</v>
      </c>
      <c r="O4122" t="s">
        <v>21</v>
      </c>
      <c r="P4122" t="s">
        <v>22</v>
      </c>
      <c r="Q4122" t="s">
        <v>23</v>
      </c>
      <c r="R4122" s="3">
        <v>532.64</v>
      </c>
      <c r="S4122" t="s">
        <v>24</v>
      </c>
      <c r="T4122" t="s">
        <v>23</v>
      </c>
      <c r="U4122" s="3">
        <v>532.64</v>
      </c>
    </row>
    <row r="4123" spans="1:21" hidden="1" x14ac:dyDescent="0.2">
      <c r="A4123" t="s">
        <v>2786</v>
      </c>
      <c r="B4123" t="s">
        <v>104</v>
      </c>
      <c r="C4123" t="s">
        <v>14</v>
      </c>
      <c r="D4123" t="str">
        <f t="shared" si="64"/>
        <v>LAAZ00</v>
      </c>
      <c r="E4123" t="s">
        <v>2205</v>
      </c>
      <c r="F4123" t="s">
        <v>18</v>
      </c>
      <c r="G4123" t="s">
        <v>18</v>
      </c>
      <c r="J4123" s="1">
        <v>44901</v>
      </c>
      <c r="K4123" s="2">
        <v>-28.09</v>
      </c>
      <c r="L4123" t="s">
        <v>20</v>
      </c>
      <c r="M4123" s="3">
        <v>1</v>
      </c>
      <c r="N4123" s="2">
        <v>1.137E-2</v>
      </c>
      <c r="O4123" t="s">
        <v>21</v>
      </c>
      <c r="P4123" t="s">
        <v>24</v>
      </c>
      <c r="Q4123" t="s">
        <v>23</v>
      </c>
      <c r="R4123" s="3">
        <v>0.32</v>
      </c>
      <c r="S4123" t="s">
        <v>22</v>
      </c>
      <c r="T4123" t="s">
        <v>23</v>
      </c>
      <c r="U4123" s="3">
        <v>0.32</v>
      </c>
    </row>
    <row r="4124" spans="1:21" hidden="1" x14ac:dyDescent="0.2">
      <c r="A4124" t="s">
        <v>2786</v>
      </c>
      <c r="B4124" t="s">
        <v>104</v>
      </c>
      <c r="C4124" t="s">
        <v>14</v>
      </c>
      <c r="D4124" t="str">
        <f t="shared" si="64"/>
        <v>LACA00</v>
      </c>
      <c r="E4124" t="s">
        <v>2841</v>
      </c>
      <c r="F4124" t="s">
        <v>18</v>
      </c>
      <c r="G4124" t="s">
        <v>18</v>
      </c>
      <c r="J4124" s="1">
        <v>44901</v>
      </c>
      <c r="K4124" s="2">
        <v>8467.3700000000008</v>
      </c>
      <c r="L4124" t="s">
        <v>20</v>
      </c>
      <c r="M4124" s="3">
        <v>1</v>
      </c>
      <c r="N4124" s="2">
        <v>0</v>
      </c>
      <c r="O4124" t="s">
        <v>21</v>
      </c>
      <c r="P4124" t="s">
        <v>22</v>
      </c>
      <c r="Q4124" t="s">
        <v>23</v>
      </c>
      <c r="R4124" s="3">
        <v>0</v>
      </c>
      <c r="S4124" t="s">
        <v>24</v>
      </c>
      <c r="T4124" t="s">
        <v>23</v>
      </c>
      <c r="U4124" s="3">
        <v>0</v>
      </c>
    </row>
    <row r="4125" spans="1:21" hidden="1" x14ac:dyDescent="0.2">
      <c r="A4125" t="s">
        <v>2786</v>
      </c>
      <c r="B4125" t="s">
        <v>104</v>
      </c>
      <c r="C4125" t="s">
        <v>14</v>
      </c>
      <c r="D4125" t="str">
        <f t="shared" si="64"/>
        <v>LAAI04</v>
      </c>
      <c r="E4125" t="s">
        <v>271</v>
      </c>
      <c r="F4125" t="s">
        <v>18</v>
      </c>
      <c r="G4125" t="s">
        <v>18</v>
      </c>
      <c r="J4125" s="1">
        <v>44901</v>
      </c>
      <c r="K4125" s="2">
        <v>5292.32</v>
      </c>
      <c r="L4125" t="s">
        <v>20</v>
      </c>
      <c r="M4125" s="3">
        <v>1</v>
      </c>
      <c r="N4125" s="2">
        <v>1.218E-2</v>
      </c>
      <c r="O4125" t="s">
        <v>21</v>
      </c>
      <c r="P4125" t="s">
        <v>22</v>
      </c>
      <c r="Q4125" t="s">
        <v>23</v>
      </c>
      <c r="R4125" s="3">
        <v>64.459999999999994</v>
      </c>
      <c r="S4125" t="s">
        <v>24</v>
      </c>
      <c r="T4125" t="s">
        <v>23</v>
      </c>
      <c r="U4125" s="3">
        <v>64.459999999999994</v>
      </c>
    </row>
    <row r="4126" spans="1:21" hidden="1" x14ac:dyDescent="0.2">
      <c r="A4126" t="s">
        <v>2786</v>
      </c>
      <c r="B4126" t="s">
        <v>104</v>
      </c>
      <c r="C4126" t="s">
        <v>14</v>
      </c>
      <c r="D4126" t="str">
        <f t="shared" si="64"/>
        <v>721000</v>
      </c>
      <c r="E4126" t="s">
        <v>2842</v>
      </c>
      <c r="F4126" t="s">
        <v>18</v>
      </c>
      <c r="G4126" t="s">
        <v>18</v>
      </c>
      <c r="J4126" s="1">
        <v>44901</v>
      </c>
      <c r="K4126" s="2">
        <v>0</v>
      </c>
      <c r="L4126" t="s">
        <v>46</v>
      </c>
      <c r="M4126" s="3">
        <v>1</v>
      </c>
      <c r="N4126" s="2">
        <v>11.75009</v>
      </c>
      <c r="O4126" t="s">
        <v>21</v>
      </c>
      <c r="P4126" t="s">
        <v>22</v>
      </c>
      <c r="Q4126" t="s">
        <v>23</v>
      </c>
      <c r="R4126" s="3">
        <v>0</v>
      </c>
      <c r="S4126" t="s">
        <v>24</v>
      </c>
      <c r="T4126" t="s">
        <v>23</v>
      </c>
      <c r="U4126" s="3">
        <v>0</v>
      </c>
    </row>
    <row r="4127" spans="1:21" hidden="1" x14ac:dyDescent="0.2">
      <c r="A4127" t="s">
        <v>2786</v>
      </c>
      <c r="B4127" t="s">
        <v>104</v>
      </c>
      <c r="C4127" t="s">
        <v>14</v>
      </c>
      <c r="D4127" t="str">
        <f t="shared" si="64"/>
        <v>712001</v>
      </c>
      <c r="E4127" t="s">
        <v>2253</v>
      </c>
      <c r="F4127" t="s">
        <v>18</v>
      </c>
      <c r="G4127" t="s">
        <v>18</v>
      </c>
      <c r="J4127" s="1">
        <v>44901</v>
      </c>
      <c r="K4127" s="2">
        <v>26.17</v>
      </c>
      <c r="L4127" t="s">
        <v>46</v>
      </c>
      <c r="M4127" s="3">
        <v>1</v>
      </c>
      <c r="N4127" s="2">
        <v>4.2807899999999997</v>
      </c>
      <c r="O4127" t="s">
        <v>21</v>
      </c>
      <c r="P4127" t="s">
        <v>22</v>
      </c>
      <c r="Q4127" t="s">
        <v>23</v>
      </c>
      <c r="R4127" s="3">
        <v>112.03</v>
      </c>
      <c r="S4127" t="s">
        <v>24</v>
      </c>
      <c r="T4127" t="s">
        <v>23</v>
      </c>
      <c r="U4127" s="3">
        <v>112.03</v>
      </c>
    </row>
    <row r="4128" spans="1:21" hidden="1" x14ac:dyDescent="0.2">
      <c r="A4128" t="s">
        <v>2786</v>
      </c>
      <c r="B4128" t="s">
        <v>104</v>
      </c>
      <c r="C4128" t="s">
        <v>14</v>
      </c>
      <c r="D4128" t="str">
        <f t="shared" si="64"/>
        <v>722002</v>
      </c>
      <c r="E4128" t="s">
        <v>1837</v>
      </c>
      <c r="F4128" t="s">
        <v>18</v>
      </c>
      <c r="G4128" t="s">
        <v>18</v>
      </c>
      <c r="J4128" s="1">
        <v>44901</v>
      </c>
      <c r="K4128" s="2">
        <v>-423.48</v>
      </c>
      <c r="L4128" t="s">
        <v>46</v>
      </c>
      <c r="M4128" s="3">
        <v>1</v>
      </c>
      <c r="N4128" s="2">
        <v>2.8460000000000001</v>
      </c>
      <c r="O4128" t="s">
        <v>21</v>
      </c>
      <c r="P4128" t="s">
        <v>24</v>
      </c>
      <c r="Q4128" t="s">
        <v>23</v>
      </c>
      <c r="R4128" s="3">
        <v>1205.22</v>
      </c>
      <c r="S4128" t="s">
        <v>22</v>
      </c>
      <c r="T4128" t="s">
        <v>23</v>
      </c>
      <c r="U4128" s="3">
        <v>1205.22</v>
      </c>
    </row>
    <row r="4129" spans="1:21" hidden="1" x14ac:dyDescent="0.2">
      <c r="A4129" t="s">
        <v>2786</v>
      </c>
      <c r="B4129" t="s">
        <v>104</v>
      </c>
      <c r="C4129" t="s">
        <v>14</v>
      </c>
      <c r="D4129" t="str">
        <f t="shared" si="64"/>
        <v>CP2212</v>
      </c>
      <c r="E4129" t="s">
        <v>627</v>
      </c>
      <c r="F4129" t="s">
        <v>18</v>
      </c>
      <c r="G4129" t="s">
        <v>18</v>
      </c>
      <c r="J4129" s="1">
        <v>44901</v>
      </c>
      <c r="K4129" s="2">
        <v>-3438.52</v>
      </c>
      <c r="L4129" t="s">
        <v>20</v>
      </c>
      <c r="M4129" s="3">
        <v>1</v>
      </c>
      <c r="N4129" s="2">
        <v>6.3670000000000004E-2</v>
      </c>
      <c r="O4129" t="s">
        <v>21</v>
      </c>
      <c r="P4129" t="s">
        <v>24</v>
      </c>
      <c r="Q4129" t="s">
        <v>23</v>
      </c>
      <c r="R4129" s="3">
        <v>218.93</v>
      </c>
      <c r="S4129" t="s">
        <v>22</v>
      </c>
      <c r="T4129" t="s">
        <v>23</v>
      </c>
      <c r="U4129" s="3">
        <v>218.93</v>
      </c>
    </row>
    <row r="4130" spans="1:21" hidden="1" x14ac:dyDescent="0.2">
      <c r="A4130" t="s">
        <v>2786</v>
      </c>
      <c r="B4130" t="s">
        <v>104</v>
      </c>
      <c r="C4130" t="s">
        <v>14</v>
      </c>
      <c r="D4130" t="str">
        <f t="shared" si="64"/>
        <v>713002</v>
      </c>
      <c r="E4130" t="s">
        <v>2843</v>
      </c>
      <c r="F4130" t="s">
        <v>18</v>
      </c>
      <c r="G4130" t="s">
        <v>18</v>
      </c>
      <c r="J4130" s="1">
        <v>44901</v>
      </c>
      <c r="K4130" s="2">
        <v>88.27</v>
      </c>
      <c r="L4130" t="s">
        <v>46</v>
      </c>
      <c r="M4130" s="3">
        <v>1</v>
      </c>
      <c r="N4130" s="2">
        <v>4.1898900000000001</v>
      </c>
      <c r="O4130" t="s">
        <v>21</v>
      </c>
      <c r="P4130" t="s">
        <v>22</v>
      </c>
      <c r="Q4130" t="s">
        <v>23</v>
      </c>
      <c r="R4130" s="3">
        <v>369.84</v>
      </c>
      <c r="S4130" t="s">
        <v>24</v>
      </c>
      <c r="T4130" t="s">
        <v>23</v>
      </c>
      <c r="U4130" s="3">
        <v>369.84</v>
      </c>
    </row>
    <row r="4131" spans="1:21" hidden="1" x14ac:dyDescent="0.2">
      <c r="A4131" t="s">
        <v>2786</v>
      </c>
      <c r="B4131" t="s">
        <v>104</v>
      </c>
      <c r="C4131" t="s">
        <v>14</v>
      </c>
      <c r="D4131" t="str">
        <f t="shared" si="64"/>
        <v>722001</v>
      </c>
      <c r="E4131" t="s">
        <v>1317</v>
      </c>
      <c r="F4131" t="s">
        <v>18</v>
      </c>
      <c r="G4131" t="s">
        <v>18</v>
      </c>
      <c r="J4131" s="1">
        <v>44901</v>
      </c>
      <c r="K4131" s="2">
        <v>5.86</v>
      </c>
      <c r="L4131" t="s">
        <v>46</v>
      </c>
      <c r="M4131" s="3">
        <v>1</v>
      </c>
      <c r="N4131" s="2">
        <v>4.6333799999999998</v>
      </c>
      <c r="O4131" t="s">
        <v>21</v>
      </c>
      <c r="P4131" t="s">
        <v>22</v>
      </c>
      <c r="Q4131" t="s">
        <v>23</v>
      </c>
      <c r="R4131" s="3">
        <v>27.15</v>
      </c>
      <c r="S4131" t="s">
        <v>24</v>
      </c>
      <c r="T4131" t="s">
        <v>23</v>
      </c>
      <c r="U4131" s="3">
        <v>27.15</v>
      </c>
    </row>
    <row r="4132" spans="1:21" hidden="1" x14ac:dyDescent="0.2">
      <c r="A4132" t="s">
        <v>2786</v>
      </c>
      <c r="B4132" t="s">
        <v>104</v>
      </c>
      <c r="C4132" t="s">
        <v>14</v>
      </c>
      <c r="D4132" t="str">
        <f t="shared" si="64"/>
        <v>712003</v>
      </c>
      <c r="E4132" t="s">
        <v>2844</v>
      </c>
      <c r="F4132" t="s">
        <v>18</v>
      </c>
      <c r="G4132" t="s">
        <v>18</v>
      </c>
      <c r="J4132" s="1">
        <v>44901</v>
      </c>
      <c r="K4132" s="2">
        <v>-481</v>
      </c>
      <c r="L4132" t="s">
        <v>46</v>
      </c>
      <c r="M4132" s="3">
        <v>1</v>
      </c>
      <c r="N4132" s="2">
        <v>0.68</v>
      </c>
      <c r="O4132" t="s">
        <v>21</v>
      </c>
      <c r="P4132" t="s">
        <v>24</v>
      </c>
      <c r="Q4132" t="s">
        <v>23</v>
      </c>
      <c r="R4132" s="3">
        <v>327.08</v>
      </c>
      <c r="S4132" t="s">
        <v>22</v>
      </c>
      <c r="T4132" t="s">
        <v>23</v>
      </c>
      <c r="U4132" s="3">
        <v>327.08</v>
      </c>
    </row>
    <row r="4133" spans="1:21" hidden="1" x14ac:dyDescent="0.2">
      <c r="A4133" t="s">
        <v>2786</v>
      </c>
      <c r="B4133" t="s">
        <v>104</v>
      </c>
      <c r="C4133" t="s">
        <v>14</v>
      </c>
      <c r="D4133" t="str">
        <f t="shared" si="64"/>
        <v>730002</v>
      </c>
      <c r="E4133" t="s">
        <v>1315</v>
      </c>
      <c r="F4133" t="s">
        <v>18</v>
      </c>
      <c r="G4133" t="s">
        <v>18</v>
      </c>
      <c r="J4133" s="1">
        <v>44901</v>
      </c>
      <c r="K4133" s="2">
        <v>-0.9</v>
      </c>
      <c r="L4133" t="s">
        <v>46</v>
      </c>
      <c r="M4133" s="3">
        <v>1</v>
      </c>
      <c r="N4133" s="2">
        <v>3.8462999999999998</v>
      </c>
      <c r="O4133" t="s">
        <v>21</v>
      </c>
      <c r="P4133" t="s">
        <v>24</v>
      </c>
      <c r="Q4133" t="s">
        <v>23</v>
      </c>
      <c r="R4133" s="3">
        <v>3.46</v>
      </c>
      <c r="S4133" t="s">
        <v>22</v>
      </c>
      <c r="T4133" t="s">
        <v>23</v>
      </c>
      <c r="U4133" s="3">
        <v>3.46</v>
      </c>
    </row>
    <row r="4134" spans="1:21" hidden="1" x14ac:dyDescent="0.2">
      <c r="A4134" t="s">
        <v>2786</v>
      </c>
      <c r="B4134" t="s">
        <v>104</v>
      </c>
      <c r="C4134" t="s">
        <v>14</v>
      </c>
      <c r="D4134" t="str">
        <f t="shared" si="64"/>
        <v>722000</v>
      </c>
      <c r="E4134" t="s">
        <v>1323</v>
      </c>
      <c r="F4134" t="s">
        <v>18</v>
      </c>
      <c r="G4134" t="s">
        <v>18</v>
      </c>
      <c r="J4134" s="1">
        <v>44901</v>
      </c>
      <c r="K4134" s="2">
        <v>-0.74</v>
      </c>
      <c r="L4134" t="s">
        <v>46</v>
      </c>
      <c r="M4134" s="3">
        <v>1</v>
      </c>
      <c r="N4134" s="2">
        <v>1.9999600000000002</v>
      </c>
      <c r="O4134" t="s">
        <v>21</v>
      </c>
      <c r="P4134" t="s">
        <v>24</v>
      </c>
      <c r="Q4134" t="s">
        <v>23</v>
      </c>
      <c r="R4134" s="3">
        <v>1.48</v>
      </c>
      <c r="S4134" t="s">
        <v>22</v>
      </c>
      <c r="T4134" t="s">
        <v>23</v>
      </c>
      <c r="U4134" s="3">
        <v>1.48</v>
      </c>
    </row>
    <row r="4135" spans="1:21" hidden="1" x14ac:dyDescent="0.2">
      <c r="A4135" t="s">
        <v>2786</v>
      </c>
      <c r="B4135" t="s">
        <v>104</v>
      </c>
      <c r="C4135" t="s">
        <v>14</v>
      </c>
      <c r="D4135" t="str">
        <f t="shared" si="64"/>
        <v>722001</v>
      </c>
      <c r="E4135" t="s">
        <v>1322</v>
      </c>
      <c r="F4135" t="s">
        <v>18</v>
      </c>
      <c r="G4135" t="s">
        <v>18</v>
      </c>
      <c r="J4135" s="1">
        <v>44901</v>
      </c>
      <c r="K4135" s="2">
        <v>-26.66</v>
      </c>
      <c r="L4135" t="s">
        <v>46</v>
      </c>
      <c r="M4135" s="3">
        <v>1</v>
      </c>
      <c r="N4135" s="2">
        <v>16.050129999999999</v>
      </c>
      <c r="O4135" t="s">
        <v>21</v>
      </c>
      <c r="P4135" t="s">
        <v>24</v>
      </c>
      <c r="Q4135" t="s">
        <v>23</v>
      </c>
      <c r="R4135" s="3">
        <v>427.9</v>
      </c>
      <c r="S4135" t="s">
        <v>22</v>
      </c>
      <c r="T4135" t="s">
        <v>23</v>
      </c>
      <c r="U4135" s="3">
        <v>427.9</v>
      </c>
    </row>
    <row r="4136" spans="1:21" hidden="1" x14ac:dyDescent="0.2">
      <c r="A4136" t="s">
        <v>2786</v>
      </c>
      <c r="B4136" t="s">
        <v>104</v>
      </c>
      <c r="C4136" t="s">
        <v>14</v>
      </c>
      <c r="D4136" t="str">
        <f t="shared" si="64"/>
        <v>CE3256</v>
      </c>
      <c r="E4136" t="s">
        <v>455</v>
      </c>
      <c r="F4136" t="s">
        <v>18</v>
      </c>
      <c r="G4136" t="s">
        <v>18</v>
      </c>
      <c r="J4136" s="1">
        <v>44901</v>
      </c>
      <c r="K4136" s="2">
        <v>16799.88</v>
      </c>
      <c r="L4136" t="s">
        <v>20</v>
      </c>
      <c r="M4136" s="3">
        <v>1</v>
      </c>
      <c r="N4136" s="2">
        <v>4.6829999999999997E-2</v>
      </c>
      <c r="O4136" t="s">
        <v>21</v>
      </c>
      <c r="P4136" t="s">
        <v>22</v>
      </c>
      <c r="Q4136" t="s">
        <v>23</v>
      </c>
      <c r="R4136" s="3">
        <v>786.74</v>
      </c>
      <c r="S4136" t="s">
        <v>24</v>
      </c>
      <c r="T4136" t="s">
        <v>23</v>
      </c>
      <c r="U4136" s="3">
        <v>786.74</v>
      </c>
    </row>
    <row r="4137" spans="1:21" hidden="1" x14ac:dyDescent="0.2">
      <c r="A4137" t="s">
        <v>2786</v>
      </c>
      <c r="B4137" t="s">
        <v>104</v>
      </c>
      <c r="C4137" t="s">
        <v>14</v>
      </c>
      <c r="D4137" t="str">
        <f t="shared" si="64"/>
        <v>712001</v>
      </c>
      <c r="E4137" t="s">
        <v>2845</v>
      </c>
      <c r="F4137" t="s">
        <v>18</v>
      </c>
      <c r="G4137" t="s">
        <v>18</v>
      </c>
      <c r="J4137" s="1">
        <v>44901</v>
      </c>
      <c r="K4137" s="2">
        <v>35.9</v>
      </c>
      <c r="L4137" t="s">
        <v>46</v>
      </c>
      <c r="M4137" s="3">
        <v>1</v>
      </c>
      <c r="N4137" s="2">
        <v>3.4989599999999994</v>
      </c>
      <c r="O4137" t="s">
        <v>21</v>
      </c>
      <c r="P4137" t="s">
        <v>22</v>
      </c>
      <c r="Q4137" t="s">
        <v>23</v>
      </c>
      <c r="R4137" s="3">
        <v>125.61</v>
      </c>
      <c r="S4137" t="s">
        <v>24</v>
      </c>
      <c r="T4137" t="s">
        <v>23</v>
      </c>
      <c r="U4137" s="3">
        <v>125.61</v>
      </c>
    </row>
    <row r="4138" spans="1:21" hidden="1" x14ac:dyDescent="0.2">
      <c r="A4138" t="s">
        <v>2786</v>
      </c>
      <c r="B4138" t="s">
        <v>104</v>
      </c>
      <c r="C4138" t="s">
        <v>14</v>
      </c>
      <c r="D4138" t="str">
        <f t="shared" si="64"/>
        <v>712004</v>
      </c>
      <c r="E4138" t="s">
        <v>2626</v>
      </c>
      <c r="F4138" t="s">
        <v>18</v>
      </c>
      <c r="G4138" t="s">
        <v>18</v>
      </c>
      <c r="J4138" s="1">
        <v>44901</v>
      </c>
      <c r="K4138" s="2">
        <v>127.33</v>
      </c>
      <c r="L4138" t="s">
        <v>46</v>
      </c>
      <c r="M4138" s="3">
        <v>1</v>
      </c>
      <c r="N4138" s="2">
        <v>6.2291699999999999</v>
      </c>
      <c r="O4138" t="s">
        <v>21</v>
      </c>
      <c r="P4138" t="s">
        <v>22</v>
      </c>
      <c r="Q4138" t="s">
        <v>23</v>
      </c>
      <c r="R4138" s="3">
        <v>793.16</v>
      </c>
      <c r="S4138" t="s">
        <v>24</v>
      </c>
      <c r="T4138" t="s">
        <v>23</v>
      </c>
      <c r="U4138" s="3">
        <v>793.16</v>
      </c>
    </row>
    <row r="4139" spans="1:21" hidden="1" x14ac:dyDescent="0.2">
      <c r="A4139" t="s">
        <v>2786</v>
      </c>
      <c r="B4139" t="s">
        <v>104</v>
      </c>
      <c r="C4139" t="s">
        <v>14</v>
      </c>
      <c r="D4139" t="str">
        <f t="shared" si="64"/>
        <v>LAAI05</v>
      </c>
      <c r="E4139" t="s">
        <v>2846</v>
      </c>
      <c r="F4139" t="s">
        <v>18</v>
      </c>
      <c r="G4139" t="s">
        <v>18</v>
      </c>
      <c r="J4139" s="1">
        <v>44901</v>
      </c>
      <c r="K4139" s="2">
        <v>8761.34</v>
      </c>
      <c r="L4139" t="s">
        <v>20</v>
      </c>
      <c r="M4139" s="3">
        <v>1</v>
      </c>
      <c r="N4139" s="2">
        <v>1.014E-2</v>
      </c>
      <c r="O4139" t="s">
        <v>21</v>
      </c>
      <c r="P4139" t="s">
        <v>22</v>
      </c>
      <c r="Q4139" t="s">
        <v>23</v>
      </c>
      <c r="R4139" s="3">
        <v>88.84</v>
      </c>
      <c r="S4139" t="s">
        <v>24</v>
      </c>
      <c r="T4139" t="s">
        <v>23</v>
      </c>
      <c r="U4139" s="3">
        <v>88.84</v>
      </c>
    </row>
    <row r="4140" spans="1:21" hidden="1" x14ac:dyDescent="0.2">
      <c r="A4140" t="s">
        <v>2786</v>
      </c>
      <c r="B4140" t="s">
        <v>104</v>
      </c>
      <c r="C4140" t="s">
        <v>14</v>
      </c>
      <c r="D4140" t="str">
        <f t="shared" si="64"/>
        <v>CP2275</v>
      </c>
      <c r="E4140" t="s">
        <v>322</v>
      </c>
      <c r="F4140" t="s">
        <v>18</v>
      </c>
      <c r="G4140" t="s">
        <v>18</v>
      </c>
      <c r="J4140" s="1">
        <v>44901</v>
      </c>
      <c r="K4140" s="2">
        <v>-1257.52</v>
      </c>
      <c r="L4140" t="s">
        <v>20</v>
      </c>
      <c r="M4140" s="3">
        <v>1</v>
      </c>
      <c r="N4140" s="2">
        <v>9.8599999999999993E-2</v>
      </c>
      <c r="O4140" t="s">
        <v>21</v>
      </c>
      <c r="P4140" t="s">
        <v>24</v>
      </c>
      <c r="Q4140" t="s">
        <v>23</v>
      </c>
      <c r="R4140" s="3">
        <v>123.99</v>
      </c>
      <c r="S4140" t="s">
        <v>22</v>
      </c>
      <c r="T4140" t="s">
        <v>23</v>
      </c>
      <c r="U4140" s="3">
        <v>123.99</v>
      </c>
    </row>
    <row r="4141" spans="1:21" hidden="1" x14ac:dyDescent="0.2">
      <c r="A4141" t="s">
        <v>2786</v>
      </c>
      <c r="B4141" t="s">
        <v>104</v>
      </c>
      <c r="C4141" t="s">
        <v>14</v>
      </c>
      <c r="D4141" t="str">
        <f t="shared" si="64"/>
        <v>CE3247</v>
      </c>
      <c r="E4141" t="s">
        <v>1503</v>
      </c>
      <c r="F4141" t="s">
        <v>18</v>
      </c>
      <c r="G4141" t="s">
        <v>18</v>
      </c>
      <c r="J4141" s="1">
        <v>44901</v>
      </c>
      <c r="K4141" s="2">
        <v>0</v>
      </c>
      <c r="L4141" t="s">
        <v>20</v>
      </c>
      <c r="M4141" s="3">
        <v>1</v>
      </c>
      <c r="N4141" s="2">
        <v>3.884E-2</v>
      </c>
      <c r="O4141" t="s">
        <v>21</v>
      </c>
      <c r="P4141" t="s">
        <v>22</v>
      </c>
      <c r="Q4141" t="s">
        <v>23</v>
      </c>
      <c r="R4141" s="3">
        <v>0</v>
      </c>
      <c r="S4141" t="s">
        <v>24</v>
      </c>
      <c r="T4141" t="s">
        <v>23</v>
      </c>
      <c r="U4141" s="3">
        <v>0</v>
      </c>
    </row>
    <row r="4142" spans="1:21" hidden="1" x14ac:dyDescent="0.2">
      <c r="A4142" t="s">
        <v>2786</v>
      </c>
      <c r="B4142" t="s">
        <v>104</v>
      </c>
      <c r="C4142" t="s">
        <v>14</v>
      </c>
      <c r="D4142" t="str">
        <f t="shared" si="64"/>
        <v>CP2235</v>
      </c>
      <c r="E4142" t="s">
        <v>2847</v>
      </c>
      <c r="F4142" t="s">
        <v>18</v>
      </c>
      <c r="G4142" t="s">
        <v>18</v>
      </c>
      <c r="J4142" s="1">
        <v>44901</v>
      </c>
      <c r="K4142" s="2">
        <v>2369.7199999999998</v>
      </c>
      <c r="L4142" t="s">
        <v>20</v>
      </c>
      <c r="M4142" s="3">
        <v>1</v>
      </c>
      <c r="N4142" s="2">
        <v>0.13305</v>
      </c>
      <c r="O4142" t="s">
        <v>21</v>
      </c>
      <c r="P4142" t="s">
        <v>22</v>
      </c>
      <c r="Q4142" t="s">
        <v>23</v>
      </c>
      <c r="R4142" s="3">
        <v>315.29000000000002</v>
      </c>
      <c r="S4142" t="s">
        <v>24</v>
      </c>
      <c r="T4142" t="s">
        <v>23</v>
      </c>
      <c r="U4142" s="3">
        <v>315.29000000000002</v>
      </c>
    </row>
    <row r="4143" spans="1:21" hidden="1" x14ac:dyDescent="0.2">
      <c r="A4143" t="s">
        <v>2786</v>
      </c>
      <c r="B4143" t="s">
        <v>104</v>
      </c>
      <c r="C4143" t="s">
        <v>14</v>
      </c>
      <c r="D4143" t="str">
        <f t="shared" si="64"/>
        <v>712004</v>
      </c>
      <c r="E4143" t="s">
        <v>2730</v>
      </c>
      <c r="F4143" t="s">
        <v>18</v>
      </c>
      <c r="G4143" t="s">
        <v>18</v>
      </c>
      <c r="J4143" s="1">
        <v>44901</v>
      </c>
      <c r="K4143" s="2">
        <v>-0.5</v>
      </c>
      <c r="L4143" t="s">
        <v>46</v>
      </c>
      <c r="M4143" s="3">
        <v>1</v>
      </c>
      <c r="N4143" s="2">
        <v>4.7</v>
      </c>
      <c r="O4143" t="s">
        <v>21</v>
      </c>
      <c r="P4143" t="s">
        <v>24</v>
      </c>
      <c r="Q4143" t="s">
        <v>23</v>
      </c>
      <c r="R4143" s="3">
        <v>2.35</v>
      </c>
      <c r="S4143" t="s">
        <v>22</v>
      </c>
      <c r="T4143" t="s">
        <v>23</v>
      </c>
      <c r="U4143" s="3">
        <v>2.35</v>
      </c>
    </row>
    <row r="4144" spans="1:21" hidden="1" x14ac:dyDescent="0.2">
      <c r="A4144" t="s">
        <v>2786</v>
      </c>
      <c r="B4144" t="s">
        <v>104</v>
      </c>
      <c r="C4144" t="s">
        <v>14</v>
      </c>
      <c r="D4144" t="str">
        <f t="shared" si="64"/>
        <v>712003</v>
      </c>
      <c r="E4144" t="s">
        <v>99</v>
      </c>
      <c r="F4144" t="s">
        <v>18</v>
      </c>
      <c r="G4144" t="s">
        <v>18</v>
      </c>
      <c r="J4144" s="1">
        <v>44901</v>
      </c>
      <c r="K4144" s="2">
        <v>-1162</v>
      </c>
      <c r="L4144" t="s">
        <v>46</v>
      </c>
      <c r="M4144" s="3">
        <v>1</v>
      </c>
      <c r="N4144" s="2">
        <v>0.70027000000000006</v>
      </c>
      <c r="O4144" t="s">
        <v>21</v>
      </c>
      <c r="P4144" t="s">
        <v>24</v>
      </c>
      <c r="Q4144" t="s">
        <v>23</v>
      </c>
      <c r="R4144" s="3">
        <v>813.71</v>
      </c>
      <c r="S4144" t="s">
        <v>22</v>
      </c>
      <c r="T4144" t="s">
        <v>23</v>
      </c>
      <c r="U4144" s="3">
        <v>813.71</v>
      </c>
    </row>
    <row r="4145" spans="1:21" hidden="1" x14ac:dyDescent="0.2">
      <c r="A4145" t="s">
        <v>2786</v>
      </c>
      <c r="B4145" t="s">
        <v>104</v>
      </c>
      <c r="C4145" t="s">
        <v>14</v>
      </c>
      <c r="D4145" t="str">
        <f t="shared" si="64"/>
        <v>232857</v>
      </c>
      <c r="E4145" t="s">
        <v>2848</v>
      </c>
      <c r="F4145" t="s">
        <v>18</v>
      </c>
      <c r="G4145" t="s">
        <v>18</v>
      </c>
      <c r="J4145" s="1">
        <v>44901</v>
      </c>
      <c r="K4145" s="2">
        <v>-32.92</v>
      </c>
      <c r="L4145" t="s">
        <v>46</v>
      </c>
      <c r="M4145" s="3">
        <v>1</v>
      </c>
      <c r="N4145" s="2">
        <v>4.94855</v>
      </c>
      <c r="O4145" t="s">
        <v>21</v>
      </c>
      <c r="P4145" t="s">
        <v>24</v>
      </c>
      <c r="Q4145" t="s">
        <v>23</v>
      </c>
      <c r="R4145" s="3">
        <v>162.91</v>
      </c>
      <c r="S4145" t="s">
        <v>22</v>
      </c>
      <c r="T4145" t="s">
        <v>23</v>
      </c>
      <c r="U4145" s="3">
        <v>162.91</v>
      </c>
    </row>
    <row r="4146" spans="1:21" hidden="1" x14ac:dyDescent="0.2">
      <c r="A4146" t="s">
        <v>2786</v>
      </c>
      <c r="B4146" t="s">
        <v>104</v>
      </c>
      <c r="C4146" t="s">
        <v>14</v>
      </c>
      <c r="D4146" t="str">
        <f t="shared" si="64"/>
        <v>712002</v>
      </c>
      <c r="E4146" t="s">
        <v>512</v>
      </c>
      <c r="F4146" t="s">
        <v>18</v>
      </c>
      <c r="G4146" t="s">
        <v>18</v>
      </c>
      <c r="J4146" s="1">
        <v>44901</v>
      </c>
      <c r="K4146" s="2">
        <v>-7.07</v>
      </c>
      <c r="L4146" t="s">
        <v>46</v>
      </c>
      <c r="M4146" s="3">
        <v>1</v>
      </c>
      <c r="N4146" s="2">
        <v>2.6499199999999998</v>
      </c>
      <c r="O4146" t="s">
        <v>21</v>
      </c>
      <c r="P4146" t="s">
        <v>24</v>
      </c>
      <c r="Q4146" t="s">
        <v>23</v>
      </c>
      <c r="R4146" s="3">
        <v>18.73</v>
      </c>
      <c r="S4146" t="s">
        <v>22</v>
      </c>
      <c r="T4146" t="s">
        <v>23</v>
      </c>
      <c r="U4146" s="3">
        <v>18.73</v>
      </c>
    </row>
    <row r="4147" spans="1:21" hidden="1" x14ac:dyDescent="0.2">
      <c r="A4147" t="s">
        <v>2786</v>
      </c>
      <c r="B4147" t="s">
        <v>104</v>
      </c>
      <c r="C4147" t="s">
        <v>14</v>
      </c>
      <c r="D4147" t="str">
        <f t="shared" si="64"/>
        <v>712000</v>
      </c>
      <c r="E4147" t="s">
        <v>820</v>
      </c>
      <c r="F4147" t="s">
        <v>18</v>
      </c>
      <c r="G4147" t="s">
        <v>18</v>
      </c>
      <c r="J4147" s="1">
        <v>44901</v>
      </c>
      <c r="K4147" s="2">
        <v>39</v>
      </c>
      <c r="L4147" t="s">
        <v>46</v>
      </c>
      <c r="M4147" s="3">
        <v>1</v>
      </c>
      <c r="N4147" s="2">
        <v>4.9800800000000001</v>
      </c>
      <c r="O4147" t="s">
        <v>21</v>
      </c>
      <c r="P4147" t="s">
        <v>22</v>
      </c>
      <c r="Q4147" t="s">
        <v>23</v>
      </c>
      <c r="R4147" s="3">
        <v>194.22</v>
      </c>
      <c r="S4147" t="s">
        <v>24</v>
      </c>
      <c r="T4147" t="s">
        <v>23</v>
      </c>
      <c r="U4147" s="3">
        <v>194.22</v>
      </c>
    </row>
    <row r="4148" spans="1:21" hidden="1" x14ac:dyDescent="0.2">
      <c r="A4148" t="s">
        <v>2786</v>
      </c>
      <c r="B4148" t="s">
        <v>104</v>
      </c>
      <c r="C4148" t="s">
        <v>14</v>
      </c>
      <c r="D4148" t="str">
        <f t="shared" si="64"/>
        <v>712002</v>
      </c>
      <c r="E4148" t="s">
        <v>1686</v>
      </c>
      <c r="F4148" t="s">
        <v>18</v>
      </c>
      <c r="G4148" t="s">
        <v>18</v>
      </c>
      <c r="J4148" s="1">
        <v>44901</v>
      </c>
      <c r="K4148" s="2">
        <v>18.2</v>
      </c>
      <c r="L4148" t="s">
        <v>46</v>
      </c>
      <c r="M4148" s="3">
        <v>1</v>
      </c>
      <c r="N4148" s="2">
        <v>7.9058400000000004</v>
      </c>
      <c r="O4148" t="s">
        <v>21</v>
      </c>
      <c r="P4148" t="s">
        <v>22</v>
      </c>
      <c r="Q4148" t="s">
        <v>23</v>
      </c>
      <c r="R4148" s="3">
        <v>143.88999999999999</v>
      </c>
      <c r="S4148" t="s">
        <v>24</v>
      </c>
      <c r="T4148" t="s">
        <v>23</v>
      </c>
      <c r="U4148" s="3">
        <v>143.88999999999999</v>
      </c>
    </row>
    <row r="4149" spans="1:21" hidden="1" x14ac:dyDescent="0.2">
      <c r="A4149" t="s">
        <v>2849</v>
      </c>
      <c r="B4149" t="s">
        <v>2850</v>
      </c>
      <c r="C4149" t="s">
        <v>14</v>
      </c>
      <c r="D4149" t="str">
        <f t="shared" si="64"/>
        <v>BK1645</v>
      </c>
      <c r="E4149" t="s">
        <v>427</v>
      </c>
      <c r="F4149" t="s">
        <v>18</v>
      </c>
      <c r="G4149" t="s">
        <v>18</v>
      </c>
      <c r="I4149" t="s">
        <v>113</v>
      </c>
      <c r="J4149" s="1">
        <v>44901</v>
      </c>
      <c r="K4149" s="2">
        <v>120.3</v>
      </c>
      <c r="L4149" t="s">
        <v>46</v>
      </c>
      <c r="M4149" s="3">
        <v>1</v>
      </c>
      <c r="N4149" s="2">
        <v>0</v>
      </c>
      <c r="O4149" t="s">
        <v>21</v>
      </c>
      <c r="P4149" t="s">
        <v>22</v>
      </c>
      <c r="Q4149" t="s">
        <v>23</v>
      </c>
      <c r="R4149" s="3">
        <v>0</v>
      </c>
      <c r="S4149" t="s">
        <v>24</v>
      </c>
      <c r="T4149" t="s">
        <v>23</v>
      </c>
      <c r="U4149" s="3">
        <v>0</v>
      </c>
    </row>
    <row r="4150" spans="1:21" hidden="1" x14ac:dyDescent="0.2">
      <c r="A4150" t="s">
        <v>2851</v>
      </c>
      <c r="B4150" t="s">
        <v>2758</v>
      </c>
      <c r="C4150" t="s">
        <v>14</v>
      </c>
      <c r="D4150" t="str">
        <f t="shared" si="64"/>
        <v>BK1645</v>
      </c>
      <c r="E4150" t="s">
        <v>427</v>
      </c>
      <c r="F4150" t="s">
        <v>18</v>
      </c>
      <c r="G4150" t="s">
        <v>18</v>
      </c>
      <c r="I4150" t="s">
        <v>113</v>
      </c>
      <c r="J4150" s="1">
        <v>44901</v>
      </c>
      <c r="K4150" s="2">
        <v>22.12</v>
      </c>
      <c r="L4150" t="s">
        <v>46</v>
      </c>
      <c r="M4150" s="3">
        <v>1</v>
      </c>
      <c r="N4150" s="2">
        <v>0</v>
      </c>
      <c r="O4150" t="s">
        <v>21</v>
      </c>
      <c r="P4150" t="s">
        <v>22</v>
      </c>
      <c r="Q4150" t="s">
        <v>23</v>
      </c>
      <c r="R4150" s="3">
        <v>0</v>
      </c>
      <c r="S4150" t="s">
        <v>24</v>
      </c>
      <c r="T4150" t="s">
        <v>23</v>
      </c>
      <c r="U4150" s="3">
        <v>0</v>
      </c>
    </row>
    <row r="4151" spans="1:21" hidden="1" x14ac:dyDescent="0.2">
      <c r="A4151" t="s">
        <v>2852</v>
      </c>
      <c r="B4151" t="s">
        <v>2758</v>
      </c>
      <c r="C4151" t="s">
        <v>14</v>
      </c>
      <c r="D4151" t="str">
        <f t="shared" si="64"/>
        <v>BK1645</v>
      </c>
      <c r="E4151" t="s">
        <v>427</v>
      </c>
      <c r="F4151" t="s">
        <v>18</v>
      </c>
      <c r="G4151" t="s">
        <v>18</v>
      </c>
      <c r="I4151" t="s">
        <v>113</v>
      </c>
      <c r="J4151" s="1">
        <v>44901</v>
      </c>
      <c r="K4151" s="2">
        <v>17.399999999999999</v>
      </c>
      <c r="L4151" t="s">
        <v>46</v>
      </c>
      <c r="M4151" s="3">
        <v>1</v>
      </c>
      <c r="N4151" s="2">
        <v>0</v>
      </c>
      <c r="O4151" t="s">
        <v>21</v>
      </c>
      <c r="P4151" t="s">
        <v>22</v>
      </c>
      <c r="Q4151" t="s">
        <v>23</v>
      </c>
      <c r="R4151" s="3">
        <v>0</v>
      </c>
      <c r="S4151" t="s">
        <v>24</v>
      </c>
      <c r="T4151" t="s">
        <v>23</v>
      </c>
      <c r="U4151" s="3">
        <v>0</v>
      </c>
    </row>
    <row r="4152" spans="1:21" hidden="1" x14ac:dyDescent="0.2">
      <c r="A4152" t="s">
        <v>2853</v>
      </c>
      <c r="B4152" t="s">
        <v>2758</v>
      </c>
      <c r="C4152" t="s">
        <v>14</v>
      </c>
      <c r="D4152" t="str">
        <f t="shared" si="64"/>
        <v>BK1645</v>
      </c>
      <c r="E4152" t="s">
        <v>427</v>
      </c>
      <c r="F4152" t="s">
        <v>18</v>
      </c>
      <c r="G4152" t="s">
        <v>18</v>
      </c>
      <c r="I4152" t="s">
        <v>113</v>
      </c>
      <c r="J4152" s="1">
        <v>44901</v>
      </c>
      <c r="K4152" s="2">
        <v>6.386E-2</v>
      </c>
      <c r="L4152" t="s">
        <v>46</v>
      </c>
      <c r="M4152" s="3">
        <v>1</v>
      </c>
      <c r="N4152" s="2">
        <v>0</v>
      </c>
      <c r="O4152" t="s">
        <v>21</v>
      </c>
      <c r="P4152" t="s">
        <v>22</v>
      </c>
      <c r="Q4152" t="s">
        <v>23</v>
      </c>
      <c r="R4152" s="3">
        <v>0</v>
      </c>
      <c r="S4152" t="s">
        <v>24</v>
      </c>
      <c r="T4152" t="s">
        <v>23</v>
      </c>
      <c r="U4152" s="3">
        <v>0</v>
      </c>
    </row>
    <row r="4153" spans="1:21" hidden="1" x14ac:dyDescent="0.2">
      <c r="A4153" t="s">
        <v>2854</v>
      </c>
      <c r="B4153" t="s">
        <v>2855</v>
      </c>
      <c r="C4153" t="s">
        <v>14</v>
      </c>
      <c r="D4153" t="str">
        <f t="shared" si="64"/>
        <v>BK1645</v>
      </c>
      <c r="E4153" t="s">
        <v>427</v>
      </c>
      <c r="F4153" t="s">
        <v>18</v>
      </c>
      <c r="G4153" t="s">
        <v>18</v>
      </c>
      <c r="I4153" t="s">
        <v>113</v>
      </c>
      <c r="J4153" s="1">
        <v>44901</v>
      </c>
      <c r="K4153" s="2">
        <v>1176.51</v>
      </c>
      <c r="L4153" t="s">
        <v>46</v>
      </c>
      <c r="M4153" s="3">
        <v>1</v>
      </c>
      <c r="N4153" s="2">
        <v>0</v>
      </c>
      <c r="O4153" t="s">
        <v>21</v>
      </c>
      <c r="P4153" t="s">
        <v>22</v>
      </c>
      <c r="Q4153" t="s">
        <v>23</v>
      </c>
      <c r="R4153" s="3">
        <v>0</v>
      </c>
      <c r="S4153" t="s">
        <v>24</v>
      </c>
      <c r="T4153" t="s">
        <v>23</v>
      </c>
      <c r="U4153" s="3">
        <v>0</v>
      </c>
    </row>
    <row r="4154" spans="1:21" hidden="1" x14ac:dyDescent="0.2">
      <c r="A4154" t="s">
        <v>2856</v>
      </c>
      <c r="B4154" t="s">
        <v>98</v>
      </c>
      <c r="C4154" t="s">
        <v>14</v>
      </c>
      <c r="D4154" t="str">
        <f t="shared" si="64"/>
        <v>BK6028</v>
      </c>
      <c r="E4154" t="s">
        <v>2034</v>
      </c>
      <c r="F4154" t="s">
        <v>18</v>
      </c>
      <c r="G4154" t="s">
        <v>18</v>
      </c>
      <c r="J4154" s="1">
        <v>44901</v>
      </c>
      <c r="K4154" s="2">
        <v>-28</v>
      </c>
      <c r="L4154" t="s">
        <v>20</v>
      </c>
      <c r="M4154" s="3">
        <v>1</v>
      </c>
      <c r="N4154" s="2">
        <v>0.36839</v>
      </c>
      <c r="O4154" t="s">
        <v>21</v>
      </c>
      <c r="P4154" t="s">
        <v>24</v>
      </c>
      <c r="Q4154" t="s">
        <v>23</v>
      </c>
      <c r="R4154" s="3">
        <v>10.31</v>
      </c>
      <c r="S4154" t="s">
        <v>22</v>
      </c>
      <c r="T4154" t="s">
        <v>23</v>
      </c>
      <c r="U4154" s="3">
        <v>10.31</v>
      </c>
    </row>
    <row r="4155" spans="1:21" hidden="1" x14ac:dyDescent="0.2">
      <c r="A4155" t="s">
        <v>2856</v>
      </c>
      <c r="B4155" t="s">
        <v>98</v>
      </c>
      <c r="C4155" t="s">
        <v>14</v>
      </c>
      <c r="D4155" t="str">
        <f t="shared" si="64"/>
        <v>LAWG00</v>
      </c>
      <c r="E4155" t="s">
        <v>1578</v>
      </c>
      <c r="F4155" t="s">
        <v>18</v>
      </c>
      <c r="G4155" t="s">
        <v>18</v>
      </c>
      <c r="J4155" s="1">
        <v>44901</v>
      </c>
      <c r="K4155" s="2">
        <v>905</v>
      </c>
      <c r="L4155" t="s">
        <v>20</v>
      </c>
      <c r="M4155" s="3">
        <v>1</v>
      </c>
      <c r="N4155" s="2">
        <v>1.171E-2</v>
      </c>
      <c r="O4155" t="s">
        <v>21</v>
      </c>
      <c r="P4155" t="s">
        <v>22</v>
      </c>
      <c r="Q4155" t="s">
        <v>23</v>
      </c>
      <c r="R4155" s="3">
        <v>10.6</v>
      </c>
      <c r="S4155" t="s">
        <v>24</v>
      </c>
      <c r="T4155" t="s">
        <v>23</v>
      </c>
      <c r="U4155" s="3">
        <v>10.6</v>
      </c>
    </row>
    <row r="4156" spans="1:21" hidden="1" x14ac:dyDescent="0.2">
      <c r="A4156" t="s">
        <v>2856</v>
      </c>
      <c r="B4156" t="s">
        <v>98</v>
      </c>
      <c r="C4156" t="s">
        <v>14</v>
      </c>
      <c r="D4156" t="str">
        <f t="shared" si="64"/>
        <v>BK6032</v>
      </c>
      <c r="E4156" t="s">
        <v>380</v>
      </c>
      <c r="F4156" t="s">
        <v>18</v>
      </c>
      <c r="G4156" t="s">
        <v>18</v>
      </c>
      <c r="J4156" s="1">
        <v>44901</v>
      </c>
      <c r="K4156" s="2">
        <v>1268</v>
      </c>
      <c r="L4156" t="s">
        <v>20</v>
      </c>
      <c r="M4156" s="3">
        <v>1</v>
      </c>
      <c r="N4156" s="2">
        <v>0.59523000000000004</v>
      </c>
      <c r="O4156" t="s">
        <v>21</v>
      </c>
      <c r="P4156" t="s">
        <v>22</v>
      </c>
      <c r="Q4156" t="s">
        <v>23</v>
      </c>
      <c r="R4156" s="3">
        <v>754.75</v>
      </c>
      <c r="S4156" t="s">
        <v>24</v>
      </c>
      <c r="T4156" t="s">
        <v>23</v>
      </c>
      <c r="U4156" s="3">
        <v>754.75</v>
      </c>
    </row>
    <row r="4157" spans="1:21" hidden="1" x14ac:dyDescent="0.2">
      <c r="A4157" t="s">
        <v>2856</v>
      </c>
      <c r="B4157" t="s">
        <v>98</v>
      </c>
      <c r="C4157" t="s">
        <v>14</v>
      </c>
      <c r="D4157" t="str">
        <f t="shared" si="64"/>
        <v>CP2216</v>
      </c>
      <c r="E4157" t="s">
        <v>163</v>
      </c>
      <c r="F4157" t="s">
        <v>18</v>
      </c>
      <c r="G4157" t="s">
        <v>18</v>
      </c>
      <c r="J4157" s="1">
        <v>44901</v>
      </c>
      <c r="K4157" s="2">
        <v>-1162</v>
      </c>
      <c r="L4157" t="s">
        <v>20</v>
      </c>
      <c r="M4157" s="3">
        <v>1</v>
      </c>
      <c r="N4157" s="2">
        <v>6.7659999999999998E-2</v>
      </c>
      <c r="O4157" t="s">
        <v>21</v>
      </c>
      <c r="P4157" t="s">
        <v>24</v>
      </c>
      <c r="Q4157" t="s">
        <v>23</v>
      </c>
      <c r="R4157" s="3">
        <v>78.62</v>
      </c>
      <c r="S4157" t="s">
        <v>22</v>
      </c>
      <c r="T4157" t="s">
        <v>23</v>
      </c>
      <c r="U4157" s="3">
        <v>78.62</v>
      </c>
    </row>
    <row r="4158" spans="1:21" hidden="1" x14ac:dyDescent="0.2">
      <c r="A4158" t="s">
        <v>2856</v>
      </c>
      <c r="B4158" t="s">
        <v>98</v>
      </c>
      <c r="C4158" t="s">
        <v>14</v>
      </c>
      <c r="D4158" t="str">
        <f t="shared" si="64"/>
        <v>LACA03</v>
      </c>
      <c r="E4158" t="s">
        <v>2620</v>
      </c>
      <c r="F4158" t="s">
        <v>18</v>
      </c>
      <c r="G4158" t="s">
        <v>18</v>
      </c>
      <c r="J4158" s="1">
        <v>44901</v>
      </c>
      <c r="K4158" s="2">
        <v>-1394</v>
      </c>
      <c r="L4158" t="s">
        <v>20</v>
      </c>
      <c r="M4158" s="3">
        <v>1</v>
      </c>
      <c r="N4158" s="2">
        <v>0</v>
      </c>
      <c r="O4158" t="s">
        <v>21</v>
      </c>
      <c r="P4158" t="s">
        <v>24</v>
      </c>
      <c r="Q4158" t="s">
        <v>23</v>
      </c>
      <c r="R4158" s="3">
        <v>0</v>
      </c>
      <c r="S4158" t="s">
        <v>22</v>
      </c>
      <c r="T4158" t="s">
        <v>23</v>
      </c>
      <c r="U4158" s="3">
        <v>0</v>
      </c>
    </row>
    <row r="4159" spans="1:21" hidden="1" x14ac:dyDescent="0.2">
      <c r="A4159" t="s">
        <v>2856</v>
      </c>
      <c r="B4159" t="s">
        <v>98</v>
      </c>
      <c r="C4159" t="s">
        <v>14</v>
      </c>
      <c r="D4159" t="str">
        <f t="shared" si="64"/>
        <v>LASS02</v>
      </c>
      <c r="E4159" t="s">
        <v>1003</v>
      </c>
      <c r="F4159" t="s">
        <v>18</v>
      </c>
      <c r="G4159" t="s">
        <v>18</v>
      </c>
      <c r="J4159" s="1">
        <v>44901</v>
      </c>
      <c r="K4159" s="2">
        <v>-914</v>
      </c>
      <c r="L4159" t="s">
        <v>20</v>
      </c>
      <c r="M4159" s="3">
        <v>1</v>
      </c>
      <c r="N4159" s="2">
        <v>1.1180000000000001E-2</v>
      </c>
      <c r="O4159" t="s">
        <v>21</v>
      </c>
      <c r="P4159" t="s">
        <v>24</v>
      </c>
      <c r="Q4159" t="s">
        <v>23</v>
      </c>
      <c r="R4159" s="3">
        <v>10.220000000000001</v>
      </c>
      <c r="S4159" t="s">
        <v>22</v>
      </c>
      <c r="T4159" t="s">
        <v>23</v>
      </c>
      <c r="U4159" s="3">
        <v>10.220000000000001</v>
      </c>
    </row>
    <row r="4160" spans="1:21" hidden="1" x14ac:dyDescent="0.2">
      <c r="A4160" t="s">
        <v>2856</v>
      </c>
      <c r="B4160" t="s">
        <v>98</v>
      </c>
      <c r="C4160" t="s">
        <v>14</v>
      </c>
      <c r="D4160" t="str">
        <f t="shared" si="64"/>
        <v>BK6024</v>
      </c>
      <c r="E4160" t="s">
        <v>1989</v>
      </c>
      <c r="F4160" t="s">
        <v>18</v>
      </c>
      <c r="G4160" t="s">
        <v>18</v>
      </c>
      <c r="J4160" s="1">
        <v>44901</v>
      </c>
      <c r="K4160" s="2">
        <v>-3343</v>
      </c>
      <c r="L4160" t="s">
        <v>20</v>
      </c>
      <c r="M4160" s="3">
        <v>1</v>
      </c>
      <c r="N4160" s="2">
        <v>0.35499999999999998</v>
      </c>
      <c r="O4160" t="s">
        <v>21</v>
      </c>
      <c r="P4160" t="s">
        <v>24</v>
      </c>
      <c r="Q4160" t="s">
        <v>23</v>
      </c>
      <c r="R4160" s="3">
        <v>1186.76</v>
      </c>
      <c r="S4160" t="s">
        <v>22</v>
      </c>
      <c r="T4160" t="s">
        <v>23</v>
      </c>
      <c r="U4160" s="3">
        <v>1186.76</v>
      </c>
    </row>
    <row r="4161" spans="1:21" hidden="1" x14ac:dyDescent="0.2">
      <c r="A4161" t="s">
        <v>2856</v>
      </c>
      <c r="B4161" t="s">
        <v>98</v>
      </c>
      <c r="C4161" t="s">
        <v>14</v>
      </c>
      <c r="D4161" t="str">
        <f t="shared" si="64"/>
        <v>CP2200</v>
      </c>
      <c r="E4161" t="s">
        <v>268</v>
      </c>
      <c r="F4161" t="s">
        <v>18</v>
      </c>
      <c r="G4161" t="s">
        <v>18</v>
      </c>
      <c r="J4161" s="1">
        <v>44901</v>
      </c>
      <c r="K4161" s="2">
        <v>-87</v>
      </c>
      <c r="L4161" t="s">
        <v>20</v>
      </c>
      <c r="M4161" s="3">
        <v>1</v>
      </c>
      <c r="N4161" s="2">
        <v>2.0025300000000001</v>
      </c>
      <c r="O4161" t="s">
        <v>21</v>
      </c>
      <c r="P4161" t="s">
        <v>24</v>
      </c>
      <c r="Q4161" t="s">
        <v>23</v>
      </c>
      <c r="R4161" s="3">
        <v>174.22</v>
      </c>
      <c r="S4161" t="s">
        <v>22</v>
      </c>
      <c r="T4161" t="s">
        <v>23</v>
      </c>
      <c r="U4161" s="3">
        <v>174.22</v>
      </c>
    </row>
    <row r="4162" spans="1:21" hidden="1" x14ac:dyDescent="0.2">
      <c r="A4162" t="s">
        <v>2856</v>
      </c>
      <c r="B4162" t="s">
        <v>98</v>
      </c>
      <c r="C4162" t="s">
        <v>14</v>
      </c>
      <c r="D4162" t="str">
        <f t="shared" si="64"/>
        <v>LASS02</v>
      </c>
      <c r="E4162" t="s">
        <v>1916</v>
      </c>
      <c r="F4162" t="s">
        <v>18</v>
      </c>
      <c r="G4162" t="s">
        <v>18</v>
      </c>
      <c r="J4162" s="1">
        <v>44901</v>
      </c>
      <c r="K4162" s="2">
        <v>-2234</v>
      </c>
      <c r="L4162" t="s">
        <v>20</v>
      </c>
      <c r="M4162" s="3">
        <v>1</v>
      </c>
      <c r="N4162" s="2">
        <v>1.2309999999999998E-2</v>
      </c>
      <c r="O4162" t="s">
        <v>21</v>
      </c>
      <c r="P4162" t="s">
        <v>24</v>
      </c>
      <c r="Q4162" t="s">
        <v>23</v>
      </c>
      <c r="R4162" s="3">
        <v>27.5</v>
      </c>
      <c r="S4162" t="s">
        <v>22</v>
      </c>
      <c r="T4162" t="s">
        <v>23</v>
      </c>
      <c r="U4162" s="3">
        <v>27.5</v>
      </c>
    </row>
    <row r="4163" spans="1:21" hidden="1" x14ac:dyDescent="0.2">
      <c r="A4163" t="s">
        <v>2857</v>
      </c>
      <c r="B4163" t="s">
        <v>152</v>
      </c>
      <c r="C4163" t="s">
        <v>14</v>
      </c>
      <c r="D4163" t="str">
        <f t="shared" si="64"/>
        <v>LAHB01</v>
      </c>
      <c r="E4163" t="s">
        <v>396</v>
      </c>
      <c r="F4163" t="s">
        <v>18</v>
      </c>
      <c r="G4163" t="s">
        <v>18</v>
      </c>
      <c r="I4163" t="s">
        <v>19</v>
      </c>
      <c r="J4163" s="1">
        <v>44901</v>
      </c>
      <c r="K4163" s="2">
        <v>0</v>
      </c>
      <c r="L4163" t="s">
        <v>20</v>
      </c>
      <c r="M4163" s="3">
        <v>1</v>
      </c>
      <c r="N4163" s="2">
        <v>1.431E-2</v>
      </c>
      <c r="O4163" t="s">
        <v>21</v>
      </c>
      <c r="P4163" t="s">
        <v>22</v>
      </c>
      <c r="Q4163" t="s">
        <v>23</v>
      </c>
      <c r="R4163" s="3">
        <v>0</v>
      </c>
      <c r="S4163" t="s">
        <v>24</v>
      </c>
      <c r="T4163" t="s">
        <v>23</v>
      </c>
      <c r="U4163" s="3">
        <v>0</v>
      </c>
    </row>
    <row r="4164" spans="1:21" hidden="1" x14ac:dyDescent="0.2">
      <c r="A4164" t="s">
        <v>2857</v>
      </c>
      <c r="B4164" t="s">
        <v>152</v>
      </c>
      <c r="C4164" t="s">
        <v>14</v>
      </c>
      <c r="D4164" t="str">
        <f t="shared" si="64"/>
        <v>LATC00</v>
      </c>
      <c r="E4164" t="s">
        <v>968</v>
      </c>
      <c r="F4164" t="s">
        <v>18</v>
      </c>
      <c r="G4164" t="s">
        <v>18</v>
      </c>
      <c r="I4164" t="s">
        <v>19</v>
      </c>
      <c r="J4164" s="1">
        <v>44901</v>
      </c>
      <c r="K4164" s="2">
        <v>0</v>
      </c>
      <c r="L4164" t="s">
        <v>20</v>
      </c>
      <c r="M4164" s="3">
        <v>1</v>
      </c>
      <c r="N4164" s="2">
        <v>0.04</v>
      </c>
      <c r="O4164" t="s">
        <v>21</v>
      </c>
      <c r="P4164" t="s">
        <v>22</v>
      </c>
      <c r="Q4164" t="s">
        <v>23</v>
      </c>
      <c r="R4164" s="3">
        <v>0</v>
      </c>
      <c r="S4164" t="s">
        <v>24</v>
      </c>
      <c r="T4164" t="s">
        <v>23</v>
      </c>
      <c r="U4164" s="3">
        <v>0</v>
      </c>
    </row>
    <row r="4165" spans="1:21" hidden="1" x14ac:dyDescent="0.2">
      <c r="A4165" t="s">
        <v>2857</v>
      </c>
      <c r="B4165" t="s">
        <v>152</v>
      </c>
      <c r="C4165" t="s">
        <v>14</v>
      </c>
      <c r="D4165" t="str">
        <f t="shared" ref="D4165:D4228" si="65">LEFT(E4165, 6)</f>
        <v>LAWM00</v>
      </c>
      <c r="E4165" t="s">
        <v>1028</v>
      </c>
      <c r="F4165" t="s">
        <v>18</v>
      </c>
      <c r="G4165" t="s">
        <v>18</v>
      </c>
      <c r="I4165" t="s">
        <v>19</v>
      </c>
      <c r="J4165" s="1">
        <v>44901</v>
      </c>
      <c r="K4165" s="2">
        <v>0</v>
      </c>
      <c r="L4165" t="s">
        <v>20</v>
      </c>
      <c r="M4165" s="3">
        <v>1</v>
      </c>
      <c r="N4165" s="2">
        <v>5.9359999999999996E-2</v>
      </c>
      <c r="O4165" t="s">
        <v>21</v>
      </c>
      <c r="P4165" t="s">
        <v>22</v>
      </c>
      <c r="Q4165" t="s">
        <v>23</v>
      </c>
      <c r="R4165" s="3">
        <v>0</v>
      </c>
      <c r="S4165" t="s">
        <v>24</v>
      </c>
      <c r="T4165" t="s">
        <v>23</v>
      </c>
      <c r="U4165" s="3">
        <v>0</v>
      </c>
    </row>
    <row r="4166" spans="1:21" hidden="1" x14ac:dyDescent="0.2">
      <c r="A4166" t="s">
        <v>2857</v>
      </c>
      <c r="B4166" t="s">
        <v>152</v>
      </c>
      <c r="C4166" t="s">
        <v>14</v>
      </c>
      <c r="D4166" t="str">
        <f t="shared" si="65"/>
        <v>MZ2000</v>
      </c>
      <c r="E4166" t="s">
        <v>423</v>
      </c>
      <c r="F4166" t="s">
        <v>18</v>
      </c>
      <c r="G4166" t="s">
        <v>18</v>
      </c>
      <c r="I4166" t="s">
        <v>19</v>
      </c>
      <c r="J4166" s="1">
        <v>44901</v>
      </c>
      <c r="K4166" s="2">
        <v>224.60174999999998</v>
      </c>
      <c r="L4166" t="s">
        <v>46</v>
      </c>
      <c r="M4166" s="3">
        <v>1</v>
      </c>
      <c r="N4166" s="2">
        <v>2.1052200000000001</v>
      </c>
      <c r="O4166" t="s">
        <v>21</v>
      </c>
      <c r="P4166" t="s">
        <v>22</v>
      </c>
      <c r="Q4166" t="s">
        <v>23</v>
      </c>
      <c r="R4166" s="3">
        <v>472.84</v>
      </c>
      <c r="S4166" t="s">
        <v>24</v>
      </c>
      <c r="T4166" t="s">
        <v>23</v>
      </c>
      <c r="U4166" s="3">
        <v>472.84</v>
      </c>
    </row>
    <row r="4167" spans="1:21" hidden="1" x14ac:dyDescent="0.2">
      <c r="A4167" t="s">
        <v>2857</v>
      </c>
      <c r="B4167" t="s">
        <v>150</v>
      </c>
      <c r="C4167" t="s">
        <v>14</v>
      </c>
      <c r="D4167" t="str">
        <f t="shared" si="65"/>
        <v>LAWM04</v>
      </c>
      <c r="E4167" t="s">
        <v>2616</v>
      </c>
      <c r="F4167" t="s">
        <v>18</v>
      </c>
      <c r="G4167" t="s">
        <v>18</v>
      </c>
      <c r="I4167" t="s">
        <v>19</v>
      </c>
      <c r="J4167" s="1">
        <v>44901</v>
      </c>
      <c r="K4167" s="2">
        <v>0</v>
      </c>
      <c r="L4167" t="s">
        <v>20</v>
      </c>
      <c r="M4167" s="3">
        <v>1</v>
      </c>
      <c r="N4167" s="2">
        <v>1.052E-2</v>
      </c>
      <c r="O4167" t="s">
        <v>21</v>
      </c>
      <c r="P4167" t="s">
        <v>22</v>
      </c>
      <c r="Q4167" t="s">
        <v>23</v>
      </c>
      <c r="R4167" s="3">
        <v>0</v>
      </c>
      <c r="S4167" t="s">
        <v>24</v>
      </c>
      <c r="T4167" t="s">
        <v>23</v>
      </c>
      <c r="U4167" s="3">
        <v>0</v>
      </c>
    </row>
    <row r="4168" spans="1:21" hidden="1" x14ac:dyDescent="0.2">
      <c r="A4168" t="s">
        <v>2857</v>
      </c>
      <c r="B4168" t="s">
        <v>150</v>
      </c>
      <c r="C4168" t="s">
        <v>14</v>
      </c>
      <c r="D4168" t="str">
        <f t="shared" si="65"/>
        <v>BK4099</v>
      </c>
      <c r="E4168" t="s">
        <v>203</v>
      </c>
      <c r="F4168" t="s">
        <v>18</v>
      </c>
      <c r="G4168" t="s">
        <v>18</v>
      </c>
      <c r="I4168" t="s">
        <v>19</v>
      </c>
      <c r="J4168" s="1">
        <v>44901</v>
      </c>
      <c r="K4168" s="2">
        <v>237</v>
      </c>
      <c r="L4168" t="s">
        <v>20</v>
      </c>
      <c r="M4168" s="3">
        <v>1</v>
      </c>
      <c r="N4168" s="2">
        <v>0.371</v>
      </c>
      <c r="O4168" t="s">
        <v>21</v>
      </c>
      <c r="P4168" t="s">
        <v>22</v>
      </c>
      <c r="Q4168" t="s">
        <v>23</v>
      </c>
      <c r="R4168" s="3">
        <v>87.93</v>
      </c>
      <c r="S4168" t="s">
        <v>24</v>
      </c>
      <c r="T4168" t="s">
        <v>23</v>
      </c>
      <c r="U4168" s="3">
        <v>87.93</v>
      </c>
    </row>
    <row r="4169" spans="1:21" hidden="1" x14ac:dyDescent="0.2">
      <c r="A4169" t="s">
        <v>2857</v>
      </c>
      <c r="B4169" t="s">
        <v>150</v>
      </c>
      <c r="C4169" t="s">
        <v>14</v>
      </c>
      <c r="D4169" t="str">
        <f t="shared" si="65"/>
        <v>LAWM04</v>
      </c>
      <c r="E4169" t="s">
        <v>742</v>
      </c>
      <c r="F4169" t="s">
        <v>18</v>
      </c>
      <c r="G4169" t="s">
        <v>18</v>
      </c>
      <c r="I4169" t="s">
        <v>19</v>
      </c>
      <c r="J4169" s="1">
        <v>44901</v>
      </c>
      <c r="K4169" s="2">
        <v>0</v>
      </c>
      <c r="L4169" t="s">
        <v>20</v>
      </c>
      <c r="M4169" s="3">
        <v>1</v>
      </c>
      <c r="N4169" s="2">
        <v>1.0410000000000001E-2</v>
      </c>
      <c r="O4169" t="s">
        <v>21</v>
      </c>
      <c r="P4169" t="s">
        <v>22</v>
      </c>
      <c r="Q4169" t="s">
        <v>23</v>
      </c>
      <c r="R4169" s="3">
        <v>0</v>
      </c>
      <c r="S4169" t="s">
        <v>24</v>
      </c>
      <c r="T4169" t="s">
        <v>23</v>
      </c>
      <c r="U4169" s="3">
        <v>0</v>
      </c>
    </row>
    <row r="4170" spans="1:21" hidden="1" x14ac:dyDescent="0.2">
      <c r="A4170" t="s">
        <v>2857</v>
      </c>
      <c r="B4170" t="s">
        <v>158</v>
      </c>
      <c r="C4170" t="s">
        <v>14</v>
      </c>
      <c r="D4170" t="str">
        <f t="shared" si="65"/>
        <v>LATC01</v>
      </c>
      <c r="E4170" t="s">
        <v>2615</v>
      </c>
      <c r="F4170" t="s">
        <v>18</v>
      </c>
      <c r="G4170" t="s">
        <v>18</v>
      </c>
      <c r="I4170" t="s">
        <v>19</v>
      </c>
      <c r="J4170" s="1">
        <v>44901</v>
      </c>
      <c r="K4170" s="2">
        <v>0</v>
      </c>
      <c r="L4170" t="s">
        <v>20</v>
      </c>
      <c r="M4170" s="3">
        <v>1</v>
      </c>
      <c r="N4170" s="2">
        <v>1.49E-2</v>
      </c>
      <c r="O4170" t="s">
        <v>21</v>
      </c>
      <c r="P4170" t="s">
        <v>22</v>
      </c>
      <c r="Q4170" t="s">
        <v>23</v>
      </c>
      <c r="R4170" s="3">
        <v>0</v>
      </c>
      <c r="S4170" t="s">
        <v>24</v>
      </c>
      <c r="T4170" t="s">
        <v>23</v>
      </c>
      <c r="U4170" s="3">
        <v>0</v>
      </c>
    </row>
    <row r="4171" spans="1:21" hidden="1" x14ac:dyDescent="0.2">
      <c r="A4171" t="s">
        <v>2857</v>
      </c>
      <c r="B4171" t="s">
        <v>158</v>
      </c>
      <c r="C4171" t="s">
        <v>14</v>
      </c>
      <c r="D4171" t="str">
        <f t="shared" si="65"/>
        <v>LAKR00</v>
      </c>
      <c r="E4171" t="s">
        <v>78</v>
      </c>
      <c r="F4171" t="s">
        <v>18</v>
      </c>
      <c r="G4171" t="s">
        <v>18</v>
      </c>
      <c r="I4171" t="s">
        <v>19</v>
      </c>
      <c r="J4171" s="1">
        <v>44901</v>
      </c>
      <c r="K4171" s="2">
        <v>0</v>
      </c>
      <c r="L4171" t="s">
        <v>20</v>
      </c>
      <c r="M4171" s="3">
        <v>1</v>
      </c>
      <c r="N4171" s="2">
        <v>0.01</v>
      </c>
      <c r="O4171" t="s">
        <v>21</v>
      </c>
      <c r="P4171" t="s">
        <v>22</v>
      </c>
      <c r="Q4171" t="s">
        <v>23</v>
      </c>
      <c r="R4171" s="3">
        <v>0</v>
      </c>
      <c r="S4171" t="s">
        <v>24</v>
      </c>
      <c r="T4171" t="s">
        <v>23</v>
      </c>
      <c r="U4171" s="3">
        <v>0</v>
      </c>
    </row>
    <row r="4172" spans="1:21" hidden="1" x14ac:dyDescent="0.2">
      <c r="A4172" t="s">
        <v>2857</v>
      </c>
      <c r="B4172" t="s">
        <v>158</v>
      </c>
      <c r="C4172" t="s">
        <v>14</v>
      </c>
      <c r="D4172" t="str">
        <f t="shared" si="65"/>
        <v>LAAI02</v>
      </c>
      <c r="E4172" t="s">
        <v>1155</v>
      </c>
      <c r="F4172" t="s">
        <v>18</v>
      </c>
      <c r="G4172" t="s">
        <v>18</v>
      </c>
      <c r="I4172" t="s">
        <v>19</v>
      </c>
      <c r="J4172" s="1">
        <v>44901</v>
      </c>
      <c r="K4172" s="2">
        <v>0</v>
      </c>
      <c r="L4172" t="s">
        <v>20</v>
      </c>
      <c r="M4172" s="3">
        <v>1</v>
      </c>
      <c r="N4172" s="2">
        <v>1.2E-2</v>
      </c>
      <c r="O4172" t="s">
        <v>21</v>
      </c>
      <c r="P4172" t="s">
        <v>22</v>
      </c>
      <c r="Q4172" t="s">
        <v>23</v>
      </c>
      <c r="R4172" s="3">
        <v>0</v>
      </c>
      <c r="S4172" t="s">
        <v>24</v>
      </c>
      <c r="T4172" t="s">
        <v>23</v>
      </c>
      <c r="U4172" s="3">
        <v>0</v>
      </c>
    </row>
    <row r="4173" spans="1:21" hidden="1" x14ac:dyDescent="0.2">
      <c r="A4173" t="s">
        <v>2857</v>
      </c>
      <c r="B4173" t="s">
        <v>158</v>
      </c>
      <c r="C4173" t="s">
        <v>14</v>
      </c>
      <c r="D4173" t="str">
        <f t="shared" si="65"/>
        <v>LAAI02</v>
      </c>
      <c r="E4173" t="s">
        <v>2470</v>
      </c>
      <c r="F4173" t="s">
        <v>18</v>
      </c>
      <c r="G4173" t="s">
        <v>18</v>
      </c>
      <c r="I4173" t="s">
        <v>19</v>
      </c>
      <c r="J4173" s="1">
        <v>44901</v>
      </c>
      <c r="K4173" s="2">
        <v>1999.09</v>
      </c>
      <c r="L4173" t="s">
        <v>20</v>
      </c>
      <c r="M4173" s="3">
        <v>1</v>
      </c>
      <c r="N4173" s="2">
        <v>9.6399999999999993E-3</v>
      </c>
      <c r="O4173" t="s">
        <v>21</v>
      </c>
      <c r="P4173" t="s">
        <v>22</v>
      </c>
      <c r="Q4173" t="s">
        <v>23</v>
      </c>
      <c r="R4173" s="3">
        <v>19.27</v>
      </c>
      <c r="S4173" t="s">
        <v>24</v>
      </c>
      <c r="T4173" t="s">
        <v>23</v>
      </c>
      <c r="U4173" s="3">
        <v>19.27</v>
      </c>
    </row>
    <row r="4174" spans="1:21" hidden="1" x14ac:dyDescent="0.2">
      <c r="A4174" t="s">
        <v>2857</v>
      </c>
      <c r="B4174" t="s">
        <v>158</v>
      </c>
      <c r="C4174" t="s">
        <v>14</v>
      </c>
      <c r="D4174" t="str">
        <f t="shared" si="65"/>
        <v>BK1565</v>
      </c>
      <c r="E4174" t="s">
        <v>1782</v>
      </c>
      <c r="F4174" t="s">
        <v>18</v>
      </c>
      <c r="G4174" t="s">
        <v>18</v>
      </c>
      <c r="I4174" t="s">
        <v>19</v>
      </c>
      <c r="J4174" s="1">
        <v>44901</v>
      </c>
      <c r="K4174" s="2">
        <v>340</v>
      </c>
      <c r="L4174" t="s">
        <v>46</v>
      </c>
      <c r="M4174" s="3">
        <v>1</v>
      </c>
      <c r="N4174" s="2">
        <v>2.5323600000000002</v>
      </c>
      <c r="O4174" t="s">
        <v>21</v>
      </c>
      <c r="P4174" t="s">
        <v>22</v>
      </c>
      <c r="Q4174" t="s">
        <v>23</v>
      </c>
      <c r="R4174" s="3">
        <v>861</v>
      </c>
      <c r="S4174" t="s">
        <v>24</v>
      </c>
      <c r="T4174" t="s">
        <v>23</v>
      </c>
      <c r="U4174" s="3">
        <v>861</v>
      </c>
    </row>
    <row r="4175" spans="1:21" hidden="1" x14ac:dyDescent="0.2">
      <c r="A4175" t="s">
        <v>2857</v>
      </c>
      <c r="B4175" t="s">
        <v>158</v>
      </c>
      <c r="C4175" t="s">
        <v>14</v>
      </c>
      <c r="D4175" t="str">
        <f t="shared" si="65"/>
        <v>MZ4139</v>
      </c>
      <c r="E4175" t="s">
        <v>154</v>
      </c>
      <c r="F4175" t="s">
        <v>18</v>
      </c>
      <c r="G4175" t="s">
        <v>18</v>
      </c>
      <c r="I4175" t="s">
        <v>19</v>
      </c>
      <c r="J4175" s="1">
        <v>44901</v>
      </c>
      <c r="K4175" s="2">
        <v>-116.72941</v>
      </c>
      <c r="L4175" t="s">
        <v>46</v>
      </c>
      <c r="M4175" s="3">
        <v>1</v>
      </c>
      <c r="N4175" s="2">
        <v>1.1000099999999999</v>
      </c>
      <c r="O4175" t="s">
        <v>21</v>
      </c>
      <c r="P4175" t="s">
        <v>24</v>
      </c>
      <c r="Q4175" t="s">
        <v>23</v>
      </c>
      <c r="R4175" s="3">
        <v>128.4</v>
      </c>
      <c r="S4175" t="s">
        <v>22</v>
      </c>
      <c r="T4175" t="s">
        <v>23</v>
      </c>
      <c r="U4175" s="3">
        <v>128.4</v>
      </c>
    </row>
    <row r="4176" spans="1:21" hidden="1" x14ac:dyDescent="0.2">
      <c r="A4176" t="s">
        <v>2857</v>
      </c>
      <c r="B4176" t="s">
        <v>158</v>
      </c>
      <c r="C4176" t="s">
        <v>14</v>
      </c>
      <c r="D4176" t="str">
        <f t="shared" si="65"/>
        <v>718000</v>
      </c>
      <c r="E4176" t="s">
        <v>1157</v>
      </c>
      <c r="F4176" t="s">
        <v>18</v>
      </c>
      <c r="G4176" t="s">
        <v>18</v>
      </c>
      <c r="I4176" t="s">
        <v>19</v>
      </c>
      <c r="J4176" s="1">
        <v>44901</v>
      </c>
      <c r="K4176" s="2">
        <v>1082.1187799999998</v>
      </c>
      <c r="L4176" t="s">
        <v>46</v>
      </c>
      <c r="M4176" s="3">
        <v>1</v>
      </c>
      <c r="N4176" s="2">
        <v>1.4503600000000001</v>
      </c>
      <c r="O4176" t="s">
        <v>21</v>
      </c>
      <c r="P4176" t="s">
        <v>22</v>
      </c>
      <c r="Q4176" t="s">
        <v>23</v>
      </c>
      <c r="R4176" s="3">
        <v>1569.46</v>
      </c>
      <c r="S4176" t="s">
        <v>24</v>
      </c>
      <c r="T4176" t="s">
        <v>23</v>
      </c>
      <c r="U4176" s="3">
        <v>1569.46</v>
      </c>
    </row>
    <row r="4177" spans="1:21" hidden="1" x14ac:dyDescent="0.2">
      <c r="A4177" t="s">
        <v>2857</v>
      </c>
      <c r="B4177" t="s">
        <v>158</v>
      </c>
      <c r="C4177" t="s">
        <v>14</v>
      </c>
      <c r="D4177" t="str">
        <f t="shared" si="65"/>
        <v>LAMT00</v>
      </c>
      <c r="E4177" t="s">
        <v>769</v>
      </c>
      <c r="F4177" t="s">
        <v>18</v>
      </c>
      <c r="G4177" t="s">
        <v>18</v>
      </c>
      <c r="I4177" t="s">
        <v>19</v>
      </c>
      <c r="J4177" s="1">
        <v>44901</v>
      </c>
      <c r="K4177" s="2">
        <v>-2000</v>
      </c>
      <c r="L4177" t="s">
        <v>20</v>
      </c>
      <c r="M4177" s="3">
        <v>1</v>
      </c>
      <c r="N4177" s="2">
        <v>3.6299999999999999E-2</v>
      </c>
      <c r="O4177" t="s">
        <v>21</v>
      </c>
      <c r="P4177" t="s">
        <v>24</v>
      </c>
      <c r="Q4177" t="s">
        <v>23</v>
      </c>
      <c r="R4177" s="3">
        <v>72.599999999999994</v>
      </c>
      <c r="S4177" t="s">
        <v>22</v>
      </c>
      <c r="T4177" t="s">
        <v>23</v>
      </c>
      <c r="U4177" s="3">
        <v>72.599999999999994</v>
      </c>
    </row>
    <row r="4178" spans="1:21" hidden="1" x14ac:dyDescent="0.2">
      <c r="A4178" t="s">
        <v>2857</v>
      </c>
      <c r="B4178" t="s">
        <v>101</v>
      </c>
      <c r="C4178" t="s">
        <v>14</v>
      </c>
      <c r="D4178" t="str">
        <f t="shared" si="65"/>
        <v>MZ3200</v>
      </c>
      <c r="E4178" t="s">
        <v>422</v>
      </c>
      <c r="F4178" t="s">
        <v>18</v>
      </c>
      <c r="G4178" t="s">
        <v>18</v>
      </c>
      <c r="I4178" t="s">
        <v>19</v>
      </c>
      <c r="J4178" s="1">
        <v>44901</v>
      </c>
      <c r="K4178" s="2">
        <v>-3.0029899999999996</v>
      </c>
      <c r="L4178" t="s">
        <v>46</v>
      </c>
      <c r="M4178" s="3">
        <v>1</v>
      </c>
      <c r="N4178" s="2">
        <v>3.2332900000000002</v>
      </c>
      <c r="O4178" t="s">
        <v>21</v>
      </c>
      <c r="P4178" t="s">
        <v>24</v>
      </c>
      <c r="Q4178" t="s">
        <v>23</v>
      </c>
      <c r="R4178" s="3">
        <v>9.7100000000000009</v>
      </c>
      <c r="S4178" t="s">
        <v>22</v>
      </c>
      <c r="T4178" t="s">
        <v>23</v>
      </c>
      <c r="U4178" s="3">
        <v>9.7100000000000009</v>
      </c>
    </row>
    <row r="4179" spans="1:21" hidden="1" x14ac:dyDescent="0.2">
      <c r="A4179" t="s">
        <v>2857</v>
      </c>
      <c r="B4179" t="s">
        <v>101</v>
      </c>
      <c r="C4179" t="s">
        <v>14</v>
      </c>
      <c r="D4179" t="str">
        <f t="shared" si="65"/>
        <v>LAWG01</v>
      </c>
      <c r="E4179" t="s">
        <v>1131</v>
      </c>
      <c r="F4179" t="s">
        <v>18</v>
      </c>
      <c r="G4179" t="s">
        <v>18</v>
      </c>
      <c r="I4179" t="s">
        <v>19</v>
      </c>
      <c r="J4179" s="1">
        <v>44901</v>
      </c>
      <c r="K4179" s="2">
        <v>0</v>
      </c>
      <c r="L4179" t="s">
        <v>20</v>
      </c>
      <c r="M4179" s="3">
        <v>1</v>
      </c>
      <c r="N4179" s="2">
        <v>1.158E-2</v>
      </c>
      <c r="O4179" t="s">
        <v>21</v>
      </c>
      <c r="P4179" t="s">
        <v>22</v>
      </c>
      <c r="Q4179" t="s">
        <v>23</v>
      </c>
      <c r="R4179" s="3">
        <v>0</v>
      </c>
      <c r="S4179" t="s">
        <v>24</v>
      </c>
      <c r="T4179" t="s">
        <v>23</v>
      </c>
      <c r="U4179" s="3">
        <v>0</v>
      </c>
    </row>
    <row r="4180" spans="1:21" hidden="1" x14ac:dyDescent="0.2">
      <c r="A4180" t="s">
        <v>2857</v>
      </c>
      <c r="B4180" t="s">
        <v>101</v>
      </c>
      <c r="C4180" t="s">
        <v>14</v>
      </c>
      <c r="D4180" t="str">
        <f t="shared" si="65"/>
        <v>LAHB02</v>
      </c>
      <c r="E4180" t="s">
        <v>2506</v>
      </c>
      <c r="F4180" t="s">
        <v>18</v>
      </c>
      <c r="G4180" t="s">
        <v>18</v>
      </c>
      <c r="I4180" t="s">
        <v>19</v>
      </c>
      <c r="J4180" s="1">
        <v>44901</v>
      </c>
      <c r="K4180" s="2">
        <v>0</v>
      </c>
      <c r="L4180" t="s">
        <v>20</v>
      </c>
      <c r="M4180" s="3">
        <v>1</v>
      </c>
      <c r="N4180" s="2">
        <v>0.10342999999999999</v>
      </c>
      <c r="O4180" t="s">
        <v>21</v>
      </c>
      <c r="P4180" t="s">
        <v>22</v>
      </c>
      <c r="Q4180" t="s">
        <v>23</v>
      </c>
      <c r="R4180" s="3">
        <v>0</v>
      </c>
      <c r="S4180" t="s">
        <v>24</v>
      </c>
      <c r="T4180" t="s">
        <v>23</v>
      </c>
      <c r="U4180" s="3">
        <v>0</v>
      </c>
    </row>
    <row r="4181" spans="1:21" hidden="1" x14ac:dyDescent="0.2">
      <c r="A4181" t="s">
        <v>2857</v>
      </c>
      <c r="B4181" t="s">
        <v>101</v>
      </c>
      <c r="C4181" t="s">
        <v>14</v>
      </c>
      <c r="D4181" t="str">
        <f t="shared" si="65"/>
        <v>LAWM03</v>
      </c>
      <c r="E4181" t="s">
        <v>663</v>
      </c>
      <c r="F4181" t="s">
        <v>18</v>
      </c>
      <c r="G4181" t="s">
        <v>18</v>
      </c>
      <c r="I4181" t="s">
        <v>19</v>
      </c>
      <c r="J4181" s="1">
        <v>44901</v>
      </c>
      <c r="K4181" s="2">
        <v>0</v>
      </c>
      <c r="L4181" t="s">
        <v>20</v>
      </c>
      <c r="M4181" s="3">
        <v>1</v>
      </c>
      <c r="N4181" s="2">
        <v>1.3000000000000001E-2</v>
      </c>
      <c r="O4181" t="s">
        <v>21</v>
      </c>
      <c r="P4181" t="s">
        <v>22</v>
      </c>
      <c r="Q4181" t="s">
        <v>23</v>
      </c>
      <c r="R4181" s="3">
        <v>0</v>
      </c>
      <c r="S4181" t="s">
        <v>24</v>
      </c>
      <c r="T4181" t="s">
        <v>23</v>
      </c>
      <c r="U4181" s="3">
        <v>0</v>
      </c>
    </row>
    <row r="4182" spans="1:21" hidden="1" x14ac:dyDescent="0.2">
      <c r="A4182" t="s">
        <v>2857</v>
      </c>
      <c r="B4182" t="s">
        <v>156</v>
      </c>
      <c r="C4182" t="s">
        <v>14</v>
      </c>
      <c r="D4182" t="str">
        <f t="shared" si="65"/>
        <v>BK1613</v>
      </c>
      <c r="E4182" t="s">
        <v>2747</v>
      </c>
      <c r="F4182" t="s">
        <v>18</v>
      </c>
      <c r="G4182" t="s">
        <v>18</v>
      </c>
      <c r="I4182" t="s">
        <v>19</v>
      </c>
      <c r="J4182" s="1">
        <v>44901</v>
      </c>
      <c r="K4182" s="2">
        <v>710.51566000000003</v>
      </c>
      <c r="L4182" t="s">
        <v>46</v>
      </c>
      <c r="M4182" s="3">
        <v>1</v>
      </c>
      <c r="N4182" s="2">
        <v>2.2696000000000001</v>
      </c>
      <c r="O4182" t="s">
        <v>21</v>
      </c>
      <c r="P4182" t="s">
        <v>22</v>
      </c>
      <c r="Q4182" t="s">
        <v>23</v>
      </c>
      <c r="R4182" s="3">
        <v>1612.59</v>
      </c>
      <c r="S4182" t="s">
        <v>24</v>
      </c>
      <c r="T4182" t="s">
        <v>23</v>
      </c>
      <c r="U4182" s="3">
        <v>1612.59</v>
      </c>
    </row>
    <row r="4183" spans="1:21" hidden="1" x14ac:dyDescent="0.2">
      <c r="A4183" t="s">
        <v>2857</v>
      </c>
      <c r="B4183" t="s">
        <v>156</v>
      </c>
      <c r="C4183" t="s">
        <v>14</v>
      </c>
      <c r="D4183" t="str">
        <f t="shared" si="65"/>
        <v>WN2064</v>
      </c>
      <c r="E4183" t="s">
        <v>2507</v>
      </c>
      <c r="F4183" t="s">
        <v>18</v>
      </c>
      <c r="G4183" t="s">
        <v>18</v>
      </c>
      <c r="I4183" t="s">
        <v>19</v>
      </c>
      <c r="J4183" s="1">
        <v>44901</v>
      </c>
      <c r="K4183" s="2">
        <v>-55</v>
      </c>
      <c r="L4183" t="s">
        <v>46</v>
      </c>
      <c r="M4183" s="3">
        <v>1</v>
      </c>
      <c r="N4183" s="2">
        <v>0.85321000000000002</v>
      </c>
      <c r="O4183" t="s">
        <v>21</v>
      </c>
      <c r="P4183" t="s">
        <v>24</v>
      </c>
      <c r="Q4183" t="s">
        <v>23</v>
      </c>
      <c r="R4183" s="3">
        <v>46.93</v>
      </c>
      <c r="S4183" t="s">
        <v>22</v>
      </c>
      <c r="T4183" t="s">
        <v>23</v>
      </c>
      <c r="U4183" s="3">
        <v>46.93</v>
      </c>
    </row>
    <row r="4184" spans="1:21" hidden="1" x14ac:dyDescent="0.2">
      <c r="A4184" t="s">
        <v>2858</v>
      </c>
      <c r="B4184" t="s">
        <v>2859</v>
      </c>
      <c r="C4184" t="s">
        <v>14</v>
      </c>
      <c r="D4184" t="str">
        <f t="shared" si="65"/>
        <v>FREIGH</v>
      </c>
      <c r="E4184" t="s">
        <v>199</v>
      </c>
      <c r="F4184" t="s">
        <v>18</v>
      </c>
      <c r="G4184" t="s">
        <v>18</v>
      </c>
      <c r="J4184" s="1">
        <v>44901</v>
      </c>
      <c r="K4184" s="2">
        <v>136</v>
      </c>
      <c r="L4184" t="s">
        <v>20</v>
      </c>
      <c r="M4184" s="3">
        <v>1</v>
      </c>
      <c r="N4184" s="2">
        <v>0.45</v>
      </c>
      <c r="O4184" t="s">
        <v>21</v>
      </c>
      <c r="P4184" t="s">
        <v>200</v>
      </c>
      <c r="Q4184" t="s">
        <v>23</v>
      </c>
      <c r="R4184" s="3">
        <v>61.2</v>
      </c>
      <c r="S4184" t="s">
        <v>24</v>
      </c>
      <c r="T4184" t="s">
        <v>23</v>
      </c>
      <c r="U4184" s="3">
        <v>61.2</v>
      </c>
    </row>
    <row r="4185" spans="1:21" hidden="1" x14ac:dyDescent="0.2">
      <c r="A4185" t="s">
        <v>2858</v>
      </c>
      <c r="B4185" t="s">
        <v>2859</v>
      </c>
      <c r="C4185" t="s">
        <v>14</v>
      </c>
      <c r="D4185" t="str">
        <f t="shared" si="65"/>
        <v>LABORI</v>
      </c>
      <c r="E4185" t="s">
        <v>201</v>
      </c>
      <c r="F4185" t="s">
        <v>18</v>
      </c>
      <c r="G4185" t="s">
        <v>18</v>
      </c>
      <c r="J4185" s="1">
        <v>44901</v>
      </c>
      <c r="K4185" s="2">
        <v>156.72</v>
      </c>
      <c r="L4185" t="s">
        <v>20</v>
      </c>
      <c r="M4185" s="3">
        <v>1</v>
      </c>
      <c r="N4185" s="2">
        <v>1.05</v>
      </c>
      <c r="O4185" t="s">
        <v>21</v>
      </c>
      <c r="P4185" t="s">
        <v>200</v>
      </c>
      <c r="Q4185" t="s">
        <v>23</v>
      </c>
      <c r="R4185" s="3">
        <v>164.56</v>
      </c>
      <c r="S4185" t="s">
        <v>24</v>
      </c>
      <c r="T4185" t="s">
        <v>23</v>
      </c>
      <c r="U4185" s="3">
        <v>164.56</v>
      </c>
    </row>
    <row r="4186" spans="1:21" hidden="1" x14ac:dyDescent="0.2">
      <c r="A4186" t="s">
        <v>2858</v>
      </c>
      <c r="B4186" t="s">
        <v>2859</v>
      </c>
      <c r="C4186" t="s">
        <v>14</v>
      </c>
      <c r="D4186" t="str">
        <f t="shared" si="65"/>
        <v>GL347-</v>
      </c>
      <c r="E4186" t="s">
        <v>176</v>
      </c>
      <c r="F4186" t="s">
        <v>18</v>
      </c>
      <c r="G4186" t="s">
        <v>18</v>
      </c>
      <c r="J4186" s="1">
        <v>44901</v>
      </c>
      <c r="K4186" s="2">
        <v>969.6</v>
      </c>
      <c r="L4186" t="s">
        <v>20</v>
      </c>
      <c r="M4186" s="3">
        <v>1</v>
      </c>
      <c r="N4186" s="2">
        <v>0.25941999999999998</v>
      </c>
      <c r="O4186" t="s">
        <v>21</v>
      </c>
      <c r="P4186" t="s">
        <v>22</v>
      </c>
      <c r="Q4186" t="s">
        <v>23</v>
      </c>
      <c r="R4186" s="3">
        <v>251.53</v>
      </c>
      <c r="S4186" t="s">
        <v>24</v>
      </c>
      <c r="T4186" t="s">
        <v>23</v>
      </c>
      <c r="U4186" s="3">
        <v>251.53</v>
      </c>
    </row>
    <row r="4187" spans="1:21" hidden="1" x14ac:dyDescent="0.2">
      <c r="A4187" t="s">
        <v>2858</v>
      </c>
      <c r="B4187" t="s">
        <v>2859</v>
      </c>
      <c r="C4187" t="s">
        <v>14</v>
      </c>
      <c r="D4187" t="str">
        <f t="shared" si="65"/>
        <v>CP2293</v>
      </c>
      <c r="E4187" t="s">
        <v>1236</v>
      </c>
      <c r="F4187" t="s">
        <v>18</v>
      </c>
      <c r="G4187" t="s">
        <v>18</v>
      </c>
      <c r="J4187" s="1">
        <v>44901</v>
      </c>
      <c r="K4187" s="2">
        <v>969.6</v>
      </c>
      <c r="L4187" t="s">
        <v>20</v>
      </c>
      <c r="M4187" s="3">
        <v>1</v>
      </c>
      <c r="N4187" s="2">
        <v>8.0479999999999996E-2</v>
      </c>
      <c r="O4187" t="s">
        <v>21</v>
      </c>
      <c r="P4187" t="s">
        <v>22</v>
      </c>
      <c r="Q4187" t="s">
        <v>23</v>
      </c>
      <c r="R4187" s="3">
        <v>78.03</v>
      </c>
      <c r="S4187" t="s">
        <v>24</v>
      </c>
      <c r="T4187" t="s">
        <v>23</v>
      </c>
      <c r="U4187" s="3">
        <v>78.03</v>
      </c>
    </row>
    <row r="4188" spans="1:21" hidden="1" x14ac:dyDescent="0.2">
      <c r="A4188" t="s">
        <v>2858</v>
      </c>
      <c r="B4188" t="s">
        <v>2859</v>
      </c>
      <c r="C4188" t="s">
        <v>14</v>
      </c>
      <c r="D4188" t="str">
        <f t="shared" si="65"/>
        <v>SA2249</v>
      </c>
      <c r="E4188" t="s">
        <v>2860</v>
      </c>
      <c r="F4188" t="s">
        <v>18</v>
      </c>
      <c r="G4188" t="s">
        <v>18</v>
      </c>
      <c r="J4188" s="1">
        <v>44901</v>
      </c>
      <c r="K4188" s="2">
        <v>-80</v>
      </c>
      <c r="L4188" t="s">
        <v>197</v>
      </c>
      <c r="M4188" s="3">
        <v>1</v>
      </c>
      <c r="N4188" s="2">
        <v>10.36617</v>
      </c>
      <c r="O4188" t="s">
        <v>21</v>
      </c>
      <c r="P4188" t="s">
        <v>24</v>
      </c>
      <c r="Q4188" t="s">
        <v>23</v>
      </c>
      <c r="R4188" s="3">
        <v>829.29</v>
      </c>
      <c r="S4188" t="s">
        <v>198</v>
      </c>
      <c r="T4188" t="s">
        <v>23</v>
      </c>
      <c r="U4188" s="3">
        <v>829.29</v>
      </c>
    </row>
    <row r="4189" spans="1:21" hidden="1" x14ac:dyDescent="0.2">
      <c r="A4189" t="s">
        <v>2858</v>
      </c>
      <c r="B4189" t="s">
        <v>2859</v>
      </c>
      <c r="C4189" t="s">
        <v>14</v>
      </c>
      <c r="D4189" t="str">
        <f t="shared" si="65"/>
        <v>MACHIN</v>
      </c>
      <c r="E4189" t="s">
        <v>204</v>
      </c>
      <c r="F4189" t="s">
        <v>18</v>
      </c>
      <c r="G4189" t="s">
        <v>18</v>
      </c>
      <c r="J4189" s="1">
        <v>44901</v>
      </c>
      <c r="K4189" s="2">
        <v>80</v>
      </c>
      <c r="L4189" t="s">
        <v>20</v>
      </c>
      <c r="M4189" s="3">
        <v>1</v>
      </c>
      <c r="N4189" s="2">
        <v>2.9</v>
      </c>
      <c r="O4189" t="s">
        <v>21</v>
      </c>
      <c r="P4189" t="s">
        <v>200</v>
      </c>
      <c r="Q4189" t="s">
        <v>23</v>
      </c>
      <c r="R4189" s="3">
        <v>232</v>
      </c>
      <c r="S4189" t="s">
        <v>24</v>
      </c>
      <c r="T4189" t="s">
        <v>23</v>
      </c>
      <c r="U4189" s="3">
        <v>232</v>
      </c>
    </row>
    <row r="4190" spans="1:21" hidden="1" x14ac:dyDescent="0.2">
      <c r="A4190" t="s">
        <v>2861</v>
      </c>
      <c r="B4190" t="s">
        <v>1759</v>
      </c>
      <c r="C4190" t="s">
        <v>14</v>
      </c>
      <c r="D4190" t="str">
        <f t="shared" si="65"/>
        <v>MZ3355</v>
      </c>
      <c r="E4190" t="s">
        <v>919</v>
      </c>
      <c r="F4190" t="s">
        <v>18</v>
      </c>
      <c r="G4190" t="s">
        <v>18</v>
      </c>
      <c r="I4190" t="s">
        <v>19</v>
      </c>
      <c r="J4190" s="1">
        <v>44901</v>
      </c>
      <c r="K4190" s="2">
        <v>42</v>
      </c>
      <c r="L4190" t="s">
        <v>46</v>
      </c>
      <c r="M4190" s="3">
        <v>1</v>
      </c>
      <c r="N4190" s="2">
        <v>2.0062700000000002</v>
      </c>
      <c r="O4190" t="s">
        <v>21</v>
      </c>
      <c r="P4190" t="s">
        <v>22</v>
      </c>
      <c r="Q4190" t="s">
        <v>23</v>
      </c>
      <c r="R4190" s="3">
        <v>84.26</v>
      </c>
      <c r="S4190" t="s">
        <v>24</v>
      </c>
      <c r="T4190" t="s">
        <v>23</v>
      </c>
      <c r="U4190" s="3">
        <v>84.26</v>
      </c>
    </row>
    <row r="4191" spans="1:21" hidden="1" x14ac:dyDescent="0.2">
      <c r="A4191" t="s">
        <v>2861</v>
      </c>
      <c r="B4191" t="s">
        <v>1759</v>
      </c>
      <c r="C4191" t="s">
        <v>14</v>
      </c>
      <c r="D4191" t="str">
        <f t="shared" si="65"/>
        <v>MZ1906</v>
      </c>
      <c r="E4191" t="s">
        <v>923</v>
      </c>
      <c r="F4191" t="s">
        <v>18</v>
      </c>
      <c r="G4191" t="s">
        <v>18</v>
      </c>
      <c r="I4191" t="s">
        <v>19</v>
      </c>
      <c r="J4191" s="1">
        <v>44901</v>
      </c>
      <c r="K4191" s="2">
        <v>551</v>
      </c>
      <c r="L4191" t="s">
        <v>46</v>
      </c>
      <c r="M4191" s="3">
        <v>1</v>
      </c>
      <c r="N4191" s="2">
        <v>1.9169</v>
      </c>
      <c r="O4191" t="s">
        <v>21</v>
      </c>
      <c r="P4191" t="s">
        <v>22</v>
      </c>
      <c r="Q4191" t="s">
        <v>23</v>
      </c>
      <c r="R4191" s="3">
        <v>1056.21</v>
      </c>
      <c r="S4191" t="s">
        <v>24</v>
      </c>
      <c r="T4191" t="s">
        <v>23</v>
      </c>
      <c r="U4191" s="3">
        <v>1056.21</v>
      </c>
    </row>
    <row r="4192" spans="1:21" hidden="1" x14ac:dyDescent="0.2">
      <c r="A4192" t="s">
        <v>2861</v>
      </c>
      <c r="B4192" t="s">
        <v>139</v>
      </c>
      <c r="C4192" t="s">
        <v>14</v>
      </c>
      <c r="D4192" t="str">
        <f t="shared" si="65"/>
        <v>DV1956</v>
      </c>
      <c r="E4192" t="s">
        <v>2862</v>
      </c>
      <c r="F4192" t="s">
        <v>18</v>
      </c>
      <c r="G4192" t="s">
        <v>18</v>
      </c>
      <c r="I4192" t="s">
        <v>19</v>
      </c>
      <c r="J4192" s="1">
        <v>44901</v>
      </c>
      <c r="K4192" s="2">
        <v>4.6900000000000004</v>
      </c>
      <c r="L4192" t="s">
        <v>46</v>
      </c>
      <c r="M4192" s="3">
        <v>1</v>
      </c>
      <c r="N4192" s="2">
        <v>4.5762600000000004</v>
      </c>
      <c r="O4192" t="s">
        <v>21</v>
      </c>
      <c r="P4192" t="s">
        <v>22</v>
      </c>
      <c r="Q4192" t="s">
        <v>23</v>
      </c>
      <c r="R4192" s="3">
        <v>21.46</v>
      </c>
      <c r="S4192" t="s">
        <v>24</v>
      </c>
      <c r="T4192" t="s">
        <v>23</v>
      </c>
      <c r="U4192" s="3">
        <v>21.46</v>
      </c>
    </row>
    <row r="4193" spans="1:21" hidden="1" x14ac:dyDescent="0.2">
      <c r="A4193" t="s">
        <v>2861</v>
      </c>
      <c r="B4193" t="s">
        <v>139</v>
      </c>
      <c r="C4193" t="s">
        <v>14</v>
      </c>
      <c r="D4193" t="str">
        <f t="shared" si="65"/>
        <v>LASO01</v>
      </c>
      <c r="E4193" t="s">
        <v>2863</v>
      </c>
      <c r="F4193" t="s">
        <v>18</v>
      </c>
      <c r="G4193" t="s">
        <v>18</v>
      </c>
      <c r="I4193" t="s">
        <v>19</v>
      </c>
      <c r="J4193" s="1">
        <v>44901</v>
      </c>
      <c r="K4193" s="2">
        <v>7708.16</v>
      </c>
      <c r="L4193" t="s">
        <v>20</v>
      </c>
      <c r="M4193" s="3">
        <v>1</v>
      </c>
      <c r="N4193" s="2">
        <v>1.397E-2</v>
      </c>
      <c r="O4193" t="s">
        <v>21</v>
      </c>
      <c r="P4193" t="s">
        <v>22</v>
      </c>
      <c r="Q4193" t="s">
        <v>23</v>
      </c>
      <c r="R4193" s="3">
        <v>107.68</v>
      </c>
      <c r="S4193" t="s">
        <v>24</v>
      </c>
      <c r="T4193" t="s">
        <v>23</v>
      </c>
      <c r="U4193" s="3">
        <v>107.68</v>
      </c>
    </row>
    <row r="4194" spans="1:21" hidden="1" x14ac:dyDescent="0.2">
      <c r="A4194" t="s">
        <v>2861</v>
      </c>
      <c r="B4194" t="s">
        <v>139</v>
      </c>
      <c r="C4194" t="s">
        <v>14</v>
      </c>
      <c r="D4194" t="str">
        <f t="shared" si="65"/>
        <v>MZ0080</v>
      </c>
      <c r="E4194" t="s">
        <v>579</v>
      </c>
      <c r="F4194" t="s">
        <v>18</v>
      </c>
      <c r="G4194" t="s">
        <v>18</v>
      </c>
      <c r="I4194" t="s">
        <v>19</v>
      </c>
      <c r="J4194" s="1">
        <v>44901</v>
      </c>
      <c r="K4194" s="2">
        <v>-56.1</v>
      </c>
      <c r="L4194" t="s">
        <v>46</v>
      </c>
      <c r="M4194" s="3">
        <v>1</v>
      </c>
      <c r="N4194" s="2">
        <v>9.4272100000000005</v>
      </c>
      <c r="O4194" t="s">
        <v>21</v>
      </c>
      <c r="P4194" t="s">
        <v>24</v>
      </c>
      <c r="Q4194" t="s">
        <v>23</v>
      </c>
      <c r="R4194" s="3">
        <v>528.87</v>
      </c>
      <c r="S4194" t="s">
        <v>22</v>
      </c>
      <c r="T4194" t="s">
        <v>23</v>
      </c>
      <c r="U4194" s="3">
        <v>528.87</v>
      </c>
    </row>
    <row r="4195" spans="1:21" hidden="1" x14ac:dyDescent="0.2">
      <c r="A4195" t="s">
        <v>2861</v>
      </c>
      <c r="B4195" t="s">
        <v>139</v>
      </c>
      <c r="C4195" t="s">
        <v>14</v>
      </c>
      <c r="D4195" t="str">
        <f t="shared" si="65"/>
        <v>BK1647</v>
      </c>
      <c r="E4195" t="s">
        <v>2438</v>
      </c>
      <c r="F4195" t="s">
        <v>18</v>
      </c>
      <c r="G4195" t="s">
        <v>18</v>
      </c>
      <c r="I4195" t="s">
        <v>19</v>
      </c>
      <c r="J4195" s="1">
        <v>44901</v>
      </c>
      <c r="K4195" s="2">
        <v>-463</v>
      </c>
      <c r="L4195" t="s">
        <v>46</v>
      </c>
      <c r="M4195" s="3">
        <v>1</v>
      </c>
      <c r="N4195" s="2">
        <v>2.0547399999999998</v>
      </c>
      <c r="O4195" t="s">
        <v>21</v>
      </c>
      <c r="P4195" t="s">
        <v>24</v>
      </c>
      <c r="Q4195" t="s">
        <v>23</v>
      </c>
      <c r="R4195" s="3">
        <v>951.34</v>
      </c>
      <c r="S4195" t="s">
        <v>22</v>
      </c>
      <c r="T4195" t="s">
        <v>23</v>
      </c>
      <c r="U4195" s="3">
        <v>951.34</v>
      </c>
    </row>
    <row r="4196" spans="1:21" hidden="1" x14ac:dyDescent="0.2">
      <c r="A4196" t="s">
        <v>2861</v>
      </c>
      <c r="B4196" t="s">
        <v>139</v>
      </c>
      <c r="C4196" t="s">
        <v>14</v>
      </c>
      <c r="D4196" t="str">
        <f t="shared" si="65"/>
        <v>MZ2810</v>
      </c>
      <c r="E4196" t="s">
        <v>1748</v>
      </c>
      <c r="F4196" t="s">
        <v>18</v>
      </c>
      <c r="G4196" t="s">
        <v>18</v>
      </c>
      <c r="I4196" t="s">
        <v>19</v>
      </c>
      <c r="J4196" s="1">
        <v>44901</v>
      </c>
      <c r="K4196" s="2">
        <v>33</v>
      </c>
      <c r="L4196" t="s">
        <v>46</v>
      </c>
      <c r="M4196" s="3">
        <v>1</v>
      </c>
      <c r="N4196" s="2">
        <v>12.964689999999997</v>
      </c>
      <c r="O4196" t="s">
        <v>21</v>
      </c>
      <c r="P4196" t="s">
        <v>22</v>
      </c>
      <c r="Q4196" t="s">
        <v>23</v>
      </c>
      <c r="R4196" s="3">
        <v>427.83</v>
      </c>
      <c r="S4196" t="s">
        <v>24</v>
      </c>
      <c r="T4196" t="s">
        <v>23</v>
      </c>
      <c r="U4196" s="3">
        <v>427.83</v>
      </c>
    </row>
    <row r="4197" spans="1:21" hidden="1" x14ac:dyDescent="0.2">
      <c r="A4197" t="s">
        <v>2861</v>
      </c>
      <c r="B4197" t="s">
        <v>1580</v>
      </c>
      <c r="C4197" t="s">
        <v>14</v>
      </c>
      <c r="D4197" t="str">
        <f t="shared" si="65"/>
        <v>OG1028</v>
      </c>
      <c r="E4197" t="s">
        <v>2864</v>
      </c>
      <c r="F4197" t="s">
        <v>18</v>
      </c>
      <c r="G4197" t="s">
        <v>18</v>
      </c>
      <c r="I4197" t="s">
        <v>19</v>
      </c>
      <c r="J4197" s="1">
        <v>44901</v>
      </c>
      <c r="K4197" s="2">
        <v>-8.8000000000000007</v>
      </c>
      <c r="L4197" t="s">
        <v>46</v>
      </c>
      <c r="M4197" s="3">
        <v>1</v>
      </c>
      <c r="N4197" s="2">
        <v>10.919119999999999</v>
      </c>
      <c r="O4197" t="s">
        <v>21</v>
      </c>
      <c r="P4197" t="s">
        <v>24</v>
      </c>
      <c r="Q4197" t="s">
        <v>23</v>
      </c>
      <c r="R4197" s="3">
        <v>96.09</v>
      </c>
      <c r="S4197" t="s">
        <v>22</v>
      </c>
      <c r="T4197" t="s">
        <v>23</v>
      </c>
      <c r="U4197" s="3">
        <v>96.09</v>
      </c>
    </row>
    <row r="4198" spans="1:21" hidden="1" x14ac:dyDescent="0.2">
      <c r="A4198" t="s">
        <v>2861</v>
      </c>
      <c r="B4198" t="s">
        <v>1580</v>
      </c>
      <c r="C4198" t="s">
        <v>14</v>
      </c>
      <c r="D4198" t="str">
        <f t="shared" si="65"/>
        <v>OG1065</v>
      </c>
      <c r="E4198" t="s">
        <v>297</v>
      </c>
      <c r="F4198" t="s">
        <v>18</v>
      </c>
      <c r="G4198" t="s">
        <v>18</v>
      </c>
      <c r="I4198" t="s">
        <v>19</v>
      </c>
      <c r="J4198" s="1">
        <v>44901</v>
      </c>
      <c r="K4198" s="2">
        <v>787.4</v>
      </c>
      <c r="L4198" t="s">
        <v>46</v>
      </c>
      <c r="M4198" s="3">
        <v>1</v>
      </c>
      <c r="N4198" s="2">
        <v>3.8027099999999994</v>
      </c>
      <c r="O4198" t="s">
        <v>21</v>
      </c>
      <c r="P4198" t="s">
        <v>22</v>
      </c>
      <c r="Q4198" t="s">
        <v>23</v>
      </c>
      <c r="R4198" s="3">
        <v>2994.25</v>
      </c>
      <c r="S4198" t="s">
        <v>24</v>
      </c>
      <c r="T4198" t="s">
        <v>23</v>
      </c>
      <c r="U4198" s="3">
        <v>2994.25</v>
      </c>
    </row>
    <row r="4199" spans="1:21" hidden="1" x14ac:dyDescent="0.2">
      <c r="A4199" t="s">
        <v>2865</v>
      </c>
      <c r="B4199" t="s">
        <v>2478</v>
      </c>
      <c r="C4199" t="s">
        <v>14</v>
      </c>
      <c r="D4199" t="str">
        <f t="shared" si="65"/>
        <v>BK1873</v>
      </c>
      <c r="E4199" t="s">
        <v>2552</v>
      </c>
      <c r="F4199" t="s">
        <v>262</v>
      </c>
      <c r="G4199" t="s">
        <v>262</v>
      </c>
      <c r="I4199" t="s">
        <v>472</v>
      </c>
      <c r="J4199" s="1">
        <v>44901</v>
      </c>
      <c r="K4199" s="2">
        <v>2076</v>
      </c>
      <c r="L4199" t="s">
        <v>20</v>
      </c>
      <c r="M4199" s="3">
        <v>1</v>
      </c>
      <c r="N4199" s="2">
        <v>0.76336000000000004</v>
      </c>
      <c r="O4199" t="s">
        <v>21</v>
      </c>
      <c r="P4199" t="s">
        <v>22</v>
      </c>
      <c r="Q4199" t="s">
        <v>23</v>
      </c>
      <c r="R4199" s="3">
        <v>1584.74</v>
      </c>
      <c r="S4199" t="s">
        <v>474</v>
      </c>
      <c r="T4199" t="s">
        <v>23</v>
      </c>
      <c r="U4199" s="3">
        <v>1584.74</v>
      </c>
    </row>
    <row r="4200" spans="1:21" hidden="1" x14ac:dyDescent="0.2">
      <c r="A4200" t="s">
        <v>2866</v>
      </c>
      <c r="B4200" t="s">
        <v>116</v>
      </c>
      <c r="C4200" t="s">
        <v>14</v>
      </c>
      <c r="D4200" t="str">
        <f t="shared" si="65"/>
        <v>GL2422</v>
      </c>
      <c r="E4200" t="s">
        <v>118</v>
      </c>
      <c r="F4200" t="s">
        <v>18</v>
      </c>
      <c r="G4200" t="s">
        <v>18</v>
      </c>
      <c r="J4200" s="1">
        <v>44902</v>
      </c>
      <c r="K4200" s="2">
        <v>-4001</v>
      </c>
      <c r="L4200" t="s">
        <v>20</v>
      </c>
      <c r="M4200" s="3">
        <v>1</v>
      </c>
      <c r="N4200" s="2">
        <v>0.28078999999999998</v>
      </c>
      <c r="O4200" t="s">
        <v>21</v>
      </c>
      <c r="P4200" t="s">
        <v>24</v>
      </c>
      <c r="Q4200" t="s">
        <v>23</v>
      </c>
      <c r="R4200" s="3">
        <v>1123.44</v>
      </c>
      <c r="S4200" t="s">
        <v>22</v>
      </c>
      <c r="T4200" t="s">
        <v>23</v>
      </c>
      <c r="U4200" s="3">
        <v>1123.44</v>
      </c>
    </row>
    <row r="4201" spans="1:21" hidden="1" x14ac:dyDescent="0.2">
      <c r="A4201" t="s">
        <v>2866</v>
      </c>
      <c r="B4201" t="s">
        <v>116</v>
      </c>
      <c r="C4201" t="s">
        <v>14</v>
      </c>
      <c r="D4201" t="str">
        <f t="shared" si="65"/>
        <v>GL2428</v>
      </c>
      <c r="E4201" t="s">
        <v>17</v>
      </c>
      <c r="F4201" t="s">
        <v>18</v>
      </c>
      <c r="G4201" t="s">
        <v>18</v>
      </c>
      <c r="J4201" s="1">
        <v>44902</v>
      </c>
      <c r="K4201" s="2">
        <v>2148</v>
      </c>
      <c r="L4201" t="s">
        <v>20</v>
      </c>
      <c r="M4201" s="3">
        <v>1</v>
      </c>
      <c r="N4201" s="2">
        <v>0.21092</v>
      </c>
      <c r="O4201" t="s">
        <v>21</v>
      </c>
      <c r="P4201" t="s">
        <v>22</v>
      </c>
      <c r="Q4201" t="s">
        <v>23</v>
      </c>
      <c r="R4201" s="3">
        <v>453.06</v>
      </c>
      <c r="S4201" t="s">
        <v>24</v>
      </c>
      <c r="T4201" t="s">
        <v>23</v>
      </c>
      <c r="U4201" s="3">
        <v>453.06</v>
      </c>
    </row>
    <row r="4202" spans="1:21" hidden="1" x14ac:dyDescent="0.2">
      <c r="A4202" t="s">
        <v>2866</v>
      </c>
      <c r="B4202" t="s">
        <v>116</v>
      </c>
      <c r="C4202" t="s">
        <v>14</v>
      </c>
      <c r="D4202" t="str">
        <f t="shared" si="65"/>
        <v>GL2458</v>
      </c>
      <c r="E4202" t="s">
        <v>576</v>
      </c>
      <c r="F4202" t="s">
        <v>18</v>
      </c>
      <c r="G4202" t="s">
        <v>18</v>
      </c>
      <c r="J4202" s="1">
        <v>44902</v>
      </c>
      <c r="K4202" s="2">
        <v>-2639</v>
      </c>
      <c r="L4202" t="s">
        <v>20</v>
      </c>
      <c r="M4202" s="3">
        <v>1</v>
      </c>
      <c r="N4202" s="2">
        <v>0.31878000000000001</v>
      </c>
      <c r="O4202" t="s">
        <v>21</v>
      </c>
      <c r="P4202" t="s">
        <v>24</v>
      </c>
      <c r="Q4202" t="s">
        <v>23</v>
      </c>
      <c r="R4202" s="3">
        <v>841.26</v>
      </c>
      <c r="S4202" t="s">
        <v>22</v>
      </c>
      <c r="T4202" t="s">
        <v>23</v>
      </c>
      <c r="U4202" s="3">
        <v>841.26</v>
      </c>
    </row>
    <row r="4203" spans="1:21" hidden="1" x14ac:dyDescent="0.2">
      <c r="A4203" t="s">
        <v>2866</v>
      </c>
      <c r="B4203" t="s">
        <v>116</v>
      </c>
      <c r="C4203" t="s">
        <v>14</v>
      </c>
      <c r="D4203" t="str">
        <f t="shared" si="65"/>
        <v>GL2446</v>
      </c>
      <c r="E4203" t="s">
        <v>243</v>
      </c>
      <c r="F4203" t="s">
        <v>18</v>
      </c>
      <c r="G4203" t="s">
        <v>18</v>
      </c>
      <c r="J4203" s="1">
        <v>44902</v>
      </c>
      <c r="K4203" s="2">
        <v>-396</v>
      </c>
      <c r="L4203" t="s">
        <v>20</v>
      </c>
      <c r="M4203" s="3">
        <v>1</v>
      </c>
      <c r="N4203" s="2">
        <v>0.29361999999999999</v>
      </c>
      <c r="O4203" t="s">
        <v>21</v>
      </c>
      <c r="P4203" t="s">
        <v>24</v>
      </c>
      <c r="Q4203" t="s">
        <v>23</v>
      </c>
      <c r="R4203" s="3">
        <v>116.27</v>
      </c>
      <c r="S4203" t="s">
        <v>22</v>
      </c>
      <c r="T4203" t="s">
        <v>23</v>
      </c>
      <c r="U4203" s="3">
        <v>116.27</v>
      </c>
    </row>
    <row r="4204" spans="1:21" hidden="1" x14ac:dyDescent="0.2">
      <c r="A4204" t="s">
        <v>2866</v>
      </c>
      <c r="B4204" t="s">
        <v>116</v>
      </c>
      <c r="C4204" t="s">
        <v>14</v>
      </c>
      <c r="D4204" t="str">
        <f t="shared" si="65"/>
        <v>GL360-</v>
      </c>
      <c r="E4204" t="s">
        <v>1218</v>
      </c>
      <c r="F4204" t="s">
        <v>18</v>
      </c>
      <c r="G4204" t="s">
        <v>18</v>
      </c>
      <c r="J4204" s="1">
        <v>44902</v>
      </c>
      <c r="K4204" s="2">
        <v>3276</v>
      </c>
      <c r="L4204" t="s">
        <v>20</v>
      </c>
      <c r="M4204" s="3">
        <v>1</v>
      </c>
      <c r="N4204" s="2">
        <v>0.27799000000000001</v>
      </c>
      <c r="O4204" t="s">
        <v>21</v>
      </c>
      <c r="P4204" t="s">
        <v>22</v>
      </c>
      <c r="Q4204" t="s">
        <v>23</v>
      </c>
      <c r="R4204" s="3">
        <v>910.7</v>
      </c>
      <c r="S4204" t="s">
        <v>24</v>
      </c>
      <c r="T4204" t="s">
        <v>23</v>
      </c>
      <c r="U4204" s="3">
        <v>910.7</v>
      </c>
    </row>
    <row r="4205" spans="1:21" hidden="1" x14ac:dyDescent="0.2">
      <c r="A4205" t="s">
        <v>2866</v>
      </c>
      <c r="B4205" t="s">
        <v>116</v>
      </c>
      <c r="C4205" t="s">
        <v>14</v>
      </c>
      <c r="D4205" t="str">
        <f t="shared" si="65"/>
        <v>GL349-</v>
      </c>
      <c r="E4205" t="s">
        <v>172</v>
      </c>
      <c r="F4205" t="s">
        <v>18</v>
      </c>
      <c r="G4205" t="s">
        <v>18</v>
      </c>
      <c r="J4205" s="1">
        <v>44902</v>
      </c>
      <c r="K4205" s="2">
        <v>-79</v>
      </c>
      <c r="L4205" t="s">
        <v>20</v>
      </c>
      <c r="M4205" s="3">
        <v>1</v>
      </c>
      <c r="N4205" s="2">
        <v>0.34162999999999999</v>
      </c>
      <c r="O4205" t="s">
        <v>21</v>
      </c>
      <c r="P4205" t="s">
        <v>24</v>
      </c>
      <c r="Q4205" t="s">
        <v>23</v>
      </c>
      <c r="R4205" s="3">
        <v>26.99</v>
      </c>
      <c r="S4205" t="s">
        <v>22</v>
      </c>
      <c r="T4205" t="s">
        <v>23</v>
      </c>
      <c r="U4205" s="3">
        <v>26.99</v>
      </c>
    </row>
    <row r="4206" spans="1:21" hidden="1" x14ac:dyDescent="0.2">
      <c r="A4206" t="s">
        <v>2867</v>
      </c>
      <c r="B4206" t="s">
        <v>98</v>
      </c>
      <c r="C4206" t="s">
        <v>14</v>
      </c>
      <c r="D4206" t="str">
        <f t="shared" si="65"/>
        <v>BK6024</v>
      </c>
      <c r="E4206" t="s">
        <v>1989</v>
      </c>
      <c r="F4206" t="s">
        <v>18</v>
      </c>
      <c r="G4206" t="s">
        <v>18</v>
      </c>
      <c r="J4206" s="1">
        <v>44902</v>
      </c>
      <c r="K4206" s="2">
        <v>1811</v>
      </c>
      <c r="L4206" t="s">
        <v>20</v>
      </c>
      <c r="M4206" s="3">
        <v>1</v>
      </c>
      <c r="N4206" s="2">
        <v>0.35499999999999998</v>
      </c>
      <c r="O4206" t="s">
        <v>21</v>
      </c>
      <c r="P4206" t="s">
        <v>22</v>
      </c>
      <c r="Q4206" t="s">
        <v>23</v>
      </c>
      <c r="R4206" s="3">
        <v>642.91</v>
      </c>
      <c r="S4206" t="s">
        <v>24</v>
      </c>
      <c r="T4206" t="s">
        <v>23</v>
      </c>
      <c r="U4206" s="3">
        <v>642.91</v>
      </c>
    </row>
    <row r="4207" spans="1:21" hidden="1" x14ac:dyDescent="0.2">
      <c r="A4207" t="s">
        <v>2867</v>
      </c>
      <c r="B4207" t="s">
        <v>98</v>
      </c>
      <c r="C4207" t="s">
        <v>14</v>
      </c>
      <c r="D4207" t="str">
        <f t="shared" si="65"/>
        <v>BK1871</v>
      </c>
      <c r="E4207" t="s">
        <v>1219</v>
      </c>
      <c r="F4207" t="s">
        <v>18</v>
      </c>
      <c r="G4207" t="s">
        <v>18</v>
      </c>
      <c r="J4207" s="1">
        <v>44902</v>
      </c>
      <c r="K4207" s="2">
        <v>-60</v>
      </c>
      <c r="L4207" t="s">
        <v>20</v>
      </c>
      <c r="M4207" s="3">
        <v>1</v>
      </c>
      <c r="N4207" s="2">
        <v>0.28600999999999999</v>
      </c>
      <c r="O4207" t="s">
        <v>21</v>
      </c>
      <c r="P4207" t="s">
        <v>24</v>
      </c>
      <c r="Q4207" t="s">
        <v>23</v>
      </c>
      <c r="R4207" s="3">
        <v>17.16</v>
      </c>
      <c r="S4207" t="s">
        <v>22</v>
      </c>
      <c r="T4207" t="s">
        <v>23</v>
      </c>
      <c r="U4207" s="3">
        <v>17.16</v>
      </c>
    </row>
    <row r="4208" spans="1:21" hidden="1" x14ac:dyDescent="0.2">
      <c r="A4208" t="s">
        <v>2868</v>
      </c>
      <c r="B4208" t="s">
        <v>2869</v>
      </c>
      <c r="C4208" t="s">
        <v>14</v>
      </c>
      <c r="D4208" t="str">
        <f t="shared" si="65"/>
        <v>SA2249</v>
      </c>
      <c r="E4208" t="s">
        <v>2860</v>
      </c>
      <c r="F4208" t="s">
        <v>18</v>
      </c>
      <c r="G4208" t="s">
        <v>18</v>
      </c>
      <c r="I4208" t="s">
        <v>113</v>
      </c>
      <c r="J4208" s="1">
        <v>44902</v>
      </c>
      <c r="K4208" s="2">
        <v>-80</v>
      </c>
      <c r="L4208" t="s">
        <v>197</v>
      </c>
      <c r="M4208" s="3">
        <v>1</v>
      </c>
      <c r="N4208" s="2">
        <v>10.36617</v>
      </c>
      <c r="O4208" t="s">
        <v>21</v>
      </c>
      <c r="P4208" t="s">
        <v>24</v>
      </c>
      <c r="Q4208" t="s">
        <v>23</v>
      </c>
      <c r="R4208" s="3">
        <v>829.29</v>
      </c>
      <c r="S4208" t="s">
        <v>198</v>
      </c>
      <c r="T4208" t="s">
        <v>23</v>
      </c>
      <c r="U4208" s="3">
        <v>829.29</v>
      </c>
    </row>
    <row r="4209" spans="1:21" hidden="1" x14ac:dyDescent="0.2">
      <c r="A4209" t="s">
        <v>2868</v>
      </c>
      <c r="B4209" t="s">
        <v>2869</v>
      </c>
      <c r="C4209" t="s">
        <v>14</v>
      </c>
      <c r="D4209" t="str">
        <f t="shared" si="65"/>
        <v>CP2293</v>
      </c>
      <c r="E4209" t="s">
        <v>1236</v>
      </c>
      <c r="F4209" t="s">
        <v>18</v>
      </c>
      <c r="G4209" t="s">
        <v>18</v>
      </c>
      <c r="I4209" t="s">
        <v>113</v>
      </c>
      <c r="J4209" s="1">
        <v>44902</v>
      </c>
      <c r="K4209" s="2">
        <v>969.6</v>
      </c>
      <c r="L4209" t="s">
        <v>20</v>
      </c>
      <c r="M4209" s="3">
        <v>1</v>
      </c>
      <c r="N4209" s="2">
        <v>8.0479999999999996E-2</v>
      </c>
      <c r="O4209" t="s">
        <v>21</v>
      </c>
      <c r="P4209" t="s">
        <v>22</v>
      </c>
      <c r="Q4209" t="s">
        <v>23</v>
      </c>
      <c r="R4209" s="3">
        <v>78.03</v>
      </c>
      <c r="S4209" t="s">
        <v>24</v>
      </c>
      <c r="T4209" t="s">
        <v>23</v>
      </c>
      <c r="U4209" s="3">
        <v>78.03</v>
      </c>
    </row>
    <row r="4210" spans="1:21" hidden="1" x14ac:dyDescent="0.2">
      <c r="A4210" t="s">
        <v>2868</v>
      </c>
      <c r="B4210" t="s">
        <v>2869</v>
      </c>
      <c r="C4210" t="s">
        <v>14</v>
      </c>
      <c r="D4210" t="str">
        <f t="shared" si="65"/>
        <v>GL347-</v>
      </c>
      <c r="E4210" t="s">
        <v>176</v>
      </c>
      <c r="F4210" t="s">
        <v>18</v>
      </c>
      <c r="G4210" t="s">
        <v>18</v>
      </c>
      <c r="I4210" t="s">
        <v>113</v>
      </c>
      <c r="J4210" s="1">
        <v>44902</v>
      </c>
      <c r="K4210" s="2">
        <v>969.6</v>
      </c>
      <c r="L4210" t="s">
        <v>20</v>
      </c>
      <c r="M4210" s="3">
        <v>1</v>
      </c>
      <c r="N4210" s="2">
        <v>0.25941999999999998</v>
      </c>
      <c r="O4210" t="s">
        <v>21</v>
      </c>
      <c r="P4210" t="s">
        <v>22</v>
      </c>
      <c r="Q4210" t="s">
        <v>23</v>
      </c>
      <c r="R4210" s="3">
        <v>251.53</v>
      </c>
      <c r="S4210" t="s">
        <v>24</v>
      </c>
      <c r="T4210" t="s">
        <v>23</v>
      </c>
      <c r="U4210" s="3">
        <v>251.53</v>
      </c>
    </row>
    <row r="4211" spans="1:21" hidden="1" x14ac:dyDescent="0.2">
      <c r="A4211" t="s">
        <v>2868</v>
      </c>
      <c r="B4211" t="s">
        <v>2869</v>
      </c>
      <c r="C4211" t="s">
        <v>14</v>
      </c>
      <c r="D4211" t="str">
        <f t="shared" si="65"/>
        <v>FREIGH</v>
      </c>
      <c r="E4211" t="s">
        <v>199</v>
      </c>
      <c r="F4211" t="s">
        <v>18</v>
      </c>
      <c r="G4211" t="s">
        <v>18</v>
      </c>
      <c r="I4211" t="s">
        <v>113</v>
      </c>
      <c r="J4211" s="1">
        <v>44902</v>
      </c>
      <c r="K4211" s="2">
        <v>136</v>
      </c>
      <c r="L4211" t="s">
        <v>20</v>
      </c>
      <c r="M4211" s="3">
        <v>1</v>
      </c>
      <c r="N4211" s="2">
        <v>0.45</v>
      </c>
      <c r="O4211" t="s">
        <v>21</v>
      </c>
      <c r="P4211" t="s">
        <v>200</v>
      </c>
      <c r="Q4211" t="s">
        <v>23</v>
      </c>
      <c r="R4211" s="3">
        <v>61.2</v>
      </c>
      <c r="S4211" t="s">
        <v>24</v>
      </c>
      <c r="T4211" t="s">
        <v>23</v>
      </c>
      <c r="U4211" s="3">
        <v>61.2</v>
      </c>
    </row>
    <row r="4212" spans="1:21" hidden="1" x14ac:dyDescent="0.2">
      <c r="A4212" t="s">
        <v>2868</v>
      </c>
      <c r="B4212" t="s">
        <v>2869</v>
      </c>
      <c r="C4212" t="s">
        <v>14</v>
      </c>
      <c r="D4212" t="str">
        <f t="shared" si="65"/>
        <v>LABORI</v>
      </c>
      <c r="E4212" t="s">
        <v>201</v>
      </c>
      <c r="F4212" t="s">
        <v>18</v>
      </c>
      <c r="G4212" t="s">
        <v>18</v>
      </c>
      <c r="I4212" t="s">
        <v>113</v>
      </c>
      <c r="J4212" s="1">
        <v>44902</v>
      </c>
      <c r="K4212" s="2">
        <v>156.72</v>
      </c>
      <c r="L4212" t="s">
        <v>20</v>
      </c>
      <c r="M4212" s="3">
        <v>1</v>
      </c>
      <c r="N4212" s="2">
        <v>1.05</v>
      </c>
      <c r="O4212" t="s">
        <v>21</v>
      </c>
      <c r="P4212" t="s">
        <v>200</v>
      </c>
      <c r="Q4212" t="s">
        <v>23</v>
      </c>
      <c r="R4212" s="3">
        <v>164.56</v>
      </c>
      <c r="S4212" t="s">
        <v>24</v>
      </c>
      <c r="T4212" t="s">
        <v>23</v>
      </c>
      <c r="U4212" s="3">
        <v>164.56</v>
      </c>
    </row>
    <row r="4213" spans="1:21" hidden="1" x14ac:dyDescent="0.2">
      <c r="A4213" t="s">
        <v>2868</v>
      </c>
      <c r="B4213" t="s">
        <v>2869</v>
      </c>
      <c r="C4213" t="s">
        <v>14</v>
      </c>
      <c r="D4213" t="str">
        <f t="shared" si="65"/>
        <v>MACHIN</v>
      </c>
      <c r="E4213" t="s">
        <v>204</v>
      </c>
      <c r="F4213" t="s">
        <v>18</v>
      </c>
      <c r="G4213" t="s">
        <v>18</v>
      </c>
      <c r="I4213" t="s">
        <v>113</v>
      </c>
      <c r="J4213" s="1">
        <v>44902</v>
      </c>
      <c r="K4213" s="2">
        <v>80</v>
      </c>
      <c r="L4213" t="s">
        <v>20</v>
      </c>
      <c r="M4213" s="3">
        <v>1</v>
      </c>
      <c r="N4213" s="2">
        <v>2.9</v>
      </c>
      <c r="O4213" t="s">
        <v>21</v>
      </c>
      <c r="P4213" t="s">
        <v>200</v>
      </c>
      <c r="Q4213" t="s">
        <v>23</v>
      </c>
      <c r="R4213" s="3">
        <v>232</v>
      </c>
      <c r="S4213" t="s">
        <v>24</v>
      </c>
      <c r="T4213" t="s">
        <v>23</v>
      </c>
      <c r="U4213" s="3">
        <v>232</v>
      </c>
    </row>
    <row r="4214" spans="1:21" hidden="1" x14ac:dyDescent="0.2">
      <c r="A4214" t="s">
        <v>2870</v>
      </c>
      <c r="B4214" t="s">
        <v>650</v>
      </c>
      <c r="C4214" t="s">
        <v>14</v>
      </c>
      <c r="D4214" t="str">
        <f t="shared" si="65"/>
        <v>MZ1950</v>
      </c>
      <c r="E4214" t="s">
        <v>429</v>
      </c>
      <c r="F4214" t="s">
        <v>18</v>
      </c>
      <c r="G4214" t="s">
        <v>18</v>
      </c>
      <c r="I4214" t="s">
        <v>19</v>
      </c>
      <c r="J4214" s="1">
        <v>44902</v>
      </c>
      <c r="K4214" s="2">
        <v>-94.745869999999996</v>
      </c>
      <c r="L4214" t="s">
        <v>46</v>
      </c>
      <c r="M4214" s="3">
        <v>1</v>
      </c>
      <c r="N4214" s="2">
        <v>3.6365400000000001</v>
      </c>
      <c r="O4214" t="s">
        <v>21</v>
      </c>
      <c r="P4214" t="s">
        <v>24</v>
      </c>
      <c r="Q4214" t="s">
        <v>23</v>
      </c>
      <c r="R4214" s="3">
        <v>344.55</v>
      </c>
      <c r="S4214" t="s">
        <v>22</v>
      </c>
      <c r="T4214" t="s">
        <v>23</v>
      </c>
      <c r="U4214" s="3">
        <v>344.55</v>
      </c>
    </row>
    <row r="4215" spans="1:21" hidden="1" x14ac:dyDescent="0.2">
      <c r="A4215" t="s">
        <v>2870</v>
      </c>
      <c r="B4215" t="s">
        <v>650</v>
      </c>
      <c r="C4215" t="s">
        <v>14</v>
      </c>
      <c r="D4215" t="str">
        <f t="shared" si="65"/>
        <v>OG1343</v>
      </c>
      <c r="E4215" t="s">
        <v>2719</v>
      </c>
      <c r="F4215" t="s">
        <v>18</v>
      </c>
      <c r="G4215" t="s">
        <v>18</v>
      </c>
      <c r="I4215" t="s">
        <v>19</v>
      </c>
      <c r="J4215" s="1">
        <v>44902</v>
      </c>
      <c r="K4215" s="2">
        <v>-244.17609000000002</v>
      </c>
      <c r="L4215" t="s">
        <v>46</v>
      </c>
      <c r="M4215" s="3">
        <v>1</v>
      </c>
      <c r="N4215" s="2">
        <v>4.1309199999999997</v>
      </c>
      <c r="O4215" t="s">
        <v>21</v>
      </c>
      <c r="P4215" t="s">
        <v>24</v>
      </c>
      <c r="Q4215" t="s">
        <v>23</v>
      </c>
      <c r="R4215" s="3">
        <v>1008.67</v>
      </c>
      <c r="S4215" t="s">
        <v>22</v>
      </c>
      <c r="T4215" t="s">
        <v>23</v>
      </c>
      <c r="U4215" s="3">
        <v>1008.67</v>
      </c>
    </row>
    <row r="4216" spans="1:21" hidden="1" x14ac:dyDescent="0.2">
      <c r="A4216" t="s">
        <v>2870</v>
      </c>
      <c r="B4216" t="s">
        <v>650</v>
      </c>
      <c r="C4216" t="s">
        <v>14</v>
      </c>
      <c r="D4216" t="str">
        <f t="shared" si="65"/>
        <v>MZ3750</v>
      </c>
      <c r="E4216" t="s">
        <v>415</v>
      </c>
      <c r="F4216" t="s">
        <v>18</v>
      </c>
      <c r="G4216" t="s">
        <v>18</v>
      </c>
      <c r="I4216" t="s">
        <v>19</v>
      </c>
      <c r="J4216" s="1">
        <v>44902</v>
      </c>
      <c r="K4216" s="2">
        <v>-28.266110000000005</v>
      </c>
      <c r="L4216" t="s">
        <v>46</v>
      </c>
      <c r="M4216" s="3">
        <v>1</v>
      </c>
      <c r="N4216" s="2">
        <v>4.2355700000000001</v>
      </c>
      <c r="O4216" t="s">
        <v>21</v>
      </c>
      <c r="P4216" t="s">
        <v>24</v>
      </c>
      <c r="Q4216" t="s">
        <v>23</v>
      </c>
      <c r="R4216" s="3">
        <v>119.72</v>
      </c>
      <c r="S4216" t="s">
        <v>22</v>
      </c>
      <c r="T4216" t="s">
        <v>23</v>
      </c>
      <c r="U4216" s="3">
        <v>119.72</v>
      </c>
    </row>
    <row r="4217" spans="1:21" hidden="1" x14ac:dyDescent="0.2">
      <c r="A4217" t="s">
        <v>2870</v>
      </c>
      <c r="B4217" t="s">
        <v>926</v>
      </c>
      <c r="C4217" t="s">
        <v>14</v>
      </c>
      <c r="D4217" t="str">
        <f t="shared" si="65"/>
        <v>722001</v>
      </c>
      <c r="E4217" t="s">
        <v>2311</v>
      </c>
      <c r="F4217" t="s">
        <v>18</v>
      </c>
      <c r="G4217" t="s">
        <v>18</v>
      </c>
      <c r="I4217" t="s">
        <v>19</v>
      </c>
      <c r="J4217" s="1">
        <v>44902</v>
      </c>
      <c r="K4217" s="2">
        <v>5.29481</v>
      </c>
      <c r="L4217" t="s">
        <v>46</v>
      </c>
      <c r="M4217" s="3">
        <v>1</v>
      </c>
      <c r="N4217" s="2">
        <v>9.7095000000000002</v>
      </c>
      <c r="O4217" t="s">
        <v>21</v>
      </c>
      <c r="P4217" t="s">
        <v>22</v>
      </c>
      <c r="Q4217" t="s">
        <v>23</v>
      </c>
      <c r="R4217" s="3">
        <v>51.41</v>
      </c>
      <c r="S4217" t="s">
        <v>24</v>
      </c>
      <c r="T4217" t="s">
        <v>23</v>
      </c>
      <c r="U4217" s="3">
        <v>51.41</v>
      </c>
    </row>
    <row r="4218" spans="1:21" hidden="1" x14ac:dyDescent="0.2">
      <c r="A4218" t="s">
        <v>2870</v>
      </c>
      <c r="B4218" t="s">
        <v>926</v>
      </c>
      <c r="C4218" t="s">
        <v>14</v>
      </c>
      <c r="D4218" t="str">
        <f t="shared" si="65"/>
        <v>CP2218</v>
      </c>
      <c r="E4218" t="s">
        <v>279</v>
      </c>
      <c r="F4218" t="s">
        <v>18</v>
      </c>
      <c r="G4218" t="s">
        <v>18</v>
      </c>
      <c r="I4218" t="s">
        <v>19</v>
      </c>
      <c r="J4218" s="1">
        <v>44902</v>
      </c>
      <c r="K4218" s="2">
        <v>-15955</v>
      </c>
      <c r="L4218" t="s">
        <v>20</v>
      </c>
      <c r="M4218" s="3">
        <v>1</v>
      </c>
      <c r="N4218" s="2">
        <v>9.4259999999999997E-2</v>
      </c>
      <c r="O4218" t="s">
        <v>21</v>
      </c>
      <c r="P4218" t="s">
        <v>24</v>
      </c>
      <c r="Q4218" t="s">
        <v>23</v>
      </c>
      <c r="R4218" s="3">
        <v>1503.92</v>
      </c>
      <c r="S4218" t="s">
        <v>22</v>
      </c>
      <c r="T4218" t="s">
        <v>23</v>
      </c>
      <c r="U4218" s="3">
        <v>1503.92</v>
      </c>
    </row>
    <row r="4219" spans="1:21" hidden="1" x14ac:dyDescent="0.2">
      <c r="A4219" t="s">
        <v>2870</v>
      </c>
      <c r="B4219" t="s">
        <v>926</v>
      </c>
      <c r="C4219" t="s">
        <v>14</v>
      </c>
      <c r="D4219" t="str">
        <f t="shared" si="65"/>
        <v>LAKR03</v>
      </c>
      <c r="E4219" t="s">
        <v>523</v>
      </c>
      <c r="F4219" t="s">
        <v>18</v>
      </c>
      <c r="G4219" t="s">
        <v>18</v>
      </c>
      <c r="I4219" t="s">
        <v>19</v>
      </c>
      <c r="J4219" s="1">
        <v>44902</v>
      </c>
      <c r="K4219" s="2">
        <v>1000</v>
      </c>
      <c r="L4219" t="s">
        <v>20</v>
      </c>
      <c r="M4219" s="3">
        <v>1</v>
      </c>
      <c r="N4219" s="2">
        <v>1.1129999999999999E-2</v>
      </c>
      <c r="O4219" t="s">
        <v>21</v>
      </c>
      <c r="P4219" t="s">
        <v>22</v>
      </c>
      <c r="Q4219" t="s">
        <v>23</v>
      </c>
      <c r="R4219" s="3">
        <v>11.13</v>
      </c>
      <c r="S4219" t="s">
        <v>24</v>
      </c>
      <c r="T4219" t="s">
        <v>23</v>
      </c>
      <c r="U4219" s="3">
        <v>11.13</v>
      </c>
    </row>
    <row r="4220" spans="1:21" hidden="1" x14ac:dyDescent="0.2">
      <c r="A4220" t="s">
        <v>2870</v>
      </c>
      <c r="B4220" t="s">
        <v>926</v>
      </c>
      <c r="C4220" t="s">
        <v>14</v>
      </c>
      <c r="D4220" t="str">
        <f t="shared" si="65"/>
        <v>CE3298</v>
      </c>
      <c r="E4220" t="s">
        <v>770</v>
      </c>
      <c r="F4220" t="s">
        <v>18</v>
      </c>
      <c r="G4220" t="s">
        <v>18</v>
      </c>
      <c r="I4220" t="s">
        <v>19</v>
      </c>
      <c r="J4220" s="1">
        <v>44902</v>
      </c>
      <c r="K4220" s="2">
        <v>-54597.998379999997</v>
      </c>
      <c r="L4220" t="s">
        <v>20</v>
      </c>
      <c r="M4220" s="3">
        <v>1</v>
      </c>
      <c r="N4220" s="2">
        <v>1.1509999999999999E-2</v>
      </c>
      <c r="O4220" t="s">
        <v>21</v>
      </c>
      <c r="P4220" t="s">
        <v>24</v>
      </c>
      <c r="Q4220" t="s">
        <v>23</v>
      </c>
      <c r="R4220" s="3">
        <v>628.41999999999996</v>
      </c>
      <c r="S4220" t="s">
        <v>22</v>
      </c>
      <c r="T4220" t="s">
        <v>23</v>
      </c>
      <c r="U4220" s="3">
        <v>628.41999999999996</v>
      </c>
    </row>
    <row r="4221" spans="1:21" hidden="1" x14ac:dyDescent="0.2">
      <c r="A4221" t="s">
        <v>2870</v>
      </c>
      <c r="B4221" t="s">
        <v>926</v>
      </c>
      <c r="C4221" t="s">
        <v>14</v>
      </c>
      <c r="D4221" t="str">
        <f t="shared" si="65"/>
        <v>LAAI04</v>
      </c>
      <c r="E4221" t="s">
        <v>2445</v>
      </c>
      <c r="F4221" t="s">
        <v>18</v>
      </c>
      <c r="G4221" t="s">
        <v>18</v>
      </c>
      <c r="I4221" t="s">
        <v>19</v>
      </c>
      <c r="J4221" s="1">
        <v>44902</v>
      </c>
      <c r="K4221" s="2">
        <v>5796.7437499999996</v>
      </c>
      <c r="L4221" t="s">
        <v>20</v>
      </c>
      <c r="M4221" s="3">
        <v>1</v>
      </c>
      <c r="N4221" s="2">
        <v>1.3050000000000001E-2</v>
      </c>
      <c r="O4221" t="s">
        <v>21</v>
      </c>
      <c r="P4221" t="s">
        <v>22</v>
      </c>
      <c r="Q4221" t="s">
        <v>23</v>
      </c>
      <c r="R4221" s="3">
        <v>75.650000000000006</v>
      </c>
      <c r="S4221" t="s">
        <v>24</v>
      </c>
      <c r="T4221" t="s">
        <v>23</v>
      </c>
      <c r="U4221" s="3">
        <v>75.650000000000006</v>
      </c>
    </row>
    <row r="4222" spans="1:21" hidden="1" x14ac:dyDescent="0.2">
      <c r="A4222" t="s">
        <v>2870</v>
      </c>
      <c r="B4222" t="s">
        <v>926</v>
      </c>
      <c r="C4222" t="s">
        <v>14</v>
      </c>
      <c r="D4222" t="str">
        <f t="shared" si="65"/>
        <v>MZ1400</v>
      </c>
      <c r="E4222" t="s">
        <v>421</v>
      </c>
      <c r="F4222" t="s">
        <v>18</v>
      </c>
      <c r="G4222" t="s">
        <v>18</v>
      </c>
      <c r="I4222" t="s">
        <v>19</v>
      </c>
      <c r="J4222" s="1">
        <v>44902</v>
      </c>
      <c r="K4222" s="2">
        <v>6.88</v>
      </c>
      <c r="L4222" t="s">
        <v>46</v>
      </c>
      <c r="M4222" s="3">
        <v>1</v>
      </c>
      <c r="N4222" s="2">
        <v>8.0907199999999992</v>
      </c>
      <c r="O4222" t="s">
        <v>21</v>
      </c>
      <c r="P4222" t="s">
        <v>22</v>
      </c>
      <c r="Q4222" t="s">
        <v>23</v>
      </c>
      <c r="R4222" s="3">
        <v>55.66</v>
      </c>
      <c r="S4222" t="s">
        <v>24</v>
      </c>
      <c r="T4222" t="s">
        <v>23</v>
      </c>
      <c r="U4222" s="3">
        <v>55.66</v>
      </c>
    </row>
    <row r="4223" spans="1:21" hidden="1" x14ac:dyDescent="0.2">
      <c r="A4223" t="s">
        <v>2870</v>
      </c>
      <c r="B4223" t="s">
        <v>926</v>
      </c>
      <c r="C4223" t="s">
        <v>14</v>
      </c>
      <c r="D4223" t="str">
        <f t="shared" si="65"/>
        <v>LAMT01</v>
      </c>
      <c r="E4223" t="s">
        <v>226</v>
      </c>
      <c r="F4223" t="s">
        <v>18</v>
      </c>
      <c r="G4223" t="s">
        <v>18</v>
      </c>
      <c r="I4223" t="s">
        <v>19</v>
      </c>
      <c r="J4223" s="1">
        <v>44902</v>
      </c>
      <c r="K4223" s="2">
        <v>21822</v>
      </c>
      <c r="L4223" t="s">
        <v>20</v>
      </c>
      <c r="M4223" s="3">
        <v>1</v>
      </c>
      <c r="N4223" s="2">
        <v>3.2570000000000002E-2</v>
      </c>
      <c r="O4223" t="s">
        <v>21</v>
      </c>
      <c r="P4223" t="s">
        <v>22</v>
      </c>
      <c r="Q4223" t="s">
        <v>23</v>
      </c>
      <c r="R4223" s="3">
        <v>710.74</v>
      </c>
      <c r="S4223" t="s">
        <v>24</v>
      </c>
      <c r="T4223" t="s">
        <v>23</v>
      </c>
      <c r="U4223" s="3">
        <v>710.74</v>
      </c>
    </row>
    <row r="4224" spans="1:21" hidden="1" x14ac:dyDescent="0.2">
      <c r="A4224" t="s">
        <v>2870</v>
      </c>
      <c r="B4224" t="s">
        <v>926</v>
      </c>
      <c r="C4224" t="s">
        <v>14</v>
      </c>
      <c r="D4224" t="str">
        <f t="shared" si="65"/>
        <v>SP1858</v>
      </c>
      <c r="E4224" t="s">
        <v>256</v>
      </c>
      <c r="F4224" t="s">
        <v>18</v>
      </c>
      <c r="G4224" t="s">
        <v>18</v>
      </c>
      <c r="I4224" t="s">
        <v>19</v>
      </c>
      <c r="J4224" s="1">
        <v>44902</v>
      </c>
      <c r="K4224" s="2">
        <v>16.74295</v>
      </c>
      <c r="L4224" t="s">
        <v>46</v>
      </c>
      <c r="M4224" s="3">
        <v>1</v>
      </c>
      <c r="N4224" s="2">
        <v>12.951569999999998</v>
      </c>
      <c r="O4224" t="s">
        <v>21</v>
      </c>
      <c r="P4224" t="s">
        <v>22</v>
      </c>
      <c r="Q4224" t="s">
        <v>23</v>
      </c>
      <c r="R4224" s="3">
        <v>216.85</v>
      </c>
      <c r="S4224" t="s">
        <v>24</v>
      </c>
      <c r="T4224" t="s">
        <v>23</v>
      </c>
      <c r="U4224" s="3">
        <v>216.85</v>
      </c>
    </row>
    <row r="4225" spans="1:21" hidden="1" x14ac:dyDescent="0.2">
      <c r="A4225" t="s">
        <v>2870</v>
      </c>
      <c r="B4225" t="s">
        <v>926</v>
      </c>
      <c r="C4225" t="s">
        <v>14</v>
      </c>
      <c r="D4225" t="str">
        <f t="shared" si="65"/>
        <v>LAAN02</v>
      </c>
      <c r="E4225" t="s">
        <v>806</v>
      </c>
      <c r="F4225" t="s">
        <v>18</v>
      </c>
      <c r="G4225" t="s">
        <v>18</v>
      </c>
      <c r="I4225" t="s">
        <v>19</v>
      </c>
      <c r="J4225" s="1">
        <v>44902</v>
      </c>
      <c r="K4225" s="2">
        <v>4000</v>
      </c>
      <c r="L4225" t="s">
        <v>20</v>
      </c>
      <c r="M4225" s="3">
        <v>1</v>
      </c>
      <c r="N4225" s="2">
        <v>1.3010000000000001E-2</v>
      </c>
      <c r="O4225" t="s">
        <v>21</v>
      </c>
      <c r="P4225" t="s">
        <v>22</v>
      </c>
      <c r="Q4225" t="s">
        <v>23</v>
      </c>
      <c r="R4225" s="3">
        <v>52.04</v>
      </c>
      <c r="S4225" t="s">
        <v>24</v>
      </c>
      <c r="T4225" t="s">
        <v>23</v>
      </c>
      <c r="U4225" s="3">
        <v>52.04</v>
      </c>
    </row>
    <row r="4226" spans="1:21" hidden="1" x14ac:dyDescent="0.2">
      <c r="A4226" t="s">
        <v>2871</v>
      </c>
      <c r="B4226" t="s">
        <v>2785</v>
      </c>
      <c r="C4226" t="s">
        <v>14</v>
      </c>
      <c r="D4226" t="str">
        <f t="shared" si="65"/>
        <v>MACHIN</v>
      </c>
      <c r="E4226" t="s">
        <v>204</v>
      </c>
      <c r="F4226" t="s">
        <v>18</v>
      </c>
      <c r="G4226" t="s">
        <v>18</v>
      </c>
      <c r="I4226" t="s">
        <v>113</v>
      </c>
      <c r="J4226" s="1">
        <v>44902</v>
      </c>
      <c r="K4226" s="2">
        <v>32</v>
      </c>
      <c r="L4226" t="s">
        <v>20</v>
      </c>
      <c r="M4226" s="3">
        <v>1</v>
      </c>
      <c r="N4226" s="2">
        <v>2.9</v>
      </c>
      <c r="O4226" t="s">
        <v>21</v>
      </c>
      <c r="P4226" t="s">
        <v>200</v>
      </c>
      <c r="Q4226" t="s">
        <v>23</v>
      </c>
      <c r="R4226" s="3">
        <v>92.8</v>
      </c>
      <c r="S4226" t="s">
        <v>24</v>
      </c>
      <c r="T4226" t="s">
        <v>23</v>
      </c>
      <c r="U4226" s="3">
        <v>92.8</v>
      </c>
    </row>
    <row r="4227" spans="1:21" hidden="1" x14ac:dyDescent="0.2">
      <c r="A4227" t="s">
        <v>2871</v>
      </c>
      <c r="B4227" t="s">
        <v>2785</v>
      </c>
      <c r="C4227" t="s">
        <v>14</v>
      </c>
      <c r="D4227" t="str">
        <f t="shared" si="65"/>
        <v>LAAI07</v>
      </c>
      <c r="E4227" t="s">
        <v>2579</v>
      </c>
      <c r="F4227" t="s">
        <v>18</v>
      </c>
      <c r="G4227" t="s">
        <v>18</v>
      </c>
      <c r="I4227" t="s">
        <v>113</v>
      </c>
      <c r="J4227" s="1">
        <v>44902</v>
      </c>
      <c r="K4227" s="2">
        <v>401</v>
      </c>
      <c r="L4227" t="s">
        <v>20</v>
      </c>
      <c r="M4227" s="3">
        <v>1</v>
      </c>
      <c r="N4227" s="2">
        <v>3.0210000000000001E-2</v>
      </c>
      <c r="O4227" t="s">
        <v>21</v>
      </c>
      <c r="P4227" t="s">
        <v>22</v>
      </c>
      <c r="Q4227" t="s">
        <v>23</v>
      </c>
      <c r="R4227" s="3">
        <v>12.11</v>
      </c>
      <c r="S4227" t="s">
        <v>24</v>
      </c>
      <c r="T4227" t="s">
        <v>23</v>
      </c>
      <c r="U4227" s="3">
        <v>12.11</v>
      </c>
    </row>
    <row r="4228" spans="1:21" hidden="1" x14ac:dyDescent="0.2">
      <c r="A4228" t="s">
        <v>2871</v>
      </c>
      <c r="B4228" t="s">
        <v>2785</v>
      </c>
      <c r="C4228" t="s">
        <v>14</v>
      </c>
      <c r="D4228" t="str">
        <f t="shared" si="65"/>
        <v>CP2241</v>
      </c>
      <c r="E4228" t="s">
        <v>490</v>
      </c>
      <c r="F4228" t="s">
        <v>18</v>
      </c>
      <c r="G4228" t="s">
        <v>18</v>
      </c>
      <c r="I4228" t="s">
        <v>113</v>
      </c>
      <c r="J4228" s="1">
        <v>44902</v>
      </c>
      <c r="K4228" s="2">
        <v>387.84</v>
      </c>
      <c r="L4228" t="s">
        <v>20</v>
      </c>
      <c r="M4228" s="3">
        <v>1</v>
      </c>
      <c r="N4228" s="2">
        <v>2.2179999999999998E-2</v>
      </c>
      <c r="O4228" t="s">
        <v>21</v>
      </c>
      <c r="P4228" t="s">
        <v>22</v>
      </c>
      <c r="Q4228" t="s">
        <v>23</v>
      </c>
      <c r="R4228" s="3">
        <v>8.6</v>
      </c>
      <c r="S4228" t="s">
        <v>24</v>
      </c>
      <c r="T4228" t="s">
        <v>23</v>
      </c>
      <c r="U4228" s="3">
        <v>8.6</v>
      </c>
    </row>
    <row r="4229" spans="1:21" hidden="1" x14ac:dyDescent="0.2">
      <c r="A4229" t="s">
        <v>2871</v>
      </c>
      <c r="B4229" t="s">
        <v>2785</v>
      </c>
      <c r="C4229" t="s">
        <v>14</v>
      </c>
      <c r="D4229" t="str">
        <f t="shared" ref="D4229:D4292" si="66">LEFT(E4229, 6)</f>
        <v>FREIGH</v>
      </c>
      <c r="E4229" t="s">
        <v>199</v>
      </c>
      <c r="F4229" t="s">
        <v>18</v>
      </c>
      <c r="G4229" t="s">
        <v>18</v>
      </c>
      <c r="I4229" t="s">
        <v>113</v>
      </c>
      <c r="J4229" s="1">
        <v>44902</v>
      </c>
      <c r="K4229" s="2">
        <v>61.16</v>
      </c>
      <c r="L4229" t="s">
        <v>20</v>
      </c>
      <c r="M4229" s="3">
        <v>1</v>
      </c>
      <c r="N4229" s="2">
        <v>0.45</v>
      </c>
      <c r="O4229" t="s">
        <v>21</v>
      </c>
      <c r="P4229" t="s">
        <v>200</v>
      </c>
      <c r="Q4229" t="s">
        <v>23</v>
      </c>
      <c r="R4229" s="3">
        <v>27.52</v>
      </c>
      <c r="S4229" t="s">
        <v>24</v>
      </c>
      <c r="T4229" t="s">
        <v>23</v>
      </c>
      <c r="U4229" s="3">
        <v>27.52</v>
      </c>
    </row>
    <row r="4230" spans="1:21" hidden="1" x14ac:dyDescent="0.2">
      <c r="A4230" t="s">
        <v>2871</v>
      </c>
      <c r="B4230" t="s">
        <v>2785</v>
      </c>
      <c r="C4230" t="s">
        <v>14</v>
      </c>
      <c r="D4230" t="str">
        <f t="shared" si="66"/>
        <v>CE3502</v>
      </c>
      <c r="E4230" t="s">
        <v>1540</v>
      </c>
      <c r="F4230" t="s">
        <v>18</v>
      </c>
      <c r="G4230" t="s">
        <v>18</v>
      </c>
      <c r="I4230" t="s">
        <v>113</v>
      </c>
      <c r="J4230" s="1">
        <v>44902</v>
      </c>
      <c r="K4230" s="2">
        <v>412</v>
      </c>
      <c r="L4230" t="s">
        <v>20</v>
      </c>
      <c r="M4230" s="3">
        <v>1</v>
      </c>
      <c r="N4230" s="2">
        <v>1.298E-2</v>
      </c>
      <c r="O4230" t="s">
        <v>21</v>
      </c>
      <c r="P4230" t="s">
        <v>22</v>
      </c>
      <c r="Q4230" t="s">
        <v>23</v>
      </c>
      <c r="R4230" s="3">
        <v>5.35</v>
      </c>
      <c r="S4230" t="s">
        <v>24</v>
      </c>
      <c r="T4230" t="s">
        <v>23</v>
      </c>
      <c r="U4230" s="3">
        <v>5.35</v>
      </c>
    </row>
    <row r="4231" spans="1:21" hidden="1" x14ac:dyDescent="0.2">
      <c r="A4231" t="s">
        <v>2871</v>
      </c>
      <c r="B4231" t="s">
        <v>2785</v>
      </c>
      <c r="C4231" t="s">
        <v>14</v>
      </c>
      <c r="D4231" t="str">
        <f t="shared" si="66"/>
        <v>LABORI</v>
      </c>
      <c r="E4231" t="s">
        <v>201</v>
      </c>
      <c r="F4231" t="s">
        <v>18</v>
      </c>
      <c r="G4231" t="s">
        <v>18</v>
      </c>
      <c r="I4231" t="s">
        <v>113</v>
      </c>
      <c r="J4231" s="1">
        <v>44902</v>
      </c>
      <c r="K4231" s="2">
        <v>65.02</v>
      </c>
      <c r="L4231" t="s">
        <v>20</v>
      </c>
      <c r="M4231" s="3">
        <v>1</v>
      </c>
      <c r="N4231" s="2">
        <v>1.05</v>
      </c>
      <c r="O4231" t="s">
        <v>21</v>
      </c>
      <c r="P4231" t="s">
        <v>200</v>
      </c>
      <c r="Q4231" t="s">
        <v>23</v>
      </c>
      <c r="R4231" s="3">
        <v>68.27</v>
      </c>
      <c r="S4231" t="s">
        <v>24</v>
      </c>
      <c r="T4231" t="s">
        <v>23</v>
      </c>
      <c r="U4231" s="3">
        <v>68.27</v>
      </c>
    </row>
    <row r="4232" spans="1:21" hidden="1" x14ac:dyDescent="0.2">
      <c r="A4232" t="s">
        <v>2871</v>
      </c>
      <c r="B4232" t="s">
        <v>2785</v>
      </c>
      <c r="C4232" t="s">
        <v>14</v>
      </c>
      <c r="D4232" t="str">
        <f t="shared" si="66"/>
        <v>GL349-</v>
      </c>
      <c r="E4232" t="s">
        <v>814</v>
      </c>
      <c r="F4232" t="s">
        <v>18</v>
      </c>
      <c r="G4232" t="s">
        <v>18</v>
      </c>
      <c r="I4232" t="s">
        <v>113</v>
      </c>
      <c r="J4232" s="1">
        <v>44902</v>
      </c>
      <c r="K4232" s="2">
        <v>387.84</v>
      </c>
      <c r="L4232" t="s">
        <v>20</v>
      </c>
      <c r="M4232" s="3">
        <v>1</v>
      </c>
      <c r="N4232" s="2">
        <v>0.27162999999999998</v>
      </c>
      <c r="O4232" t="s">
        <v>21</v>
      </c>
      <c r="P4232" t="s">
        <v>22</v>
      </c>
      <c r="Q4232" t="s">
        <v>23</v>
      </c>
      <c r="R4232" s="3">
        <v>105.35</v>
      </c>
      <c r="S4232" t="s">
        <v>24</v>
      </c>
      <c r="T4232" t="s">
        <v>23</v>
      </c>
      <c r="U4232" s="3">
        <v>105.35</v>
      </c>
    </row>
    <row r="4233" spans="1:21" hidden="1" x14ac:dyDescent="0.2">
      <c r="A4233" t="s">
        <v>2871</v>
      </c>
      <c r="B4233" t="s">
        <v>2785</v>
      </c>
      <c r="C4233" t="s">
        <v>14</v>
      </c>
      <c r="D4233" t="str">
        <f t="shared" si="66"/>
        <v>CS1820</v>
      </c>
      <c r="E4233" t="s">
        <v>853</v>
      </c>
      <c r="F4233" t="s">
        <v>18</v>
      </c>
      <c r="G4233" t="s">
        <v>18</v>
      </c>
      <c r="I4233" t="s">
        <v>113</v>
      </c>
      <c r="J4233" s="1">
        <v>44902</v>
      </c>
      <c r="K4233" s="2">
        <v>-32</v>
      </c>
      <c r="L4233" t="s">
        <v>197</v>
      </c>
      <c r="M4233" s="3">
        <v>1</v>
      </c>
      <c r="N4233" s="2">
        <v>13.086880000000001</v>
      </c>
      <c r="O4233" t="s">
        <v>21</v>
      </c>
      <c r="P4233" t="s">
        <v>24</v>
      </c>
      <c r="Q4233" t="s">
        <v>23</v>
      </c>
      <c r="R4233" s="3">
        <v>418.78</v>
      </c>
      <c r="S4233" t="s">
        <v>198</v>
      </c>
      <c r="T4233" t="s">
        <v>23</v>
      </c>
      <c r="U4233" s="3">
        <v>418.78</v>
      </c>
    </row>
    <row r="4234" spans="1:21" hidden="1" x14ac:dyDescent="0.2">
      <c r="A4234" t="s">
        <v>2872</v>
      </c>
      <c r="B4234" t="s">
        <v>2873</v>
      </c>
      <c r="C4234" t="s">
        <v>14</v>
      </c>
      <c r="D4234" t="str">
        <f t="shared" si="66"/>
        <v>CS29PH</v>
      </c>
      <c r="E4234" t="s">
        <v>847</v>
      </c>
      <c r="F4234" t="s">
        <v>18</v>
      </c>
      <c r="G4234" t="s">
        <v>18</v>
      </c>
      <c r="I4234" t="s">
        <v>113</v>
      </c>
      <c r="J4234" s="1">
        <v>44902</v>
      </c>
      <c r="K4234" s="2">
        <v>-1</v>
      </c>
      <c r="L4234" t="s">
        <v>197</v>
      </c>
      <c r="M4234" s="3">
        <v>1</v>
      </c>
      <c r="N4234" s="2">
        <v>200.55</v>
      </c>
      <c r="O4234" t="s">
        <v>21</v>
      </c>
      <c r="P4234" t="s">
        <v>24</v>
      </c>
      <c r="Q4234" t="s">
        <v>23</v>
      </c>
      <c r="R4234" s="3">
        <v>200.55</v>
      </c>
      <c r="S4234" t="s">
        <v>198</v>
      </c>
      <c r="T4234" t="s">
        <v>23</v>
      </c>
      <c r="U4234" s="3">
        <v>200.55</v>
      </c>
    </row>
    <row r="4235" spans="1:21" hidden="1" x14ac:dyDescent="0.2">
      <c r="A4235" t="s">
        <v>2872</v>
      </c>
      <c r="B4235" t="s">
        <v>2873</v>
      </c>
      <c r="C4235" t="s">
        <v>14</v>
      </c>
      <c r="D4235" t="str">
        <f t="shared" si="66"/>
        <v>FREIGH</v>
      </c>
      <c r="E4235" t="s">
        <v>199</v>
      </c>
      <c r="F4235" t="s">
        <v>18</v>
      </c>
      <c r="G4235" t="s">
        <v>18</v>
      </c>
      <c r="I4235" t="s">
        <v>113</v>
      </c>
      <c r="J4235" s="1">
        <v>44902</v>
      </c>
      <c r="K4235" s="2">
        <v>1.63</v>
      </c>
      <c r="L4235" t="s">
        <v>20</v>
      </c>
      <c r="M4235" s="3">
        <v>1</v>
      </c>
      <c r="N4235" s="2">
        <v>0.45</v>
      </c>
      <c r="O4235" t="s">
        <v>21</v>
      </c>
      <c r="P4235" t="s">
        <v>200</v>
      </c>
      <c r="Q4235" t="s">
        <v>23</v>
      </c>
      <c r="R4235" s="3">
        <v>0.73</v>
      </c>
      <c r="S4235" t="s">
        <v>24</v>
      </c>
      <c r="T4235" t="s">
        <v>23</v>
      </c>
      <c r="U4235" s="3">
        <v>0.73</v>
      </c>
    </row>
    <row r="4236" spans="1:21" hidden="1" x14ac:dyDescent="0.2">
      <c r="A4236" t="s">
        <v>2872</v>
      </c>
      <c r="B4236" t="s">
        <v>2873</v>
      </c>
      <c r="C4236" t="s">
        <v>14</v>
      </c>
      <c r="D4236" t="str">
        <f t="shared" si="66"/>
        <v>LA5000</v>
      </c>
      <c r="E4236" t="s">
        <v>1932</v>
      </c>
      <c r="F4236" t="s">
        <v>18</v>
      </c>
      <c r="G4236" t="s">
        <v>18</v>
      </c>
      <c r="I4236" t="s">
        <v>113</v>
      </c>
      <c r="J4236" s="1">
        <v>44902</v>
      </c>
      <c r="K4236" s="2">
        <v>56</v>
      </c>
      <c r="L4236" t="s">
        <v>1933</v>
      </c>
      <c r="M4236" s="3">
        <v>1</v>
      </c>
      <c r="N4236" s="2">
        <v>1.372E-2</v>
      </c>
      <c r="O4236" t="s">
        <v>21</v>
      </c>
      <c r="P4236" t="s">
        <v>22</v>
      </c>
      <c r="Q4236" t="s">
        <v>23</v>
      </c>
      <c r="R4236" s="3">
        <v>0.77</v>
      </c>
      <c r="S4236" t="s">
        <v>24</v>
      </c>
      <c r="T4236" t="s">
        <v>23</v>
      </c>
      <c r="U4236" s="3">
        <v>0.77</v>
      </c>
    </row>
    <row r="4237" spans="1:21" hidden="1" x14ac:dyDescent="0.2">
      <c r="A4237" t="s">
        <v>2872</v>
      </c>
      <c r="B4237" t="s">
        <v>2873</v>
      </c>
      <c r="C4237" t="s">
        <v>14</v>
      </c>
      <c r="D4237" t="str">
        <f t="shared" si="66"/>
        <v>LABORI</v>
      </c>
      <c r="E4237" t="s">
        <v>201</v>
      </c>
      <c r="F4237" t="s">
        <v>18</v>
      </c>
      <c r="G4237" t="s">
        <v>18</v>
      </c>
      <c r="I4237" t="s">
        <v>113</v>
      </c>
      <c r="J4237" s="1">
        <v>44902</v>
      </c>
      <c r="K4237" s="2">
        <v>4.07</v>
      </c>
      <c r="L4237" t="s">
        <v>20</v>
      </c>
      <c r="M4237" s="3">
        <v>1</v>
      </c>
      <c r="N4237" s="2">
        <v>1.05</v>
      </c>
      <c r="O4237" t="s">
        <v>21</v>
      </c>
      <c r="P4237" t="s">
        <v>200</v>
      </c>
      <c r="Q4237" t="s">
        <v>23</v>
      </c>
      <c r="R4237" s="3">
        <v>4.2699999999999996</v>
      </c>
      <c r="S4237" t="s">
        <v>24</v>
      </c>
      <c r="T4237" t="s">
        <v>23</v>
      </c>
      <c r="U4237" s="3">
        <v>4.2699999999999996</v>
      </c>
    </row>
    <row r="4238" spans="1:21" hidden="1" x14ac:dyDescent="0.2">
      <c r="A4238" t="s">
        <v>2872</v>
      </c>
      <c r="B4238" t="s">
        <v>2873</v>
      </c>
      <c r="C4238" t="s">
        <v>14</v>
      </c>
      <c r="D4238" t="str">
        <f t="shared" si="66"/>
        <v>BK3066</v>
      </c>
      <c r="E4238" t="s">
        <v>572</v>
      </c>
      <c r="F4238" t="s">
        <v>18</v>
      </c>
      <c r="G4238" t="s">
        <v>18</v>
      </c>
      <c r="I4238" t="s">
        <v>113</v>
      </c>
      <c r="J4238" s="1">
        <v>44902</v>
      </c>
      <c r="K4238" s="2">
        <v>1</v>
      </c>
      <c r="L4238" t="s">
        <v>20</v>
      </c>
      <c r="M4238" s="3">
        <v>1</v>
      </c>
      <c r="N4238" s="2">
        <v>0.69614000000000009</v>
      </c>
      <c r="O4238" t="s">
        <v>21</v>
      </c>
      <c r="P4238" t="s">
        <v>22</v>
      </c>
      <c r="Q4238" t="s">
        <v>23</v>
      </c>
      <c r="R4238" s="3">
        <v>0.7</v>
      </c>
      <c r="S4238" t="s">
        <v>24</v>
      </c>
      <c r="T4238" t="s">
        <v>23</v>
      </c>
      <c r="U4238" s="3">
        <v>0.7</v>
      </c>
    </row>
    <row r="4239" spans="1:21" hidden="1" x14ac:dyDescent="0.2">
      <c r="A4239" t="s">
        <v>2872</v>
      </c>
      <c r="B4239" t="s">
        <v>2873</v>
      </c>
      <c r="C4239" t="s">
        <v>14</v>
      </c>
      <c r="D4239" t="str">
        <f t="shared" si="66"/>
        <v>MACHIN</v>
      </c>
      <c r="E4239" t="s">
        <v>204</v>
      </c>
      <c r="F4239" t="s">
        <v>18</v>
      </c>
      <c r="G4239" t="s">
        <v>18</v>
      </c>
      <c r="I4239" t="s">
        <v>113</v>
      </c>
      <c r="J4239" s="1">
        <v>44902</v>
      </c>
      <c r="K4239" s="2">
        <v>1</v>
      </c>
      <c r="L4239" t="s">
        <v>20</v>
      </c>
      <c r="M4239" s="3">
        <v>1</v>
      </c>
      <c r="N4239" s="2">
        <v>2.9</v>
      </c>
      <c r="O4239" t="s">
        <v>21</v>
      </c>
      <c r="P4239" t="s">
        <v>200</v>
      </c>
      <c r="Q4239" t="s">
        <v>23</v>
      </c>
      <c r="R4239" s="3">
        <v>2.9</v>
      </c>
      <c r="S4239" t="s">
        <v>24</v>
      </c>
      <c r="T4239" t="s">
        <v>23</v>
      </c>
      <c r="U4239" s="3">
        <v>2.9</v>
      </c>
    </row>
    <row r="4240" spans="1:21" hidden="1" x14ac:dyDescent="0.2">
      <c r="A4240" t="s">
        <v>2874</v>
      </c>
      <c r="B4240" t="s">
        <v>2875</v>
      </c>
      <c r="C4240" t="s">
        <v>14</v>
      </c>
      <c r="D4240" t="str">
        <f t="shared" si="66"/>
        <v>BK1732</v>
      </c>
      <c r="E4240" t="s">
        <v>2232</v>
      </c>
      <c r="F4240" t="s">
        <v>18</v>
      </c>
      <c r="G4240" t="s">
        <v>18</v>
      </c>
      <c r="I4240" t="s">
        <v>113</v>
      </c>
      <c r="J4240" s="1">
        <v>44902</v>
      </c>
      <c r="K4240" s="2">
        <v>24.5</v>
      </c>
      <c r="L4240" t="s">
        <v>46</v>
      </c>
      <c r="M4240" s="3">
        <v>1</v>
      </c>
      <c r="N4240" s="2">
        <v>1.9575299999999998</v>
      </c>
      <c r="O4240" t="s">
        <v>21</v>
      </c>
      <c r="P4240" t="s">
        <v>22</v>
      </c>
      <c r="Q4240" t="s">
        <v>23</v>
      </c>
      <c r="R4240" s="3">
        <v>47.96</v>
      </c>
      <c r="S4240" t="s">
        <v>24</v>
      </c>
      <c r="T4240" t="s">
        <v>23</v>
      </c>
      <c r="U4240" s="3">
        <v>47.96</v>
      </c>
    </row>
    <row r="4241" spans="1:21" hidden="1" x14ac:dyDescent="0.2">
      <c r="A4241" t="s">
        <v>2876</v>
      </c>
      <c r="B4241" t="s">
        <v>2877</v>
      </c>
      <c r="C4241" t="s">
        <v>14</v>
      </c>
      <c r="D4241" t="str">
        <f t="shared" si="66"/>
        <v>DV1922</v>
      </c>
      <c r="E4241" t="s">
        <v>308</v>
      </c>
      <c r="F4241" t="s">
        <v>18</v>
      </c>
      <c r="G4241" t="s">
        <v>18</v>
      </c>
      <c r="I4241" t="s">
        <v>113</v>
      </c>
      <c r="J4241" s="1">
        <v>44902</v>
      </c>
      <c r="K4241" s="2">
        <v>127.4</v>
      </c>
      <c r="L4241" t="s">
        <v>46</v>
      </c>
      <c r="M4241" s="3">
        <v>1</v>
      </c>
      <c r="N4241" s="2">
        <v>1.6311799999999999</v>
      </c>
      <c r="O4241" t="s">
        <v>21</v>
      </c>
      <c r="P4241" t="s">
        <v>22</v>
      </c>
      <c r="Q4241" t="s">
        <v>23</v>
      </c>
      <c r="R4241" s="3">
        <v>207.81</v>
      </c>
      <c r="S4241" t="s">
        <v>24</v>
      </c>
      <c r="T4241" t="s">
        <v>23</v>
      </c>
      <c r="U4241" s="3">
        <v>207.81</v>
      </c>
    </row>
    <row r="4242" spans="1:21" hidden="1" x14ac:dyDescent="0.2">
      <c r="A4242" t="s">
        <v>2878</v>
      </c>
      <c r="B4242" t="s">
        <v>104</v>
      </c>
      <c r="C4242" t="s">
        <v>14</v>
      </c>
      <c r="D4242" t="str">
        <f t="shared" si="66"/>
        <v>MZ0080</v>
      </c>
      <c r="E4242" t="s">
        <v>579</v>
      </c>
      <c r="F4242" t="s">
        <v>18</v>
      </c>
      <c r="G4242" t="s">
        <v>18</v>
      </c>
      <c r="J4242" s="1">
        <v>44902</v>
      </c>
      <c r="K4242" s="2">
        <v>151.66</v>
      </c>
      <c r="L4242" t="s">
        <v>46</v>
      </c>
      <c r="M4242" s="3">
        <v>1</v>
      </c>
      <c r="N4242" s="2">
        <v>9.4271799999999999</v>
      </c>
      <c r="O4242" t="s">
        <v>21</v>
      </c>
      <c r="P4242" t="s">
        <v>22</v>
      </c>
      <c r="Q4242" t="s">
        <v>23</v>
      </c>
      <c r="R4242" s="3">
        <v>1429.73</v>
      </c>
      <c r="S4242" t="s">
        <v>24</v>
      </c>
      <c r="T4242" t="s">
        <v>23</v>
      </c>
      <c r="U4242" s="3">
        <v>1429.73</v>
      </c>
    </row>
    <row r="4243" spans="1:21" hidden="1" x14ac:dyDescent="0.2">
      <c r="A4243" t="s">
        <v>2879</v>
      </c>
      <c r="B4243" t="s">
        <v>104</v>
      </c>
      <c r="C4243" t="s">
        <v>14</v>
      </c>
      <c r="D4243" t="str">
        <f t="shared" si="66"/>
        <v>SW2145</v>
      </c>
      <c r="E4243" t="s">
        <v>315</v>
      </c>
      <c r="F4243" t="s">
        <v>18</v>
      </c>
      <c r="G4243" t="s">
        <v>18</v>
      </c>
      <c r="J4243" s="1">
        <v>44902</v>
      </c>
      <c r="K4243" s="2">
        <v>-12274</v>
      </c>
      <c r="L4243" t="s">
        <v>46</v>
      </c>
      <c r="M4243" s="3">
        <v>1</v>
      </c>
      <c r="N4243" s="2">
        <v>0.52180000000000004</v>
      </c>
      <c r="O4243" t="s">
        <v>21</v>
      </c>
      <c r="P4243" t="s">
        <v>24</v>
      </c>
      <c r="Q4243" t="s">
        <v>23</v>
      </c>
      <c r="R4243" s="3">
        <v>6404.57</v>
      </c>
      <c r="S4243" t="s">
        <v>22</v>
      </c>
      <c r="T4243" t="s">
        <v>23</v>
      </c>
      <c r="U4243" s="3">
        <v>6404.57</v>
      </c>
    </row>
    <row r="4244" spans="1:21" hidden="1" x14ac:dyDescent="0.2">
      <c r="A4244" t="s">
        <v>2880</v>
      </c>
      <c r="B4244" t="s">
        <v>164</v>
      </c>
      <c r="C4244" t="s">
        <v>14</v>
      </c>
      <c r="D4244" t="str">
        <f t="shared" si="66"/>
        <v>LAWM00</v>
      </c>
      <c r="E4244" t="s">
        <v>733</v>
      </c>
      <c r="F4244" t="s">
        <v>18</v>
      </c>
      <c r="G4244" t="s">
        <v>18</v>
      </c>
      <c r="I4244" t="s">
        <v>19</v>
      </c>
      <c r="J4244" s="1">
        <v>44902</v>
      </c>
      <c r="K4244" s="2">
        <v>3849.16</v>
      </c>
      <c r="L4244" t="s">
        <v>20</v>
      </c>
      <c r="M4244" s="3">
        <v>1</v>
      </c>
      <c r="N4244" s="2">
        <v>5.3699999999999998E-2</v>
      </c>
      <c r="O4244" t="s">
        <v>21</v>
      </c>
      <c r="P4244" t="s">
        <v>22</v>
      </c>
      <c r="Q4244" t="s">
        <v>23</v>
      </c>
      <c r="R4244" s="3">
        <v>206.7</v>
      </c>
      <c r="S4244" t="s">
        <v>24</v>
      </c>
      <c r="T4244" t="s">
        <v>23</v>
      </c>
      <c r="U4244" s="3">
        <v>206.7</v>
      </c>
    </row>
    <row r="4245" spans="1:21" hidden="1" x14ac:dyDescent="0.2">
      <c r="A4245" t="s">
        <v>2880</v>
      </c>
      <c r="B4245" t="s">
        <v>139</v>
      </c>
      <c r="C4245" t="s">
        <v>14</v>
      </c>
      <c r="D4245" t="str">
        <f t="shared" si="66"/>
        <v>LACA03</v>
      </c>
      <c r="E4245" t="s">
        <v>2611</v>
      </c>
      <c r="F4245" t="s">
        <v>18</v>
      </c>
      <c r="G4245" t="s">
        <v>18</v>
      </c>
      <c r="I4245" t="s">
        <v>19</v>
      </c>
      <c r="J4245" s="1">
        <v>44902</v>
      </c>
      <c r="K4245" s="2">
        <v>0</v>
      </c>
      <c r="L4245" t="s">
        <v>20</v>
      </c>
      <c r="M4245" s="3">
        <v>1</v>
      </c>
      <c r="N4245" s="2">
        <v>0</v>
      </c>
      <c r="O4245" t="s">
        <v>21</v>
      </c>
      <c r="P4245" t="s">
        <v>22</v>
      </c>
      <c r="Q4245" t="s">
        <v>23</v>
      </c>
      <c r="R4245" s="3">
        <v>0</v>
      </c>
      <c r="S4245" t="s">
        <v>24</v>
      </c>
      <c r="T4245" t="s">
        <v>23</v>
      </c>
      <c r="U4245" s="3">
        <v>0</v>
      </c>
    </row>
    <row r="4246" spans="1:21" hidden="1" x14ac:dyDescent="0.2">
      <c r="A4246" t="s">
        <v>2880</v>
      </c>
      <c r="B4246" t="s">
        <v>139</v>
      </c>
      <c r="C4246" t="s">
        <v>14</v>
      </c>
      <c r="D4246" t="str">
        <f t="shared" si="66"/>
        <v>LAHB02</v>
      </c>
      <c r="E4246" t="s">
        <v>1368</v>
      </c>
      <c r="F4246" t="s">
        <v>18</v>
      </c>
      <c r="G4246" t="s">
        <v>18</v>
      </c>
      <c r="I4246" t="s">
        <v>19</v>
      </c>
      <c r="J4246" s="1">
        <v>44902</v>
      </c>
      <c r="K4246" s="2">
        <v>5110</v>
      </c>
      <c r="L4246" t="s">
        <v>20</v>
      </c>
      <c r="M4246" s="3">
        <v>1</v>
      </c>
      <c r="N4246" s="2">
        <v>9.9570000000000006E-2</v>
      </c>
      <c r="O4246" t="s">
        <v>21</v>
      </c>
      <c r="P4246" t="s">
        <v>22</v>
      </c>
      <c r="Q4246" t="s">
        <v>23</v>
      </c>
      <c r="R4246" s="3">
        <v>508.8</v>
      </c>
      <c r="S4246" t="s">
        <v>24</v>
      </c>
      <c r="T4246" t="s">
        <v>23</v>
      </c>
      <c r="U4246" s="3">
        <v>508.8</v>
      </c>
    </row>
    <row r="4247" spans="1:21" hidden="1" x14ac:dyDescent="0.2">
      <c r="A4247" t="s">
        <v>2880</v>
      </c>
      <c r="B4247" t="s">
        <v>139</v>
      </c>
      <c r="C4247" t="s">
        <v>14</v>
      </c>
      <c r="D4247" t="str">
        <f t="shared" si="66"/>
        <v>LASS01</v>
      </c>
      <c r="E4247" t="s">
        <v>2612</v>
      </c>
      <c r="F4247" t="s">
        <v>18</v>
      </c>
      <c r="G4247" t="s">
        <v>18</v>
      </c>
      <c r="I4247" t="s">
        <v>19</v>
      </c>
      <c r="J4247" s="1">
        <v>44902</v>
      </c>
      <c r="K4247" s="2">
        <v>2500</v>
      </c>
      <c r="L4247" t="s">
        <v>20</v>
      </c>
      <c r="M4247" s="3">
        <v>1</v>
      </c>
      <c r="N4247" s="2">
        <v>1.489E-2</v>
      </c>
      <c r="O4247" t="s">
        <v>21</v>
      </c>
      <c r="P4247" t="s">
        <v>22</v>
      </c>
      <c r="Q4247" t="s">
        <v>23</v>
      </c>
      <c r="R4247" s="3">
        <v>37.229999999999997</v>
      </c>
      <c r="S4247" t="s">
        <v>24</v>
      </c>
      <c r="T4247" t="s">
        <v>23</v>
      </c>
      <c r="U4247" s="3">
        <v>37.229999999999997</v>
      </c>
    </row>
    <row r="4248" spans="1:21" hidden="1" x14ac:dyDescent="0.2">
      <c r="A4248" t="s">
        <v>2880</v>
      </c>
      <c r="B4248" t="s">
        <v>139</v>
      </c>
      <c r="C4248" t="s">
        <v>14</v>
      </c>
      <c r="D4248" t="str">
        <f t="shared" si="66"/>
        <v>LAHB01</v>
      </c>
      <c r="E4248" t="s">
        <v>2881</v>
      </c>
      <c r="F4248" t="s">
        <v>18</v>
      </c>
      <c r="G4248" t="s">
        <v>18</v>
      </c>
      <c r="I4248" t="s">
        <v>19</v>
      </c>
      <c r="J4248" s="1">
        <v>44902</v>
      </c>
      <c r="K4248" s="2">
        <v>6830.49</v>
      </c>
      <c r="L4248" t="s">
        <v>20</v>
      </c>
      <c r="M4248" s="3">
        <v>1</v>
      </c>
      <c r="N4248" s="2">
        <v>0.15167</v>
      </c>
      <c r="O4248" t="s">
        <v>21</v>
      </c>
      <c r="P4248" t="s">
        <v>22</v>
      </c>
      <c r="Q4248" t="s">
        <v>23</v>
      </c>
      <c r="R4248" s="3">
        <v>1035.98</v>
      </c>
      <c r="S4248" t="s">
        <v>24</v>
      </c>
      <c r="T4248" t="s">
        <v>23</v>
      </c>
      <c r="U4248" s="3">
        <v>1035.98</v>
      </c>
    </row>
    <row r="4249" spans="1:21" hidden="1" x14ac:dyDescent="0.2">
      <c r="A4249" t="s">
        <v>2882</v>
      </c>
      <c r="B4249" t="s">
        <v>152</v>
      </c>
      <c r="C4249" t="s">
        <v>14</v>
      </c>
      <c r="D4249" t="str">
        <f t="shared" si="66"/>
        <v>BK1600</v>
      </c>
      <c r="E4249" t="s">
        <v>2306</v>
      </c>
      <c r="F4249" t="s">
        <v>18</v>
      </c>
      <c r="G4249" t="s">
        <v>18</v>
      </c>
      <c r="I4249" t="s">
        <v>19</v>
      </c>
      <c r="J4249" s="1">
        <v>44902</v>
      </c>
      <c r="K4249" s="2">
        <v>2193</v>
      </c>
      <c r="L4249" t="s">
        <v>46</v>
      </c>
      <c r="M4249" s="3">
        <v>1</v>
      </c>
      <c r="N4249" s="2">
        <v>1.9742900000000001</v>
      </c>
      <c r="O4249" t="s">
        <v>21</v>
      </c>
      <c r="P4249" t="s">
        <v>22</v>
      </c>
      <c r="Q4249" t="s">
        <v>23</v>
      </c>
      <c r="R4249" s="3">
        <v>4329.62</v>
      </c>
      <c r="S4249" t="s">
        <v>24</v>
      </c>
      <c r="T4249" t="s">
        <v>23</v>
      </c>
      <c r="U4249" s="3">
        <v>4329.62</v>
      </c>
    </row>
    <row r="4250" spans="1:21" hidden="1" x14ac:dyDescent="0.2">
      <c r="A4250" t="s">
        <v>2882</v>
      </c>
      <c r="B4250" t="s">
        <v>152</v>
      </c>
      <c r="C4250" t="s">
        <v>14</v>
      </c>
      <c r="D4250" t="str">
        <f t="shared" si="66"/>
        <v>LAHB02</v>
      </c>
      <c r="E4250" t="s">
        <v>727</v>
      </c>
      <c r="F4250" t="s">
        <v>18</v>
      </c>
      <c r="G4250" t="s">
        <v>18</v>
      </c>
      <c r="I4250" t="s">
        <v>19</v>
      </c>
      <c r="J4250" s="1">
        <v>44902</v>
      </c>
      <c r="K4250" s="2">
        <v>6908.1579000000002</v>
      </c>
      <c r="L4250" t="s">
        <v>20</v>
      </c>
      <c r="M4250" s="3">
        <v>1</v>
      </c>
      <c r="N4250" s="2">
        <v>1.316E-2</v>
      </c>
      <c r="O4250" t="s">
        <v>21</v>
      </c>
      <c r="P4250" t="s">
        <v>22</v>
      </c>
      <c r="Q4250" t="s">
        <v>23</v>
      </c>
      <c r="R4250" s="3">
        <v>90.91</v>
      </c>
      <c r="S4250" t="s">
        <v>24</v>
      </c>
      <c r="T4250" t="s">
        <v>23</v>
      </c>
      <c r="U4250" s="3">
        <v>90.91</v>
      </c>
    </row>
    <row r="4251" spans="1:21" hidden="1" x14ac:dyDescent="0.2">
      <c r="A4251" t="s">
        <v>2883</v>
      </c>
      <c r="B4251" t="s">
        <v>150</v>
      </c>
      <c r="C4251" t="s">
        <v>14</v>
      </c>
      <c r="D4251" t="str">
        <f t="shared" si="66"/>
        <v>712000</v>
      </c>
      <c r="E4251" t="s">
        <v>820</v>
      </c>
      <c r="F4251" t="s">
        <v>18</v>
      </c>
      <c r="G4251" t="s">
        <v>18</v>
      </c>
      <c r="I4251" t="s">
        <v>19</v>
      </c>
      <c r="J4251" s="1">
        <v>44902</v>
      </c>
      <c r="K4251" s="2">
        <v>2.1000000000000001E-4</v>
      </c>
      <c r="L4251" t="s">
        <v>46</v>
      </c>
      <c r="M4251" s="3">
        <v>1</v>
      </c>
      <c r="N4251" s="2">
        <v>4.9800599999999999</v>
      </c>
      <c r="O4251" t="s">
        <v>21</v>
      </c>
      <c r="P4251" t="s">
        <v>22</v>
      </c>
      <c r="Q4251" t="s">
        <v>23</v>
      </c>
      <c r="R4251" s="3">
        <v>0</v>
      </c>
      <c r="S4251" t="s">
        <v>24</v>
      </c>
      <c r="T4251" t="s">
        <v>23</v>
      </c>
      <c r="U4251" s="3">
        <v>0</v>
      </c>
    </row>
    <row r="4252" spans="1:21" hidden="1" x14ac:dyDescent="0.2">
      <c r="A4252" t="s">
        <v>2883</v>
      </c>
      <c r="B4252" t="s">
        <v>150</v>
      </c>
      <c r="C4252" t="s">
        <v>14</v>
      </c>
      <c r="D4252" t="str">
        <f t="shared" si="66"/>
        <v>CE3246</v>
      </c>
      <c r="E4252" t="s">
        <v>1497</v>
      </c>
      <c r="F4252" t="s">
        <v>18</v>
      </c>
      <c r="G4252" t="s">
        <v>18</v>
      </c>
      <c r="I4252" t="s">
        <v>19</v>
      </c>
      <c r="J4252" s="1">
        <v>44902</v>
      </c>
      <c r="K4252" s="2">
        <v>3212.83</v>
      </c>
      <c r="L4252" t="s">
        <v>20</v>
      </c>
      <c r="M4252" s="3">
        <v>1</v>
      </c>
      <c r="N4252" s="2">
        <v>1.278E-2</v>
      </c>
      <c r="O4252" t="s">
        <v>21</v>
      </c>
      <c r="P4252" t="s">
        <v>22</v>
      </c>
      <c r="Q4252" t="s">
        <v>23</v>
      </c>
      <c r="R4252" s="3">
        <v>41.06</v>
      </c>
      <c r="S4252" t="s">
        <v>24</v>
      </c>
      <c r="T4252" t="s">
        <v>23</v>
      </c>
      <c r="U4252" s="3">
        <v>41.06</v>
      </c>
    </row>
    <row r="4253" spans="1:21" hidden="1" x14ac:dyDescent="0.2">
      <c r="A4253" t="s">
        <v>2883</v>
      </c>
      <c r="B4253" t="s">
        <v>150</v>
      </c>
      <c r="C4253" t="s">
        <v>14</v>
      </c>
      <c r="D4253" t="str">
        <f t="shared" si="66"/>
        <v>280864</v>
      </c>
      <c r="E4253" t="s">
        <v>433</v>
      </c>
      <c r="F4253" t="s">
        <v>18</v>
      </c>
      <c r="G4253" t="s">
        <v>18</v>
      </c>
      <c r="I4253" t="s">
        <v>19</v>
      </c>
      <c r="J4253" s="1">
        <v>44902</v>
      </c>
      <c r="K4253" s="2">
        <v>-14.7</v>
      </c>
      <c r="L4253" t="s">
        <v>46</v>
      </c>
      <c r="M4253" s="3">
        <v>1</v>
      </c>
      <c r="N4253" s="2">
        <v>3.1579999999999999</v>
      </c>
      <c r="O4253" t="s">
        <v>21</v>
      </c>
      <c r="P4253" t="s">
        <v>24</v>
      </c>
      <c r="Q4253" t="s">
        <v>23</v>
      </c>
      <c r="R4253" s="3">
        <v>46.42</v>
      </c>
      <c r="S4253" t="s">
        <v>22</v>
      </c>
      <c r="T4253" t="s">
        <v>23</v>
      </c>
      <c r="U4253" s="3">
        <v>46.42</v>
      </c>
    </row>
    <row r="4254" spans="1:21" hidden="1" x14ac:dyDescent="0.2">
      <c r="A4254" t="s">
        <v>2883</v>
      </c>
      <c r="B4254" t="s">
        <v>150</v>
      </c>
      <c r="C4254" t="s">
        <v>14</v>
      </c>
      <c r="D4254" t="str">
        <f t="shared" si="66"/>
        <v>OG1156</v>
      </c>
      <c r="E4254" t="s">
        <v>1008</v>
      </c>
      <c r="F4254" t="s">
        <v>18</v>
      </c>
      <c r="G4254" t="s">
        <v>18</v>
      </c>
      <c r="I4254" t="s">
        <v>19</v>
      </c>
      <c r="J4254" s="1">
        <v>44902</v>
      </c>
      <c r="K4254" s="2">
        <v>-35.18</v>
      </c>
      <c r="L4254" t="s">
        <v>46</v>
      </c>
      <c r="M4254" s="3">
        <v>1</v>
      </c>
      <c r="N4254" s="2">
        <v>5.8371599999999999</v>
      </c>
      <c r="O4254" t="s">
        <v>21</v>
      </c>
      <c r="P4254" t="s">
        <v>24</v>
      </c>
      <c r="Q4254" t="s">
        <v>23</v>
      </c>
      <c r="R4254" s="3">
        <v>205.35</v>
      </c>
      <c r="S4254" t="s">
        <v>22</v>
      </c>
      <c r="T4254" t="s">
        <v>23</v>
      </c>
      <c r="U4254" s="3">
        <v>205.35</v>
      </c>
    </row>
    <row r="4255" spans="1:21" hidden="1" x14ac:dyDescent="0.2">
      <c r="A4255" t="s">
        <v>2883</v>
      </c>
      <c r="B4255" t="s">
        <v>150</v>
      </c>
      <c r="C4255" t="s">
        <v>14</v>
      </c>
      <c r="D4255" t="str">
        <f t="shared" si="66"/>
        <v>DV2011</v>
      </c>
      <c r="E4255" t="s">
        <v>1163</v>
      </c>
      <c r="F4255" t="s">
        <v>18</v>
      </c>
      <c r="G4255" t="s">
        <v>18</v>
      </c>
      <c r="I4255" t="s">
        <v>19</v>
      </c>
      <c r="J4255" s="1">
        <v>44902</v>
      </c>
      <c r="K4255" s="2">
        <v>249</v>
      </c>
      <c r="L4255" t="s">
        <v>46</v>
      </c>
      <c r="M4255" s="3">
        <v>1</v>
      </c>
      <c r="N4255" s="2">
        <v>3.0788799999999998</v>
      </c>
      <c r="O4255" t="s">
        <v>21</v>
      </c>
      <c r="P4255" t="s">
        <v>22</v>
      </c>
      <c r="Q4255" t="s">
        <v>23</v>
      </c>
      <c r="R4255" s="3">
        <v>766.64</v>
      </c>
      <c r="S4255" t="s">
        <v>24</v>
      </c>
      <c r="T4255" t="s">
        <v>23</v>
      </c>
      <c r="U4255" s="3">
        <v>766.64</v>
      </c>
    </row>
    <row r="4256" spans="1:21" hidden="1" x14ac:dyDescent="0.2">
      <c r="A4256" t="s">
        <v>2883</v>
      </c>
      <c r="B4256" t="s">
        <v>150</v>
      </c>
      <c r="C4256" t="s">
        <v>14</v>
      </c>
      <c r="D4256" t="str">
        <f t="shared" si="66"/>
        <v>OG1012</v>
      </c>
      <c r="E4256" t="s">
        <v>2127</v>
      </c>
      <c r="F4256" t="s">
        <v>18</v>
      </c>
      <c r="G4256" t="s">
        <v>18</v>
      </c>
      <c r="I4256" t="s">
        <v>19</v>
      </c>
      <c r="J4256" s="1">
        <v>44902</v>
      </c>
      <c r="K4256" s="2">
        <v>-4.4088000000000003</v>
      </c>
      <c r="L4256" t="s">
        <v>46</v>
      </c>
      <c r="M4256" s="3">
        <v>1</v>
      </c>
      <c r="N4256" s="2">
        <v>12.345639999999998</v>
      </c>
      <c r="O4256" t="s">
        <v>21</v>
      </c>
      <c r="P4256" t="s">
        <v>24</v>
      </c>
      <c r="Q4256" t="s">
        <v>23</v>
      </c>
      <c r="R4256" s="3">
        <v>54.43</v>
      </c>
      <c r="S4256" t="s">
        <v>22</v>
      </c>
      <c r="T4256" t="s">
        <v>23</v>
      </c>
      <c r="U4256" s="3">
        <v>54.43</v>
      </c>
    </row>
    <row r="4257" spans="1:21" hidden="1" x14ac:dyDescent="0.2">
      <c r="A4257" t="s">
        <v>2883</v>
      </c>
      <c r="B4257" t="s">
        <v>158</v>
      </c>
      <c r="C4257" t="s">
        <v>14</v>
      </c>
      <c r="D4257" t="str">
        <f t="shared" si="66"/>
        <v>LAWM03</v>
      </c>
      <c r="E4257" t="s">
        <v>1178</v>
      </c>
      <c r="F4257" t="s">
        <v>18</v>
      </c>
      <c r="G4257" t="s">
        <v>18</v>
      </c>
      <c r="I4257" t="s">
        <v>19</v>
      </c>
      <c r="J4257" s="1">
        <v>44902</v>
      </c>
      <c r="K4257" s="2">
        <v>5927.44</v>
      </c>
      <c r="L4257" t="s">
        <v>20</v>
      </c>
      <c r="M4257" s="3">
        <v>1</v>
      </c>
      <c r="N4257" s="2">
        <v>1.1320000000000002E-2</v>
      </c>
      <c r="O4257" t="s">
        <v>21</v>
      </c>
      <c r="P4257" t="s">
        <v>22</v>
      </c>
      <c r="Q4257" t="s">
        <v>23</v>
      </c>
      <c r="R4257" s="3">
        <v>67.099999999999994</v>
      </c>
      <c r="S4257" t="s">
        <v>24</v>
      </c>
      <c r="T4257" t="s">
        <v>23</v>
      </c>
      <c r="U4257" s="3">
        <v>67.099999999999994</v>
      </c>
    </row>
    <row r="4258" spans="1:21" hidden="1" x14ac:dyDescent="0.2">
      <c r="A4258" t="s">
        <v>2883</v>
      </c>
      <c r="B4258" t="s">
        <v>158</v>
      </c>
      <c r="C4258" t="s">
        <v>14</v>
      </c>
      <c r="D4258" t="str">
        <f t="shared" si="66"/>
        <v>CP2299</v>
      </c>
      <c r="E4258" t="s">
        <v>796</v>
      </c>
      <c r="F4258" t="s">
        <v>18</v>
      </c>
      <c r="G4258" t="s">
        <v>18</v>
      </c>
      <c r="I4258" t="s">
        <v>19</v>
      </c>
      <c r="J4258" s="1">
        <v>44902</v>
      </c>
      <c r="K4258" s="2">
        <v>1450</v>
      </c>
      <c r="L4258" t="s">
        <v>20</v>
      </c>
      <c r="M4258" s="3">
        <v>1</v>
      </c>
      <c r="N4258" s="2">
        <v>9.4259999999999997E-2</v>
      </c>
      <c r="O4258" t="s">
        <v>21</v>
      </c>
      <c r="P4258" t="s">
        <v>22</v>
      </c>
      <c r="Q4258" t="s">
        <v>23</v>
      </c>
      <c r="R4258" s="3">
        <v>136.68</v>
      </c>
      <c r="S4258" t="s">
        <v>24</v>
      </c>
      <c r="T4258" t="s">
        <v>23</v>
      </c>
      <c r="U4258" s="3">
        <v>136.68</v>
      </c>
    </row>
    <row r="4259" spans="1:21" hidden="1" x14ac:dyDescent="0.2">
      <c r="A4259" t="s">
        <v>2883</v>
      </c>
      <c r="B4259" t="s">
        <v>158</v>
      </c>
      <c r="C4259" t="s">
        <v>14</v>
      </c>
      <c r="D4259" t="str">
        <f t="shared" si="66"/>
        <v>OG1174</v>
      </c>
      <c r="E4259" t="s">
        <v>2499</v>
      </c>
      <c r="F4259" t="s">
        <v>18</v>
      </c>
      <c r="G4259" t="s">
        <v>18</v>
      </c>
      <c r="I4259" t="s">
        <v>19</v>
      </c>
      <c r="J4259" s="1">
        <v>44902</v>
      </c>
      <c r="K4259" s="2">
        <v>-5.84</v>
      </c>
      <c r="L4259" t="s">
        <v>46</v>
      </c>
      <c r="M4259" s="3">
        <v>1</v>
      </c>
      <c r="N4259" s="2">
        <v>17.760829999999999</v>
      </c>
      <c r="O4259" t="s">
        <v>21</v>
      </c>
      <c r="P4259" t="s">
        <v>24</v>
      </c>
      <c r="Q4259" t="s">
        <v>23</v>
      </c>
      <c r="R4259" s="3">
        <v>103.72</v>
      </c>
      <c r="S4259" t="s">
        <v>22</v>
      </c>
      <c r="T4259" t="s">
        <v>23</v>
      </c>
      <c r="U4259" s="3">
        <v>103.72</v>
      </c>
    </row>
    <row r="4260" spans="1:21" hidden="1" x14ac:dyDescent="0.2">
      <c r="A4260" t="s">
        <v>2883</v>
      </c>
      <c r="B4260" t="s">
        <v>158</v>
      </c>
      <c r="C4260" t="s">
        <v>14</v>
      </c>
      <c r="D4260" t="str">
        <f t="shared" si="66"/>
        <v>LAMT01</v>
      </c>
      <c r="E4260" t="s">
        <v>2884</v>
      </c>
      <c r="F4260" t="s">
        <v>18</v>
      </c>
      <c r="G4260" t="s">
        <v>18</v>
      </c>
      <c r="I4260" t="s">
        <v>19</v>
      </c>
      <c r="J4260" s="1">
        <v>44902</v>
      </c>
      <c r="K4260" s="2">
        <v>0</v>
      </c>
      <c r="L4260" t="s">
        <v>20</v>
      </c>
      <c r="M4260" s="3">
        <v>1</v>
      </c>
      <c r="N4260" s="2">
        <v>3.8589999999999999E-2</v>
      </c>
      <c r="O4260" t="s">
        <v>21</v>
      </c>
      <c r="P4260" t="s">
        <v>22</v>
      </c>
      <c r="Q4260" t="s">
        <v>23</v>
      </c>
      <c r="R4260" s="3">
        <v>0</v>
      </c>
      <c r="S4260" t="s">
        <v>24</v>
      </c>
      <c r="T4260" t="s">
        <v>23</v>
      </c>
      <c r="U4260" s="3">
        <v>0</v>
      </c>
    </row>
    <row r="4261" spans="1:21" hidden="1" x14ac:dyDescent="0.2">
      <c r="A4261" t="s">
        <v>2883</v>
      </c>
      <c r="B4261" t="s">
        <v>158</v>
      </c>
      <c r="C4261" t="s">
        <v>14</v>
      </c>
      <c r="D4261" t="str">
        <f t="shared" si="66"/>
        <v>LAAN00</v>
      </c>
      <c r="E4261" t="s">
        <v>2314</v>
      </c>
      <c r="F4261" t="s">
        <v>18</v>
      </c>
      <c r="G4261" t="s">
        <v>18</v>
      </c>
      <c r="I4261" t="s">
        <v>19</v>
      </c>
      <c r="J4261" s="1">
        <v>44902</v>
      </c>
      <c r="K4261" s="2">
        <v>-9825.15</v>
      </c>
      <c r="L4261" t="s">
        <v>20</v>
      </c>
      <c r="M4261" s="3">
        <v>1</v>
      </c>
      <c r="N4261" s="2">
        <v>1.4000000000000002E-2</v>
      </c>
      <c r="O4261" t="s">
        <v>21</v>
      </c>
      <c r="P4261" t="s">
        <v>24</v>
      </c>
      <c r="Q4261" t="s">
        <v>23</v>
      </c>
      <c r="R4261" s="3">
        <v>137.55000000000001</v>
      </c>
      <c r="S4261" t="s">
        <v>22</v>
      </c>
      <c r="T4261" t="s">
        <v>23</v>
      </c>
      <c r="U4261" s="3">
        <v>137.55000000000001</v>
      </c>
    </row>
    <row r="4262" spans="1:21" hidden="1" x14ac:dyDescent="0.2">
      <c r="A4262" t="s">
        <v>2883</v>
      </c>
      <c r="B4262" t="s">
        <v>158</v>
      </c>
      <c r="C4262" t="s">
        <v>14</v>
      </c>
      <c r="D4262" t="str">
        <f t="shared" si="66"/>
        <v>281231</v>
      </c>
      <c r="E4262" t="s">
        <v>722</v>
      </c>
      <c r="F4262" t="s">
        <v>18</v>
      </c>
      <c r="G4262" t="s">
        <v>18</v>
      </c>
      <c r="I4262" t="s">
        <v>19</v>
      </c>
      <c r="J4262" s="1">
        <v>44902</v>
      </c>
      <c r="K4262" s="2">
        <v>-0.85</v>
      </c>
      <c r="L4262" t="s">
        <v>46</v>
      </c>
      <c r="M4262" s="3">
        <v>1</v>
      </c>
      <c r="N4262" s="2">
        <v>1.5474199999999998</v>
      </c>
      <c r="O4262" t="s">
        <v>21</v>
      </c>
      <c r="P4262" t="s">
        <v>24</v>
      </c>
      <c r="Q4262" t="s">
        <v>23</v>
      </c>
      <c r="R4262" s="3">
        <v>1.32</v>
      </c>
      <c r="S4262" t="s">
        <v>22</v>
      </c>
      <c r="T4262" t="s">
        <v>23</v>
      </c>
      <c r="U4262" s="3">
        <v>1.32</v>
      </c>
    </row>
    <row r="4263" spans="1:21" hidden="1" x14ac:dyDescent="0.2">
      <c r="A4263" t="s">
        <v>2883</v>
      </c>
      <c r="B4263" t="s">
        <v>158</v>
      </c>
      <c r="C4263" t="s">
        <v>14</v>
      </c>
      <c r="D4263" t="str">
        <f t="shared" si="66"/>
        <v>LAAI01</v>
      </c>
      <c r="E4263" t="s">
        <v>2472</v>
      </c>
      <c r="F4263" t="s">
        <v>18</v>
      </c>
      <c r="G4263" t="s">
        <v>18</v>
      </c>
      <c r="I4263" t="s">
        <v>19</v>
      </c>
      <c r="J4263" s="1">
        <v>44902</v>
      </c>
      <c r="K4263" s="2">
        <v>1326.19</v>
      </c>
      <c r="L4263" t="s">
        <v>20</v>
      </c>
      <c r="M4263" s="3">
        <v>1</v>
      </c>
      <c r="N4263" s="2">
        <v>1.0009999999999998E-2</v>
      </c>
      <c r="O4263" t="s">
        <v>21</v>
      </c>
      <c r="P4263" t="s">
        <v>22</v>
      </c>
      <c r="Q4263" t="s">
        <v>23</v>
      </c>
      <c r="R4263" s="3">
        <v>13.28</v>
      </c>
      <c r="S4263" t="s">
        <v>24</v>
      </c>
      <c r="T4263" t="s">
        <v>23</v>
      </c>
      <c r="U4263" s="3">
        <v>13.28</v>
      </c>
    </row>
    <row r="4264" spans="1:21" hidden="1" x14ac:dyDescent="0.2">
      <c r="A4264" t="s">
        <v>2883</v>
      </c>
      <c r="B4264" t="s">
        <v>158</v>
      </c>
      <c r="C4264" t="s">
        <v>14</v>
      </c>
      <c r="D4264" t="str">
        <f t="shared" si="66"/>
        <v>LAKR04</v>
      </c>
      <c r="E4264" t="s">
        <v>1056</v>
      </c>
      <c r="F4264" t="s">
        <v>18</v>
      </c>
      <c r="G4264" t="s">
        <v>18</v>
      </c>
      <c r="I4264" t="s">
        <v>19</v>
      </c>
      <c r="J4264" s="1">
        <v>44902</v>
      </c>
      <c r="K4264" s="2">
        <v>0</v>
      </c>
      <c r="L4264" t="s">
        <v>20</v>
      </c>
      <c r="M4264" s="3">
        <v>1</v>
      </c>
      <c r="N4264" s="2">
        <v>1.244E-2</v>
      </c>
      <c r="O4264" t="s">
        <v>21</v>
      </c>
      <c r="P4264" t="s">
        <v>22</v>
      </c>
      <c r="Q4264" t="s">
        <v>23</v>
      </c>
      <c r="R4264" s="3">
        <v>0</v>
      </c>
      <c r="S4264" t="s">
        <v>24</v>
      </c>
      <c r="T4264" t="s">
        <v>23</v>
      </c>
      <c r="U4264" s="3">
        <v>0</v>
      </c>
    </row>
    <row r="4265" spans="1:21" hidden="1" x14ac:dyDescent="0.2">
      <c r="A4265" t="s">
        <v>2883</v>
      </c>
      <c r="B4265" t="s">
        <v>101</v>
      </c>
      <c r="C4265" t="s">
        <v>14</v>
      </c>
      <c r="D4265" t="str">
        <f t="shared" si="66"/>
        <v>712002</v>
      </c>
      <c r="E4265" t="s">
        <v>512</v>
      </c>
      <c r="F4265" t="s">
        <v>18</v>
      </c>
      <c r="G4265" t="s">
        <v>18</v>
      </c>
      <c r="I4265" t="s">
        <v>19</v>
      </c>
      <c r="J4265" s="1">
        <v>44902</v>
      </c>
      <c r="K4265" s="2">
        <v>-5.9968200000000005</v>
      </c>
      <c r="L4265" t="s">
        <v>46</v>
      </c>
      <c r="M4265" s="3">
        <v>1</v>
      </c>
      <c r="N4265" s="2">
        <v>2.6499399999999995</v>
      </c>
      <c r="O4265" t="s">
        <v>21</v>
      </c>
      <c r="P4265" t="s">
        <v>24</v>
      </c>
      <c r="Q4265" t="s">
        <v>23</v>
      </c>
      <c r="R4265" s="3">
        <v>15.89</v>
      </c>
      <c r="S4265" t="s">
        <v>22</v>
      </c>
      <c r="T4265" t="s">
        <v>23</v>
      </c>
      <c r="U4265" s="3">
        <v>15.89</v>
      </c>
    </row>
    <row r="4266" spans="1:21" hidden="1" x14ac:dyDescent="0.2">
      <c r="A4266" t="s">
        <v>2883</v>
      </c>
      <c r="B4266" t="s">
        <v>156</v>
      </c>
      <c r="C4266" t="s">
        <v>14</v>
      </c>
      <c r="D4266" t="str">
        <f t="shared" si="66"/>
        <v>722002</v>
      </c>
      <c r="E4266" t="s">
        <v>182</v>
      </c>
      <c r="F4266" t="s">
        <v>18</v>
      </c>
      <c r="G4266" t="s">
        <v>18</v>
      </c>
      <c r="I4266" t="s">
        <v>19</v>
      </c>
      <c r="J4266" s="1">
        <v>44902</v>
      </c>
      <c r="K4266" s="2">
        <v>-13.80395</v>
      </c>
      <c r="L4266" t="s">
        <v>46</v>
      </c>
      <c r="M4266" s="3">
        <v>1</v>
      </c>
      <c r="N4266" s="2">
        <v>2.0699800000000002</v>
      </c>
      <c r="O4266" t="s">
        <v>21</v>
      </c>
      <c r="P4266" t="s">
        <v>24</v>
      </c>
      <c r="Q4266" t="s">
        <v>23</v>
      </c>
      <c r="R4266" s="3">
        <v>28.57</v>
      </c>
      <c r="S4266" t="s">
        <v>22</v>
      </c>
      <c r="T4266" t="s">
        <v>23</v>
      </c>
      <c r="U4266" s="3">
        <v>28.57</v>
      </c>
    </row>
    <row r="4267" spans="1:21" hidden="1" x14ac:dyDescent="0.2">
      <c r="A4267" t="s">
        <v>2883</v>
      </c>
      <c r="B4267" t="s">
        <v>156</v>
      </c>
      <c r="C4267" t="s">
        <v>14</v>
      </c>
      <c r="D4267" t="str">
        <f t="shared" si="66"/>
        <v>OG1315</v>
      </c>
      <c r="E4267" t="s">
        <v>1397</v>
      </c>
      <c r="F4267" t="s">
        <v>18</v>
      </c>
      <c r="G4267" t="s">
        <v>18</v>
      </c>
      <c r="I4267" t="s">
        <v>19</v>
      </c>
      <c r="J4267" s="1">
        <v>44902</v>
      </c>
      <c r="K4267" s="2">
        <v>-8.06</v>
      </c>
      <c r="L4267" t="s">
        <v>46</v>
      </c>
      <c r="M4267" s="3">
        <v>1</v>
      </c>
      <c r="N4267" s="2">
        <v>13.339120000000001</v>
      </c>
      <c r="O4267" t="s">
        <v>21</v>
      </c>
      <c r="P4267" t="s">
        <v>24</v>
      </c>
      <c r="Q4267" t="s">
        <v>23</v>
      </c>
      <c r="R4267" s="3">
        <v>107.51</v>
      </c>
      <c r="S4267" t="s">
        <v>22</v>
      </c>
      <c r="T4267" t="s">
        <v>23</v>
      </c>
      <c r="U4267" s="3">
        <v>107.51</v>
      </c>
    </row>
    <row r="4268" spans="1:21" hidden="1" x14ac:dyDescent="0.2">
      <c r="A4268" t="s">
        <v>2883</v>
      </c>
      <c r="B4268" t="s">
        <v>156</v>
      </c>
      <c r="C4268" t="s">
        <v>14</v>
      </c>
      <c r="D4268" t="str">
        <f t="shared" si="66"/>
        <v>OG1493</v>
      </c>
      <c r="E4268" t="s">
        <v>2578</v>
      </c>
      <c r="F4268" t="s">
        <v>18</v>
      </c>
      <c r="G4268" t="s">
        <v>18</v>
      </c>
      <c r="I4268" t="s">
        <v>19</v>
      </c>
      <c r="J4268" s="1">
        <v>44902</v>
      </c>
      <c r="K4268" s="2">
        <v>-218.49843999999996</v>
      </c>
      <c r="L4268" t="s">
        <v>46</v>
      </c>
      <c r="M4268" s="3">
        <v>1</v>
      </c>
      <c r="N4268" s="2">
        <v>1.3179399999999999</v>
      </c>
      <c r="O4268" t="s">
        <v>21</v>
      </c>
      <c r="P4268" t="s">
        <v>24</v>
      </c>
      <c r="Q4268" t="s">
        <v>23</v>
      </c>
      <c r="R4268" s="3">
        <v>287.97000000000003</v>
      </c>
      <c r="S4268" t="s">
        <v>22</v>
      </c>
      <c r="T4268" t="s">
        <v>23</v>
      </c>
      <c r="U4268" s="3">
        <v>287.97000000000003</v>
      </c>
    </row>
    <row r="4269" spans="1:21" hidden="1" x14ac:dyDescent="0.2">
      <c r="A4269" t="s">
        <v>2883</v>
      </c>
      <c r="B4269" t="s">
        <v>156</v>
      </c>
      <c r="C4269" t="s">
        <v>14</v>
      </c>
      <c r="D4269" t="str">
        <f t="shared" si="66"/>
        <v>OG1353</v>
      </c>
      <c r="E4269" t="s">
        <v>1175</v>
      </c>
      <c r="F4269" t="s">
        <v>18</v>
      </c>
      <c r="G4269" t="s">
        <v>18</v>
      </c>
      <c r="I4269" t="s">
        <v>19</v>
      </c>
      <c r="J4269" s="1">
        <v>44902</v>
      </c>
      <c r="K4269" s="2">
        <v>190.01373999999998</v>
      </c>
      <c r="L4269" t="s">
        <v>46</v>
      </c>
      <c r="M4269" s="3">
        <v>1</v>
      </c>
      <c r="N4269" s="2">
        <v>1.4357899999999999</v>
      </c>
      <c r="O4269" t="s">
        <v>21</v>
      </c>
      <c r="P4269" t="s">
        <v>22</v>
      </c>
      <c r="Q4269" t="s">
        <v>23</v>
      </c>
      <c r="R4269" s="3">
        <v>272.82</v>
      </c>
      <c r="S4269" t="s">
        <v>24</v>
      </c>
      <c r="T4269" t="s">
        <v>23</v>
      </c>
      <c r="U4269" s="3">
        <v>272.82</v>
      </c>
    </row>
    <row r="4270" spans="1:21" hidden="1" x14ac:dyDescent="0.2">
      <c r="A4270" t="s">
        <v>2883</v>
      </c>
      <c r="B4270" t="s">
        <v>156</v>
      </c>
      <c r="C4270" t="s">
        <v>14</v>
      </c>
      <c r="D4270" t="str">
        <f t="shared" si="66"/>
        <v>DV1936</v>
      </c>
      <c r="E4270" t="s">
        <v>641</v>
      </c>
      <c r="F4270" t="s">
        <v>18</v>
      </c>
      <c r="G4270" t="s">
        <v>18</v>
      </c>
      <c r="I4270" t="s">
        <v>19</v>
      </c>
      <c r="J4270" s="1">
        <v>44902</v>
      </c>
      <c r="K4270" s="2">
        <v>-4.9200000000000008E-3</v>
      </c>
      <c r="L4270" t="s">
        <v>46</v>
      </c>
      <c r="M4270" s="3">
        <v>1</v>
      </c>
      <c r="N4270" s="2">
        <v>22.623260000000002</v>
      </c>
      <c r="O4270" t="s">
        <v>21</v>
      </c>
      <c r="P4270" t="s">
        <v>24</v>
      </c>
      <c r="Q4270" t="s">
        <v>23</v>
      </c>
      <c r="R4270" s="3">
        <v>0.11</v>
      </c>
      <c r="S4270" t="s">
        <v>22</v>
      </c>
      <c r="T4270" t="s">
        <v>23</v>
      </c>
      <c r="U4270" s="3">
        <v>0.11</v>
      </c>
    </row>
    <row r="4271" spans="1:21" hidden="1" x14ac:dyDescent="0.2">
      <c r="A4271" t="s">
        <v>2885</v>
      </c>
      <c r="B4271" t="s">
        <v>104</v>
      </c>
      <c r="C4271" t="s">
        <v>14</v>
      </c>
      <c r="D4271" t="str">
        <f t="shared" si="66"/>
        <v>OG1039</v>
      </c>
      <c r="E4271" t="s">
        <v>1514</v>
      </c>
      <c r="F4271" t="s">
        <v>18</v>
      </c>
      <c r="G4271" t="s">
        <v>18</v>
      </c>
      <c r="J4271" s="1">
        <v>44902</v>
      </c>
      <c r="K4271" s="2">
        <v>-129</v>
      </c>
      <c r="L4271" t="s">
        <v>46</v>
      </c>
      <c r="M4271" s="3">
        <v>1</v>
      </c>
      <c r="N4271" s="2">
        <v>1.86704</v>
      </c>
      <c r="O4271" t="s">
        <v>21</v>
      </c>
      <c r="P4271" t="s">
        <v>24</v>
      </c>
      <c r="Q4271" t="s">
        <v>23</v>
      </c>
      <c r="R4271" s="3">
        <v>240.85</v>
      </c>
      <c r="S4271" t="s">
        <v>22</v>
      </c>
      <c r="T4271" t="s">
        <v>23</v>
      </c>
      <c r="U4271" s="3">
        <v>240.85</v>
      </c>
    </row>
    <row r="4272" spans="1:21" hidden="1" x14ac:dyDescent="0.2">
      <c r="A4272" t="s">
        <v>2886</v>
      </c>
      <c r="B4272" t="s">
        <v>2887</v>
      </c>
      <c r="C4272" t="s">
        <v>14</v>
      </c>
      <c r="D4272" t="str">
        <f t="shared" si="66"/>
        <v>BK1625</v>
      </c>
      <c r="E4272" t="s">
        <v>49</v>
      </c>
      <c r="F4272" t="s">
        <v>18</v>
      </c>
      <c r="G4272" t="s">
        <v>18</v>
      </c>
      <c r="I4272" t="s">
        <v>45</v>
      </c>
      <c r="J4272" s="1">
        <v>44902</v>
      </c>
      <c r="K4272" s="2">
        <v>-4</v>
      </c>
      <c r="L4272" t="s">
        <v>46</v>
      </c>
      <c r="M4272" s="3">
        <v>1</v>
      </c>
      <c r="N4272" s="2">
        <v>0.23644999999999999</v>
      </c>
      <c r="O4272" t="s">
        <v>21</v>
      </c>
      <c r="P4272" t="s">
        <v>24</v>
      </c>
      <c r="Q4272" t="s">
        <v>23</v>
      </c>
      <c r="R4272" s="3">
        <v>0.95</v>
      </c>
      <c r="S4272" t="s">
        <v>22</v>
      </c>
      <c r="T4272" t="s">
        <v>23</v>
      </c>
      <c r="U4272" s="3">
        <v>0.95</v>
      </c>
    </row>
    <row r="4273" spans="1:21" hidden="1" x14ac:dyDescent="0.2">
      <c r="A4273" t="s">
        <v>2886</v>
      </c>
      <c r="B4273" t="s">
        <v>2887</v>
      </c>
      <c r="C4273" t="s">
        <v>14</v>
      </c>
      <c r="D4273" t="str">
        <f t="shared" si="66"/>
        <v>FJ1623</v>
      </c>
      <c r="E4273" t="s">
        <v>1369</v>
      </c>
      <c r="F4273" t="s">
        <v>18</v>
      </c>
      <c r="G4273" t="s">
        <v>18</v>
      </c>
      <c r="I4273" t="s">
        <v>45</v>
      </c>
      <c r="J4273" s="1">
        <v>44902</v>
      </c>
      <c r="K4273" s="2">
        <v>-42.24</v>
      </c>
      <c r="L4273" t="s">
        <v>46</v>
      </c>
      <c r="M4273" s="3">
        <v>1</v>
      </c>
      <c r="N4273" s="2">
        <v>1.41804</v>
      </c>
      <c r="O4273" t="s">
        <v>21</v>
      </c>
      <c r="P4273" t="s">
        <v>24</v>
      </c>
      <c r="Q4273" t="s">
        <v>23</v>
      </c>
      <c r="R4273" s="3">
        <v>59.9</v>
      </c>
      <c r="S4273" t="s">
        <v>22</v>
      </c>
      <c r="T4273" t="s">
        <v>23</v>
      </c>
      <c r="U4273" s="3">
        <v>59.9</v>
      </c>
    </row>
    <row r="4274" spans="1:21" hidden="1" x14ac:dyDescent="0.2">
      <c r="A4274" t="s">
        <v>2886</v>
      </c>
      <c r="B4274" t="s">
        <v>2887</v>
      </c>
      <c r="C4274" t="s">
        <v>14</v>
      </c>
      <c r="D4274" t="str">
        <f t="shared" si="66"/>
        <v>SP1913</v>
      </c>
      <c r="E4274" t="s">
        <v>2176</v>
      </c>
      <c r="F4274" t="s">
        <v>18</v>
      </c>
      <c r="G4274" t="s">
        <v>18</v>
      </c>
      <c r="I4274" t="s">
        <v>45</v>
      </c>
      <c r="J4274" s="1">
        <v>44902</v>
      </c>
      <c r="K4274" s="2">
        <v>-3.2</v>
      </c>
      <c r="L4274" t="s">
        <v>46</v>
      </c>
      <c r="M4274" s="3">
        <v>1</v>
      </c>
      <c r="N4274" s="2">
        <v>1.79345</v>
      </c>
      <c r="O4274" t="s">
        <v>21</v>
      </c>
      <c r="P4274" t="s">
        <v>24</v>
      </c>
      <c r="Q4274" t="s">
        <v>23</v>
      </c>
      <c r="R4274" s="3">
        <v>5.74</v>
      </c>
      <c r="S4274" t="s">
        <v>22</v>
      </c>
      <c r="T4274" t="s">
        <v>23</v>
      </c>
      <c r="U4274" s="3">
        <v>5.74</v>
      </c>
    </row>
    <row r="4275" spans="1:21" hidden="1" x14ac:dyDescent="0.2">
      <c r="A4275" t="s">
        <v>2886</v>
      </c>
      <c r="B4275" t="s">
        <v>2887</v>
      </c>
      <c r="C4275" t="s">
        <v>14</v>
      </c>
      <c r="D4275" t="str">
        <f t="shared" si="66"/>
        <v>SP1846</v>
      </c>
      <c r="E4275" t="s">
        <v>1787</v>
      </c>
      <c r="F4275" t="s">
        <v>18</v>
      </c>
      <c r="G4275" t="s">
        <v>18</v>
      </c>
      <c r="I4275" t="s">
        <v>45</v>
      </c>
      <c r="J4275" s="1">
        <v>44902</v>
      </c>
      <c r="K4275" s="2">
        <v>-0.32</v>
      </c>
      <c r="L4275" t="s">
        <v>46</v>
      </c>
      <c r="M4275" s="3">
        <v>1</v>
      </c>
      <c r="N4275" s="2">
        <v>2.9680499999999999</v>
      </c>
      <c r="O4275" t="s">
        <v>21</v>
      </c>
      <c r="P4275" t="s">
        <v>24</v>
      </c>
      <c r="Q4275" t="s">
        <v>23</v>
      </c>
      <c r="R4275" s="3">
        <v>0.95</v>
      </c>
      <c r="S4275" t="s">
        <v>22</v>
      </c>
      <c r="T4275" t="s">
        <v>23</v>
      </c>
      <c r="U4275" s="3">
        <v>0.95</v>
      </c>
    </row>
    <row r="4276" spans="1:21" hidden="1" x14ac:dyDescent="0.2">
      <c r="A4276" t="s">
        <v>2886</v>
      </c>
      <c r="B4276" t="s">
        <v>2887</v>
      </c>
      <c r="C4276" t="s">
        <v>14</v>
      </c>
      <c r="D4276" t="str">
        <f t="shared" si="66"/>
        <v>SP1839</v>
      </c>
      <c r="E4276" t="s">
        <v>569</v>
      </c>
      <c r="F4276" t="s">
        <v>18</v>
      </c>
      <c r="G4276" t="s">
        <v>18</v>
      </c>
      <c r="I4276" t="s">
        <v>45</v>
      </c>
      <c r="J4276" s="1">
        <v>44902</v>
      </c>
      <c r="K4276" s="2">
        <v>-0.16</v>
      </c>
      <c r="L4276" t="s">
        <v>46</v>
      </c>
      <c r="M4276" s="3">
        <v>1</v>
      </c>
      <c r="N4276" s="2">
        <v>3.54</v>
      </c>
      <c r="O4276" t="s">
        <v>21</v>
      </c>
      <c r="P4276" t="s">
        <v>24</v>
      </c>
      <c r="Q4276" t="s">
        <v>23</v>
      </c>
      <c r="R4276" s="3">
        <v>0.56999999999999995</v>
      </c>
      <c r="S4276" t="s">
        <v>22</v>
      </c>
      <c r="T4276" t="s">
        <v>23</v>
      </c>
      <c r="U4276" s="3">
        <v>0.56999999999999995</v>
      </c>
    </row>
    <row r="4277" spans="1:21" hidden="1" x14ac:dyDescent="0.2">
      <c r="A4277" t="s">
        <v>2886</v>
      </c>
      <c r="B4277" t="s">
        <v>2887</v>
      </c>
      <c r="C4277" t="s">
        <v>14</v>
      </c>
      <c r="D4277" t="str">
        <f t="shared" si="66"/>
        <v>SP1850</v>
      </c>
      <c r="E4277" t="s">
        <v>687</v>
      </c>
      <c r="F4277" t="s">
        <v>18</v>
      </c>
      <c r="G4277" t="s">
        <v>18</v>
      </c>
      <c r="I4277" t="s">
        <v>45</v>
      </c>
      <c r="J4277" s="1">
        <v>44902</v>
      </c>
      <c r="K4277" s="2">
        <v>-1.6</v>
      </c>
      <c r="L4277" t="s">
        <v>46</v>
      </c>
      <c r="M4277" s="3">
        <v>1</v>
      </c>
      <c r="N4277" s="2">
        <v>1.5503399999999998</v>
      </c>
      <c r="O4277" t="s">
        <v>21</v>
      </c>
      <c r="P4277" t="s">
        <v>24</v>
      </c>
      <c r="Q4277" t="s">
        <v>23</v>
      </c>
      <c r="R4277" s="3">
        <v>2.48</v>
      </c>
      <c r="S4277" t="s">
        <v>22</v>
      </c>
      <c r="T4277" t="s">
        <v>23</v>
      </c>
      <c r="U4277" s="3">
        <v>2.48</v>
      </c>
    </row>
    <row r="4278" spans="1:21" hidden="1" x14ac:dyDescent="0.2">
      <c r="A4278" t="s">
        <v>2886</v>
      </c>
      <c r="B4278" t="s">
        <v>2887</v>
      </c>
      <c r="C4278" t="s">
        <v>14</v>
      </c>
      <c r="D4278" t="str">
        <f t="shared" si="66"/>
        <v>SP1844</v>
      </c>
      <c r="E4278" t="s">
        <v>2888</v>
      </c>
      <c r="F4278" t="s">
        <v>18</v>
      </c>
      <c r="G4278" t="s">
        <v>18</v>
      </c>
      <c r="I4278" t="s">
        <v>45</v>
      </c>
      <c r="J4278" s="1">
        <v>44902</v>
      </c>
      <c r="K4278" s="2">
        <v>-0.48</v>
      </c>
      <c r="L4278" t="s">
        <v>46</v>
      </c>
      <c r="M4278" s="3">
        <v>1</v>
      </c>
      <c r="N4278" s="2">
        <v>2.27136</v>
      </c>
      <c r="O4278" t="s">
        <v>21</v>
      </c>
      <c r="P4278" t="s">
        <v>24</v>
      </c>
      <c r="Q4278" t="s">
        <v>23</v>
      </c>
      <c r="R4278" s="3">
        <v>1.0900000000000001</v>
      </c>
      <c r="S4278" t="s">
        <v>22</v>
      </c>
      <c r="T4278" t="s">
        <v>23</v>
      </c>
      <c r="U4278" s="3">
        <v>1.0900000000000001</v>
      </c>
    </row>
    <row r="4279" spans="1:21" hidden="1" x14ac:dyDescent="0.2">
      <c r="A4279" t="s">
        <v>2886</v>
      </c>
      <c r="B4279" t="s">
        <v>2887</v>
      </c>
      <c r="C4279" t="s">
        <v>14</v>
      </c>
      <c r="D4279" t="str">
        <f t="shared" si="66"/>
        <v>BK1676</v>
      </c>
      <c r="E4279" t="s">
        <v>312</v>
      </c>
      <c r="F4279" t="s">
        <v>18</v>
      </c>
      <c r="G4279" t="s">
        <v>18</v>
      </c>
      <c r="I4279" t="s">
        <v>45</v>
      </c>
      <c r="J4279" s="1">
        <v>44902</v>
      </c>
      <c r="K4279" s="2">
        <v>-10.4</v>
      </c>
      <c r="L4279" t="s">
        <v>46</v>
      </c>
      <c r="M4279" s="3">
        <v>1</v>
      </c>
      <c r="N4279" s="2">
        <v>0.46970000000000001</v>
      </c>
      <c r="O4279" t="s">
        <v>21</v>
      </c>
      <c r="P4279" t="s">
        <v>24</v>
      </c>
      <c r="Q4279" t="s">
        <v>23</v>
      </c>
      <c r="R4279" s="3">
        <v>4.88</v>
      </c>
      <c r="S4279" t="s">
        <v>22</v>
      </c>
      <c r="T4279" t="s">
        <v>23</v>
      </c>
      <c r="U4279" s="3">
        <v>4.88</v>
      </c>
    </row>
    <row r="4280" spans="1:21" hidden="1" x14ac:dyDescent="0.2">
      <c r="A4280" t="s">
        <v>2886</v>
      </c>
      <c r="B4280" t="s">
        <v>2887</v>
      </c>
      <c r="C4280" t="s">
        <v>14</v>
      </c>
      <c r="D4280" t="str">
        <f t="shared" si="66"/>
        <v>DA1419</v>
      </c>
      <c r="E4280" t="s">
        <v>206</v>
      </c>
      <c r="F4280" t="s">
        <v>18</v>
      </c>
      <c r="G4280" t="s">
        <v>18</v>
      </c>
      <c r="I4280" t="s">
        <v>45</v>
      </c>
      <c r="J4280" s="1">
        <v>44902</v>
      </c>
      <c r="K4280" s="2">
        <v>-20.16</v>
      </c>
      <c r="L4280" t="s">
        <v>46</v>
      </c>
      <c r="M4280" s="3">
        <v>1</v>
      </c>
      <c r="N4280" s="2">
        <v>2.1153900000000001</v>
      </c>
      <c r="O4280" t="s">
        <v>21</v>
      </c>
      <c r="P4280" t="s">
        <v>24</v>
      </c>
      <c r="Q4280" t="s">
        <v>23</v>
      </c>
      <c r="R4280" s="3">
        <v>42.65</v>
      </c>
      <c r="S4280" t="s">
        <v>22</v>
      </c>
      <c r="T4280" t="s">
        <v>23</v>
      </c>
      <c r="U4280" s="3">
        <v>42.65</v>
      </c>
    </row>
    <row r="4281" spans="1:21" hidden="1" x14ac:dyDescent="0.2">
      <c r="A4281" t="s">
        <v>2886</v>
      </c>
      <c r="B4281" t="s">
        <v>2887</v>
      </c>
      <c r="C4281" t="s">
        <v>14</v>
      </c>
      <c r="D4281" t="str">
        <f t="shared" si="66"/>
        <v>FJ1624</v>
      </c>
      <c r="E4281" t="s">
        <v>2439</v>
      </c>
      <c r="F4281" t="s">
        <v>18</v>
      </c>
      <c r="G4281" t="s">
        <v>18</v>
      </c>
      <c r="I4281" t="s">
        <v>45</v>
      </c>
      <c r="J4281" s="1">
        <v>44902</v>
      </c>
      <c r="K4281" s="2">
        <v>-20</v>
      </c>
      <c r="L4281" t="s">
        <v>46</v>
      </c>
      <c r="M4281" s="3">
        <v>1</v>
      </c>
      <c r="N4281" s="2">
        <v>2.4774099999999999</v>
      </c>
      <c r="O4281" t="s">
        <v>21</v>
      </c>
      <c r="P4281" t="s">
        <v>24</v>
      </c>
      <c r="Q4281" t="s">
        <v>23</v>
      </c>
      <c r="R4281" s="3">
        <v>49.55</v>
      </c>
      <c r="S4281" t="s">
        <v>22</v>
      </c>
      <c r="T4281" t="s">
        <v>23</v>
      </c>
      <c r="U4281" s="3">
        <v>49.55</v>
      </c>
    </row>
    <row r="4282" spans="1:21" hidden="1" x14ac:dyDescent="0.2">
      <c r="A4282" t="s">
        <v>2886</v>
      </c>
      <c r="B4282" t="s">
        <v>2887</v>
      </c>
      <c r="C4282" t="s">
        <v>14</v>
      </c>
      <c r="D4282" t="str">
        <f t="shared" si="66"/>
        <v>SP1917</v>
      </c>
      <c r="E4282" t="s">
        <v>306</v>
      </c>
      <c r="F4282" t="s">
        <v>18</v>
      </c>
      <c r="G4282" t="s">
        <v>18</v>
      </c>
      <c r="I4282" t="s">
        <v>45</v>
      </c>
      <c r="J4282" s="1">
        <v>44902</v>
      </c>
      <c r="K4282" s="2">
        <v>-0.16</v>
      </c>
      <c r="L4282" t="s">
        <v>46</v>
      </c>
      <c r="M4282" s="3">
        <v>1</v>
      </c>
      <c r="N4282" s="2">
        <v>1.5797300000000001</v>
      </c>
      <c r="O4282" t="s">
        <v>21</v>
      </c>
      <c r="P4282" t="s">
        <v>24</v>
      </c>
      <c r="Q4282" t="s">
        <v>23</v>
      </c>
      <c r="R4282" s="3">
        <v>0.25</v>
      </c>
      <c r="S4282" t="s">
        <v>22</v>
      </c>
      <c r="T4282" t="s">
        <v>23</v>
      </c>
      <c r="U4282" s="3">
        <v>0.25</v>
      </c>
    </row>
    <row r="4283" spans="1:21" hidden="1" x14ac:dyDescent="0.2">
      <c r="A4283" t="s">
        <v>2886</v>
      </c>
      <c r="B4283" t="s">
        <v>2887</v>
      </c>
      <c r="C4283" t="s">
        <v>14</v>
      </c>
      <c r="D4283" t="str">
        <f t="shared" si="66"/>
        <v>PA1130</v>
      </c>
      <c r="E4283" t="s">
        <v>1758</v>
      </c>
      <c r="F4283" t="s">
        <v>18</v>
      </c>
      <c r="G4283" t="s">
        <v>18</v>
      </c>
      <c r="I4283" t="s">
        <v>45</v>
      </c>
      <c r="J4283" s="1">
        <v>44902</v>
      </c>
      <c r="K4283" s="2">
        <v>-1.44</v>
      </c>
      <c r="L4283" t="s">
        <v>46</v>
      </c>
      <c r="M4283" s="3">
        <v>1</v>
      </c>
      <c r="N4283" s="2">
        <v>3.6613899999999999</v>
      </c>
      <c r="O4283" t="s">
        <v>21</v>
      </c>
      <c r="P4283" t="s">
        <v>24</v>
      </c>
      <c r="Q4283" t="s">
        <v>23</v>
      </c>
      <c r="R4283" s="3">
        <v>5.27</v>
      </c>
      <c r="S4283" t="s">
        <v>22</v>
      </c>
      <c r="T4283" t="s">
        <v>23</v>
      </c>
      <c r="U4283" s="3">
        <v>5.27</v>
      </c>
    </row>
    <row r="4284" spans="1:21" hidden="1" x14ac:dyDescent="0.2">
      <c r="A4284" t="s">
        <v>2886</v>
      </c>
      <c r="B4284" t="s">
        <v>2887</v>
      </c>
      <c r="C4284" t="s">
        <v>14</v>
      </c>
      <c r="D4284" t="str">
        <f t="shared" si="66"/>
        <v>SP1873</v>
      </c>
      <c r="E4284" t="s">
        <v>2223</v>
      </c>
      <c r="F4284" t="s">
        <v>18</v>
      </c>
      <c r="G4284" t="s">
        <v>18</v>
      </c>
      <c r="I4284" t="s">
        <v>45</v>
      </c>
      <c r="J4284" s="1">
        <v>44902</v>
      </c>
      <c r="K4284" s="2">
        <v>-2.08</v>
      </c>
      <c r="L4284" t="s">
        <v>46</v>
      </c>
      <c r="M4284" s="3">
        <v>1</v>
      </c>
      <c r="N4284" s="2">
        <v>2.3614299999999999</v>
      </c>
      <c r="O4284" t="s">
        <v>21</v>
      </c>
      <c r="P4284" t="s">
        <v>24</v>
      </c>
      <c r="Q4284" t="s">
        <v>23</v>
      </c>
      <c r="R4284" s="3">
        <v>4.91</v>
      </c>
      <c r="S4284" t="s">
        <v>22</v>
      </c>
      <c r="T4284" t="s">
        <v>23</v>
      </c>
      <c r="U4284" s="3">
        <v>4.91</v>
      </c>
    </row>
    <row r="4285" spans="1:21" hidden="1" x14ac:dyDescent="0.2">
      <c r="A4285" t="s">
        <v>2886</v>
      </c>
      <c r="B4285" t="s">
        <v>2887</v>
      </c>
      <c r="C4285" t="s">
        <v>14</v>
      </c>
      <c r="D4285" t="str">
        <f t="shared" si="66"/>
        <v>OG1435</v>
      </c>
      <c r="E4285" t="s">
        <v>643</v>
      </c>
      <c r="F4285" t="s">
        <v>18</v>
      </c>
      <c r="G4285" t="s">
        <v>18</v>
      </c>
      <c r="I4285" t="s">
        <v>45</v>
      </c>
      <c r="J4285" s="1">
        <v>44902</v>
      </c>
      <c r="K4285" s="2">
        <v>-0.24</v>
      </c>
      <c r="L4285" t="s">
        <v>46</v>
      </c>
      <c r="M4285" s="3">
        <v>1</v>
      </c>
      <c r="N4285" s="2">
        <v>1.93238</v>
      </c>
      <c r="O4285" t="s">
        <v>21</v>
      </c>
      <c r="P4285" t="s">
        <v>24</v>
      </c>
      <c r="Q4285" t="s">
        <v>23</v>
      </c>
      <c r="R4285" s="3">
        <v>0.46</v>
      </c>
      <c r="S4285" t="s">
        <v>22</v>
      </c>
      <c r="T4285" t="s">
        <v>23</v>
      </c>
      <c r="U4285" s="3">
        <v>0.46</v>
      </c>
    </row>
    <row r="4286" spans="1:21" hidden="1" x14ac:dyDescent="0.2">
      <c r="A4286" t="s">
        <v>2886</v>
      </c>
      <c r="B4286" t="s">
        <v>2887</v>
      </c>
      <c r="C4286" t="s">
        <v>14</v>
      </c>
      <c r="D4286" t="str">
        <f t="shared" si="66"/>
        <v>SP1867</v>
      </c>
      <c r="E4286" t="s">
        <v>685</v>
      </c>
      <c r="F4286" t="s">
        <v>18</v>
      </c>
      <c r="G4286" t="s">
        <v>18</v>
      </c>
      <c r="I4286" t="s">
        <v>45</v>
      </c>
      <c r="J4286" s="1">
        <v>44902</v>
      </c>
      <c r="K4286" s="2">
        <v>-0.8</v>
      </c>
      <c r="L4286" t="s">
        <v>46</v>
      </c>
      <c r="M4286" s="3">
        <v>1</v>
      </c>
      <c r="N4286" s="2">
        <v>1.3641700000000001</v>
      </c>
      <c r="O4286" t="s">
        <v>21</v>
      </c>
      <c r="P4286" t="s">
        <v>24</v>
      </c>
      <c r="Q4286" t="s">
        <v>23</v>
      </c>
      <c r="R4286" s="3">
        <v>1.0900000000000001</v>
      </c>
      <c r="S4286" t="s">
        <v>22</v>
      </c>
      <c r="T4286" t="s">
        <v>23</v>
      </c>
      <c r="U4286" s="3">
        <v>1.0900000000000001</v>
      </c>
    </row>
    <row r="4287" spans="1:21" hidden="1" x14ac:dyDescent="0.2">
      <c r="A4287" t="s">
        <v>2886</v>
      </c>
      <c r="B4287" t="s">
        <v>2887</v>
      </c>
      <c r="C4287" t="s">
        <v>14</v>
      </c>
      <c r="D4287" t="str">
        <f t="shared" si="66"/>
        <v>BK1645</v>
      </c>
      <c r="E4287" t="s">
        <v>427</v>
      </c>
      <c r="F4287" t="s">
        <v>18</v>
      </c>
      <c r="G4287" t="s">
        <v>18</v>
      </c>
      <c r="I4287" t="s">
        <v>45</v>
      </c>
      <c r="J4287" s="1">
        <v>44902</v>
      </c>
      <c r="K4287" s="2">
        <v>-13.6</v>
      </c>
      <c r="L4287" t="s">
        <v>46</v>
      </c>
      <c r="M4287" s="3">
        <v>1</v>
      </c>
      <c r="N4287" s="2">
        <v>0.76709000000000005</v>
      </c>
      <c r="O4287" t="s">
        <v>21</v>
      </c>
      <c r="P4287" t="s">
        <v>24</v>
      </c>
      <c r="Q4287" t="s">
        <v>23</v>
      </c>
      <c r="R4287" s="3">
        <v>10.43</v>
      </c>
      <c r="S4287" t="s">
        <v>22</v>
      </c>
      <c r="T4287" t="s">
        <v>23</v>
      </c>
      <c r="U4287" s="3">
        <v>10.43</v>
      </c>
    </row>
    <row r="4288" spans="1:21" hidden="1" x14ac:dyDescent="0.2">
      <c r="A4288" t="s">
        <v>2886</v>
      </c>
      <c r="B4288" t="s">
        <v>2887</v>
      </c>
      <c r="C4288" t="s">
        <v>14</v>
      </c>
      <c r="D4288" t="str">
        <f t="shared" si="66"/>
        <v>GS1069</v>
      </c>
      <c r="E4288" t="s">
        <v>948</v>
      </c>
      <c r="F4288" t="s">
        <v>18</v>
      </c>
      <c r="G4288" t="s">
        <v>18</v>
      </c>
      <c r="I4288" t="s">
        <v>45</v>
      </c>
      <c r="J4288" s="1">
        <v>44902</v>
      </c>
      <c r="K4288" s="2">
        <v>-15.2</v>
      </c>
      <c r="L4288" t="s">
        <v>46</v>
      </c>
      <c r="M4288" s="3">
        <v>1</v>
      </c>
      <c r="N4288" s="2">
        <v>1.61429</v>
      </c>
      <c r="O4288" t="s">
        <v>21</v>
      </c>
      <c r="P4288" t="s">
        <v>24</v>
      </c>
      <c r="Q4288" t="s">
        <v>23</v>
      </c>
      <c r="R4288" s="3">
        <v>24.54</v>
      </c>
      <c r="S4288" t="s">
        <v>22</v>
      </c>
      <c r="T4288" t="s">
        <v>23</v>
      </c>
      <c r="U4288" s="3">
        <v>24.54</v>
      </c>
    </row>
    <row r="4289" spans="1:21" hidden="1" x14ac:dyDescent="0.2">
      <c r="A4289" t="s">
        <v>2886</v>
      </c>
      <c r="B4289" t="s">
        <v>2887</v>
      </c>
      <c r="C4289" t="s">
        <v>14</v>
      </c>
      <c r="D4289" t="str">
        <f t="shared" si="66"/>
        <v>SP1932</v>
      </c>
      <c r="E4289" t="s">
        <v>689</v>
      </c>
      <c r="F4289" t="s">
        <v>18</v>
      </c>
      <c r="G4289" t="s">
        <v>18</v>
      </c>
      <c r="I4289" t="s">
        <v>45</v>
      </c>
      <c r="J4289" s="1">
        <v>44902</v>
      </c>
      <c r="K4289" s="2">
        <v>-0.48</v>
      </c>
      <c r="L4289" t="s">
        <v>46</v>
      </c>
      <c r="M4289" s="3">
        <v>1</v>
      </c>
      <c r="N4289" s="2">
        <v>2.0499700000000001</v>
      </c>
      <c r="O4289" t="s">
        <v>21</v>
      </c>
      <c r="P4289" t="s">
        <v>24</v>
      </c>
      <c r="Q4289" t="s">
        <v>23</v>
      </c>
      <c r="R4289" s="3">
        <v>0.98</v>
      </c>
      <c r="S4289" t="s">
        <v>22</v>
      </c>
      <c r="T4289" t="s">
        <v>23</v>
      </c>
      <c r="U4289" s="3">
        <v>0.98</v>
      </c>
    </row>
    <row r="4290" spans="1:21" hidden="1" x14ac:dyDescent="0.2">
      <c r="A4290" t="s">
        <v>2886</v>
      </c>
      <c r="B4290" t="s">
        <v>2887</v>
      </c>
      <c r="C4290" t="s">
        <v>14</v>
      </c>
      <c r="D4290" t="str">
        <f t="shared" si="66"/>
        <v>SW2145</v>
      </c>
      <c r="E4290" t="s">
        <v>315</v>
      </c>
      <c r="F4290" t="s">
        <v>18</v>
      </c>
      <c r="G4290" t="s">
        <v>18</v>
      </c>
      <c r="I4290" t="s">
        <v>45</v>
      </c>
      <c r="J4290" s="1">
        <v>44902</v>
      </c>
      <c r="K4290" s="2">
        <v>-28</v>
      </c>
      <c r="L4290" t="s">
        <v>46</v>
      </c>
      <c r="M4290" s="3">
        <v>1</v>
      </c>
      <c r="N4290" s="2">
        <v>0.52178999999999998</v>
      </c>
      <c r="O4290" t="s">
        <v>21</v>
      </c>
      <c r="P4290" t="s">
        <v>24</v>
      </c>
      <c r="Q4290" t="s">
        <v>23</v>
      </c>
      <c r="R4290" s="3">
        <v>14.61</v>
      </c>
      <c r="S4290" t="s">
        <v>22</v>
      </c>
      <c r="T4290" t="s">
        <v>23</v>
      </c>
      <c r="U4290" s="3">
        <v>14.61</v>
      </c>
    </row>
    <row r="4291" spans="1:21" hidden="1" x14ac:dyDescent="0.2">
      <c r="A4291" t="s">
        <v>2886</v>
      </c>
      <c r="B4291" t="s">
        <v>2887</v>
      </c>
      <c r="C4291" t="s">
        <v>14</v>
      </c>
      <c r="D4291" t="str">
        <f t="shared" si="66"/>
        <v>SP1845</v>
      </c>
      <c r="E4291" t="s">
        <v>680</v>
      </c>
      <c r="F4291" t="s">
        <v>18</v>
      </c>
      <c r="G4291" t="s">
        <v>18</v>
      </c>
      <c r="I4291" t="s">
        <v>45</v>
      </c>
      <c r="J4291" s="1">
        <v>44902</v>
      </c>
      <c r="K4291" s="2">
        <v>-0.96</v>
      </c>
      <c r="L4291" t="s">
        <v>46</v>
      </c>
      <c r="M4291" s="3">
        <v>1</v>
      </c>
      <c r="N4291" s="2">
        <v>2.16995</v>
      </c>
      <c r="O4291" t="s">
        <v>21</v>
      </c>
      <c r="P4291" t="s">
        <v>24</v>
      </c>
      <c r="Q4291" t="s">
        <v>23</v>
      </c>
      <c r="R4291" s="3">
        <v>2.08</v>
      </c>
      <c r="S4291" t="s">
        <v>22</v>
      </c>
      <c r="T4291" t="s">
        <v>23</v>
      </c>
      <c r="U4291" s="3">
        <v>2.08</v>
      </c>
    </row>
    <row r="4292" spans="1:21" hidden="1" x14ac:dyDescent="0.2">
      <c r="A4292" t="s">
        <v>2886</v>
      </c>
      <c r="B4292" t="s">
        <v>2887</v>
      </c>
      <c r="C4292" t="s">
        <v>14</v>
      </c>
      <c r="D4292" t="str">
        <f t="shared" si="66"/>
        <v>FJ1650</v>
      </c>
      <c r="E4292" t="s">
        <v>1848</v>
      </c>
      <c r="F4292" t="s">
        <v>18</v>
      </c>
      <c r="G4292" t="s">
        <v>18</v>
      </c>
      <c r="I4292" t="s">
        <v>45</v>
      </c>
      <c r="J4292" s="1">
        <v>44902</v>
      </c>
      <c r="K4292" s="2">
        <v>-0.48</v>
      </c>
      <c r="L4292" t="s">
        <v>46</v>
      </c>
      <c r="M4292" s="3">
        <v>1</v>
      </c>
      <c r="N4292" s="2">
        <v>1.4302099999999998</v>
      </c>
      <c r="O4292" t="s">
        <v>21</v>
      </c>
      <c r="P4292" t="s">
        <v>24</v>
      </c>
      <c r="Q4292" t="s">
        <v>23</v>
      </c>
      <c r="R4292" s="3">
        <v>0.69</v>
      </c>
      <c r="S4292" t="s">
        <v>22</v>
      </c>
      <c r="T4292" t="s">
        <v>23</v>
      </c>
      <c r="U4292" s="3">
        <v>0.69</v>
      </c>
    </row>
    <row r="4293" spans="1:21" hidden="1" x14ac:dyDescent="0.2">
      <c r="A4293" t="s">
        <v>2889</v>
      </c>
      <c r="B4293" t="s">
        <v>2890</v>
      </c>
      <c r="C4293" t="s">
        <v>14</v>
      </c>
      <c r="D4293" t="str">
        <f t="shared" ref="D4293:D4356" si="67">LEFT(E4293, 6)</f>
        <v>DV1944</v>
      </c>
      <c r="E4293" t="s">
        <v>313</v>
      </c>
      <c r="F4293" t="s">
        <v>18</v>
      </c>
      <c r="G4293" t="s">
        <v>18</v>
      </c>
      <c r="J4293" s="1">
        <v>44902</v>
      </c>
      <c r="K4293" s="2">
        <v>61.097490000000001</v>
      </c>
      <c r="L4293" t="s">
        <v>46</v>
      </c>
      <c r="M4293" s="3">
        <v>1</v>
      </c>
      <c r="N4293" s="2">
        <v>0.75019999999999998</v>
      </c>
      <c r="O4293" t="s">
        <v>21</v>
      </c>
      <c r="P4293" t="s">
        <v>22</v>
      </c>
      <c r="Q4293" t="s">
        <v>23</v>
      </c>
      <c r="R4293" s="3">
        <v>45.84</v>
      </c>
      <c r="S4293" t="s">
        <v>24</v>
      </c>
      <c r="T4293" t="s">
        <v>23</v>
      </c>
      <c r="U4293" s="3">
        <v>45.84</v>
      </c>
    </row>
    <row r="4294" spans="1:21" hidden="1" x14ac:dyDescent="0.2">
      <c r="A4294" t="s">
        <v>2891</v>
      </c>
      <c r="B4294" t="s">
        <v>2892</v>
      </c>
      <c r="C4294" t="s">
        <v>14</v>
      </c>
      <c r="D4294" t="str">
        <f t="shared" si="67"/>
        <v>OG2080</v>
      </c>
      <c r="E4294" t="s">
        <v>54</v>
      </c>
      <c r="F4294" t="s">
        <v>18</v>
      </c>
      <c r="G4294" t="s">
        <v>18</v>
      </c>
      <c r="J4294" s="1">
        <v>44902</v>
      </c>
      <c r="K4294" s="2">
        <v>-554</v>
      </c>
      <c r="L4294" t="s">
        <v>46</v>
      </c>
      <c r="M4294" s="3">
        <v>1</v>
      </c>
      <c r="N4294" s="2">
        <v>0.6028</v>
      </c>
      <c r="O4294" t="s">
        <v>21</v>
      </c>
      <c r="P4294" t="s">
        <v>24</v>
      </c>
      <c r="Q4294" t="s">
        <v>23</v>
      </c>
      <c r="R4294" s="3">
        <v>333.95</v>
      </c>
      <c r="S4294" t="s">
        <v>22</v>
      </c>
      <c r="T4294" t="s">
        <v>23</v>
      </c>
      <c r="U4294" s="3">
        <v>333.95</v>
      </c>
    </row>
    <row r="4295" spans="1:21" hidden="1" x14ac:dyDescent="0.2">
      <c r="A4295" t="s">
        <v>2891</v>
      </c>
      <c r="B4295" t="s">
        <v>2892</v>
      </c>
      <c r="C4295" t="s">
        <v>14</v>
      </c>
      <c r="D4295" t="str">
        <f t="shared" si="67"/>
        <v>BK1730</v>
      </c>
      <c r="E4295" t="s">
        <v>2233</v>
      </c>
      <c r="F4295" t="s">
        <v>18</v>
      </c>
      <c r="G4295" t="s">
        <v>18</v>
      </c>
      <c r="J4295" s="1">
        <v>44902</v>
      </c>
      <c r="K4295" s="2">
        <v>6516</v>
      </c>
      <c r="L4295" t="s">
        <v>46</v>
      </c>
      <c r="M4295" s="3">
        <v>1</v>
      </c>
      <c r="N4295" s="2">
        <v>1.0739700000000001</v>
      </c>
      <c r="O4295" t="s">
        <v>21</v>
      </c>
      <c r="P4295" t="s">
        <v>445</v>
      </c>
      <c r="Q4295" t="s">
        <v>23</v>
      </c>
      <c r="R4295" s="3">
        <v>6997.99</v>
      </c>
      <c r="S4295" t="s">
        <v>24</v>
      </c>
      <c r="T4295" t="s">
        <v>23</v>
      </c>
      <c r="U4295" s="3">
        <v>6997.99</v>
      </c>
    </row>
    <row r="4296" spans="1:21" hidden="1" x14ac:dyDescent="0.2">
      <c r="A4296" t="s">
        <v>2891</v>
      </c>
      <c r="B4296" t="s">
        <v>2892</v>
      </c>
      <c r="C4296" t="s">
        <v>14</v>
      </c>
      <c r="D4296" t="str">
        <f t="shared" si="67"/>
        <v>OG2105</v>
      </c>
      <c r="E4296" t="s">
        <v>2893</v>
      </c>
      <c r="F4296" t="s">
        <v>18</v>
      </c>
      <c r="G4296" t="s">
        <v>18</v>
      </c>
      <c r="J4296" s="1">
        <v>44902</v>
      </c>
      <c r="K4296" s="2">
        <v>-300</v>
      </c>
      <c r="L4296" t="s">
        <v>46</v>
      </c>
      <c r="M4296" s="3">
        <v>1</v>
      </c>
      <c r="N4296" s="2">
        <v>1.1218699999999999</v>
      </c>
      <c r="O4296" t="s">
        <v>21</v>
      </c>
      <c r="P4296" t="s">
        <v>24</v>
      </c>
      <c r="Q4296" t="s">
        <v>23</v>
      </c>
      <c r="R4296" s="3">
        <v>336.56</v>
      </c>
      <c r="S4296" t="s">
        <v>22</v>
      </c>
      <c r="T4296" t="s">
        <v>23</v>
      </c>
      <c r="U4296" s="3">
        <v>336.56</v>
      </c>
    </row>
    <row r="4297" spans="1:21" hidden="1" x14ac:dyDescent="0.2">
      <c r="A4297" t="s">
        <v>2891</v>
      </c>
      <c r="B4297" t="s">
        <v>2892</v>
      </c>
      <c r="C4297" t="s">
        <v>14</v>
      </c>
      <c r="D4297" t="str">
        <f t="shared" si="67"/>
        <v>OG2100</v>
      </c>
      <c r="E4297" t="s">
        <v>2236</v>
      </c>
      <c r="F4297" t="s">
        <v>18</v>
      </c>
      <c r="G4297" t="s">
        <v>18</v>
      </c>
      <c r="J4297" s="1">
        <v>44902</v>
      </c>
      <c r="K4297" s="2">
        <v>-4954</v>
      </c>
      <c r="L4297" t="s">
        <v>46</v>
      </c>
      <c r="M4297" s="3">
        <v>1</v>
      </c>
      <c r="N4297" s="2">
        <v>1.2864100000000003</v>
      </c>
      <c r="O4297" t="s">
        <v>21</v>
      </c>
      <c r="P4297" t="s">
        <v>24</v>
      </c>
      <c r="Q4297" t="s">
        <v>23</v>
      </c>
      <c r="R4297" s="3">
        <v>6372.88</v>
      </c>
      <c r="S4297" t="s">
        <v>22</v>
      </c>
      <c r="T4297" t="s">
        <v>23</v>
      </c>
      <c r="U4297" s="3">
        <v>6372.88</v>
      </c>
    </row>
    <row r="4298" spans="1:21" hidden="1" x14ac:dyDescent="0.2">
      <c r="A4298" t="s">
        <v>2891</v>
      </c>
      <c r="B4298" t="s">
        <v>2892</v>
      </c>
      <c r="C4298" t="s">
        <v>14</v>
      </c>
      <c r="D4298" t="str">
        <f t="shared" si="67"/>
        <v>OG2104</v>
      </c>
      <c r="E4298" t="s">
        <v>2237</v>
      </c>
      <c r="F4298" t="s">
        <v>18</v>
      </c>
      <c r="G4298" t="s">
        <v>18</v>
      </c>
      <c r="J4298" s="1">
        <v>44902</v>
      </c>
      <c r="K4298" s="2">
        <v>-232</v>
      </c>
      <c r="L4298" t="s">
        <v>46</v>
      </c>
      <c r="M4298" s="3">
        <v>1</v>
      </c>
      <c r="N4298" s="2">
        <v>1.2272000000000001</v>
      </c>
      <c r="O4298" t="s">
        <v>21</v>
      </c>
      <c r="P4298" t="s">
        <v>24</v>
      </c>
      <c r="Q4298" t="s">
        <v>23</v>
      </c>
      <c r="R4298" s="3">
        <v>284.70999999999998</v>
      </c>
      <c r="S4298" t="s">
        <v>445</v>
      </c>
      <c r="T4298" t="s">
        <v>23</v>
      </c>
      <c r="U4298" s="3">
        <v>284.70999999999998</v>
      </c>
    </row>
    <row r="4299" spans="1:21" hidden="1" x14ac:dyDescent="0.2">
      <c r="A4299" t="s">
        <v>2894</v>
      </c>
      <c r="B4299" t="s">
        <v>2546</v>
      </c>
      <c r="C4299" t="s">
        <v>14</v>
      </c>
      <c r="D4299" t="str">
        <f t="shared" si="67"/>
        <v>DV1922</v>
      </c>
      <c r="E4299" t="s">
        <v>308</v>
      </c>
      <c r="F4299" t="s">
        <v>18</v>
      </c>
      <c r="G4299" t="s">
        <v>18</v>
      </c>
      <c r="J4299" s="1">
        <v>44902</v>
      </c>
      <c r="K4299" s="2">
        <v>66.885249999999999</v>
      </c>
      <c r="L4299" t="s">
        <v>46</v>
      </c>
      <c r="M4299" s="3">
        <v>1</v>
      </c>
      <c r="N4299" s="2">
        <v>1.6294999999999999</v>
      </c>
      <c r="O4299" t="s">
        <v>21</v>
      </c>
      <c r="P4299" t="s">
        <v>22</v>
      </c>
      <c r="Q4299" t="s">
        <v>23</v>
      </c>
      <c r="R4299" s="3">
        <v>108.99</v>
      </c>
      <c r="S4299" t="s">
        <v>24</v>
      </c>
      <c r="T4299" t="s">
        <v>23</v>
      </c>
      <c r="U4299" s="3">
        <v>108.99</v>
      </c>
    </row>
    <row r="4300" spans="1:21" hidden="1" x14ac:dyDescent="0.2">
      <c r="A4300" t="s">
        <v>2895</v>
      </c>
      <c r="B4300" t="s">
        <v>2896</v>
      </c>
      <c r="C4300" t="s">
        <v>14</v>
      </c>
      <c r="D4300" t="str">
        <f t="shared" si="67"/>
        <v>OG1037</v>
      </c>
      <c r="E4300" t="s">
        <v>1532</v>
      </c>
      <c r="F4300" t="s">
        <v>18</v>
      </c>
      <c r="G4300" t="s">
        <v>18</v>
      </c>
      <c r="I4300" t="s">
        <v>113</v>
      </c>
      <c r="J4300" s="1">
        <v>44903</v>
      </c>
      <c r="K4300" s="2">
        <v>420.2</v>
      </c>
      <c r="L4300" t="s">
        <v>46</v>
      </c>
      <c r="M4300" s="3">
        <v>1</v>
      </c>
      <c r="N4300" s="2">
        <v>0.98584000000000005</v>
      </c>
      <c r="O4300" t="s">
        <v>21</v>
      </c>
      <c r="P4300" t="s">
        <v>22</v>
      </c>
      <c r="Q4300" t="s">
        <v>23</v>
      </c>
      <c r="R4300" s="3">
        <v>414.25</v>
      </c>
      <c r="S4300" t="s">
        <v>24</v>
      </c>
      <c r="T4300" t="s">
        <v>23</v>
      </c>
      <c r="U4300" s="3">
        <v>414.25</v>
      </c>
    </row>
    <row r="4301" spans="1:21" hidden="1" x14ac:dyDescent="0.2">
      <c r="A4301" t="s">
        <v>2897</v>
      </c>
      <c r="B4301" t="s">
        <v>116</v>
      </c>
      <c r="C4301" t="s">
        <v>14</v>
      </c>
      <c r="D4301" t="str">
        <f t="shared" si="67"/>
        <v>GL349-</v>
      </c>
      <c r="E4301" t="s">
        <v>172</v>
      </c>
      <c r="F4301" t="s">
        <v>18</v>
      </c>
      <c r="G4301" t="s">
        <v>18</v>
      </c>
      <c r="J4301" s="1">
        <v>44902</v>
      </c>
      <c r="K4301" s="2">
        <v>4320</v>
      </c>
      <c r="L4301" t="s">
        <v>20</v>
      </c>
      <c r="M4301" s="3">
        <v>1</v>
      </c>
      <c r="N4301" s="2">
        <v>0.34157999999999999</v>
      </c>
      <c r="O4301" t="s">
        <v>21</v>
      </c>
      <c r="P4301" t="s">
        <v>22</v>
      </c>
      <c r="Q4301" t="s">
        <v>23</v>
      </c>
      <c r="R4301" s="3">
        <v>1475.63</v>
      </c>
      <c r="S4301" t="s">
        <v>24</v>
      </c>
      <c r="T4301" t="s">
        <v>23</v>
      </c>
      <c r="U4301" s="3">
        <v>1475.63</v>
      </c>
    </row>
    <row r="4302" spans="1:21" hidden="1" x14ac:dyDescent="0.2">
      <c r="A4302" t="s">
        <v>2897</v>
      </c>
      <c r="B4302" t="s">
        <v>116</v>
      </c>
      <c r="C4302" t="s">
        <v>14</v>
      </c>
      <c r="D4302" t="str">
        <f t="shared" si="67"/>
        <v>GL422-</v>
      </c>
      <c r="E4302" t="s">
        <v>1536</v>
      </c>
      <c r="F4302" t="s">
        <v>18</v>
      </c>
      <c r="G4302" t="s">
        <v>18</v>
      </c>
      <c r="J4302" s="1">
        <v>44902</v>
      </c>
      <c r="K4302" s="2">
        <v>-737</v>
      </c>
      <c r="L4302" t="s">
        <v>20</v>
      </c>
      <c r="M4302" s="3">
        <v>1</v>
      </c>
      <c r="N4302" s="2">
        <v>0.28353</v>
      </c>
      <c r="O4302" t="s">
        <v>21</v>
      </c>
      <c r="P4302" t="s">
        <v>24</v>
      </c>
      <c r="Q4302" t="s">
        <v>23</v>
      </c>
      <c r="R4302" s="3">
        <v>208.96</v>
      </c>
      <c r="S4302" t="s">
        <v>22</v>
      </c>
      <c r="T4302" t="s">
        <v>23</v>
      </c>
      <c r="U4302" s="3">
        <v>208.96</v>
      </c>
    </row>
    <row r="4303" spans="1:21" hidden="1" x14ac:dyDescent="0.2">
      <c r="A4303" t="s">
        <v>2897</v>
      </c>
      <c r="B4303" t="s">
        <v>116</v>
      </c>
      <c r="C4303" t="s">
        <v>14</v>
      </c>
      <c r="D4303" t="str">
        <f t="shared" si="67"/>
        <v>GL2428</v>
      </c>
      <c r="E4303" t="s">
        <v>17</v>
      </c>
      <c r="F4303" t="s">
        <v>18</v>
      </c>
      <c r="G4303" t="s">
        <v>18</v>
      </c>
      <c r="J4303" s="1">
        <v>44902</v>
      </c>
      <c r="K4303" s="2">
        <v>-644</v>
      </c>
      <c r="L4303" t="s">
        <v>20</v>
      </c>
      <c r="M4303" s="3">
        <v>1</v>
      </c>
      <c r="N4303" s="2">
        <v>0.21092</v>
      </c>
      <c r="O4303" t="s">
        <v>21</v>
      </c>
      <c r="P4303" t="s">
        <v>24</v>
      </c>
      <c r="Q4303" t="s">
        <v>23</v>
      </c>
      <c r="R4303" s="3">
        <v>135.83000000000001</v>
      </c>
      <c r="S4303" t="s">
        <v>22</v>
      </c>
      <c r="T4303" t="s">
        <v>23</v>
      </c>
      <c r="U4303" s="3">
        <v>135.83000000000001</v>
      </c>
    </row>
    <row r="4304" spans="1:21" hidden="1" x14ac:dyDescent="0.2">
      <c r="A4304" t="s">
        <v>2897</v>
      </c>
      <c r="B4304" t="s">
        <v>116</v>
      </c>
      <c r="C4304" t="s">
        <v>14</v>
      </c>
      <c r="D4304" t="str">
        <f t="shared" si="67"/>
        <v>GL2919</v>
      </c>
      <c r="E4304" t="s">
        <v>240</v>
      </c>
      <c r="F4304" t="s">
        <v>18</v>
      </c>
      <c r="G4304" t="s">
        <v>18</v>
      </c>
      <c r="J4304" s="1">
        <v>44902</v>
      </c>
      <c r="K4304" s="2">
        <v>-2397</v>
      </c>
      <c r="L4304" t="s">
        <v>20</v>
      </c>
      <c r="M4304" s="3">
        <v>1</v>
      </c>
      <c r="N4304" s="2">
        <v>0.35093999999999992</v>
      </c>
      <c r="O4304" t="s">
        <v>21</v>
      </c>
      <c r="P4304" t="s">
        <v>24</v>
      </c>
      <c r="Q4304" t="s">
        <v>23</v>
      </c>
      <c r="R4304" s="3">
        <v>841.2</v>
      </c>
      <c r="S4304" t="s">
        <v>22</v>
      </c>
      <c r="T4304" t="s">
        <v>23</v>
      </c>
      <c r="U4304" s="3">
        <v>841.2</v>
      </c>
    </row>
    <row r="4305" spans="1:21" hidden="1" x14ac:dyDescent="0.2">
      <c r="A4305" t="s">
        <v>2897</v>
      </c>
      <c r="B4305" t="s">
        <v>116</v>
      </c>
      <c r="C4305" t="s">
        <v>14</v>
      </c>
      <c r="D4305" t="str">
        <f t="shared" si="67"/>
        <v>GL360-</v>
      </c>
      <c r="E4305" t="s">
        <v>1218</v>
      </c>
      <c r="F4305" t="s">
        <v>18</v>
      </c>
      <c r="G4305" t="s">
        <v>18</v>
      </c>
      <c r="J4305" s="1">
        <v>44902</v>
      </c>
      <c r="K4305" s="2">
        <v>-2940</v>
      </c>
      <c r="L4305" t="s">
        <v>20</v>
      </c>
      <c r="M4305" s="3">
        <v>1</v>
      </c>
      <c r="N4305" s="2">
        <v>0.27800000000000002</v>
      </c>
      <c r="O4305" t="s">
        <v>21</v>
      </c>
      <c r="P4305" t="s">
        <v>24</v>
      </c>
      <c r="Q4305" t="s">
        <v>23</v>
      </c>
      <c r="R4305" s="3">
        <v>817.32</v>
      </c>
      <c r="S4305" t="s">
        <v>22</v>
      </c>
      <c r="T4305" t="s">
        <v>23</v>
      </c>
      <c r="U4305" s="3">
        <v>817.32</v>
      </c>
    </row>
    <row r="4306" spans="1:21" hidden="1" x14ac:dyDescent="0.2">
      <c r="A4306" t="s">
        <v>2898</v>
      </c>
      <c r="B4306" t="s">
        <v>650</v>
      </c>
      <c r="C4306" t="s">
        <v>14</v>
      </c>
      <c r="D4306" t="str">
        <f t="shared" si="67"/>
        <v>MZ0044</v>
      </c>
      <c r="E4306" t="s">
        <v>273</v>
      </c>
      <c r="F4306" t="s">
        <v>18</v>
      </c>
      <c r="G4306" t="s">
        <v>18</v>
      </c>
      <c r="I4306" t="s">
        <v>19</v>
      </c>
      <c r="J4306" s="1">
        <v>44902</v>
      </c>
      <c r="K4306" s="2">
        <v>-71</v>
      </c>
      <c r="L4306" t="s">
        <v>46</v>
      </c>
      <c r="M4306" s="3">
        <v>1</v>
      </c>
      <c r="N4306" s="2">
        <v>1.8499299999999999</v>
      </c>
      <c r="O4306" t="s">
        <v>21</v>
      </c>
      <c r="P4306" t="s">
        <v>24</v>
      </c>
      <c r="Q4306" t="s">
        <v>23</v>
      </c>
      <c r="R4306" s="3">
        <v>131.35</v>
      </c>
      <c r="S4306" t="s">
        <v>22</v>
      </c>
      <c r="T4306" t="s">
        <v>23</v>
      </c>
      <c r="U4306" s="3">
        <v>131.35</v>
      </c>
    </row>
    <row r="4307" spans="1:21" hidden="1" x14ac:dyDescent="0.2">
      <c r="A4307" t="s">
        <v>2898</v>
      </c>
      <c r="B4307" t="s">
        <v>924</v>
      </c>
      <c r="C4307" t="s">
        <v>14</v>
      </c>
      <c r="D4307" t="str">
        <f t="shared" si="67"/>
        <v>LAKR03</v>
      </c>
      <c r="E4307" t="s">
        <v>513</v>
      </c>
      <c r="F4307" t="s">
        <v>18</v>
      </c>
      <c r="G4307" t="s">
        <v>18</v>
      </c>
      <c r="I4307" t="s">
        <v>19</v>
      </c>
      <c r="J4307" s="1">
        <v>44902</v>
      </c>
      <c r="K4307" s="2">
        <v>136119</v>
      </c>
      <c r="L4307" t="s">
        <v>20</v>
      </c>
      <c r="M4307" s="3">
        <v>1</v>
      </c>
      <c r="N4307" s="2">
        <v>1.1259999999999999E-2</v>
      </c>
      <c r="O4307" t="s">
        <v>21</v>
      </c>
      <c r="P4307" t="s">
        <v>22</v>
      </c>
      <c r="Q4307" t="s">
        <v>23</v>
      </c>
      <c r="R4307" s="3">
        <v>1532.7</v>
      </c>
      <c r="S4307" t="s">
        <v>24</v>
      </c>
      <c r="T4307" t="s">
        <v>23</v>
      </c>
      <c r="U4307" s="3">
        <v>1532.7</v>
      </c>
    </row>
    <row r="4308" spans="1:21" hidden="1" x14ac:dyDescent="0.2">
      <c r="A4308" t="s">
        <v>2898</v>
      </c>
      <c r="B4308" t="s">
        <v>926</v>
      </c>
      <c r="C4308" t="s">
        <v>14</v>
      </c>
      <c r="D4308" t="str">
        <f t="shared" si="67"/>
        <v>MZ8146</v>
      </c>
      <c r="E4308" t="s">
        <v>2221</v>
      </c>
      <c r="F4308" t="s">
        <v>18</v>
      </c>
      <c r="G4308" t="s">
        <v>18</v>
      </c>
      <c r="I4308" t="s">
        <v>19</v>
      </c>
      <c r="J4308" s="1">
        <v>44902</v>
      </c>
      <c r="K4308" s="2">
        <v>-419</v>
      </c>
      <c r="L4308" t="s">
        <v>46</v>
      </c>
      <c r="M4308" s="3">
        <v>1</v>
      </c>
      <c r="N4308" s="2">
        <v>1.8891800000000001</v>
      </c>
      <c r="O4308" t="s">
        <v>21</v>
      </c>
      <c r="P4308" t="s">
        <v>24</v>
      </c>
      <c r="Q4308" t="s">
        <v>23</v>
      </c>
      <c r="R4308" s="3">
        <v>791.57</v>
      </c>
      <c r="S4308" t="s">
        <v>22</v>
      </c>
      <c r="T4308" t="s">
        <v>23</v>
      </c>
      <c r="U4308" s="3">
        <v>791.57</v>
      </c>
    </row>
    <row r="4309" spans="1:21" hidden="1" x14ac:dyDescent="0.2">
      <c r="A4309" t="s">
        <v>2898</v>
      </c>
      <c r="B4309" t="s">
        <v>926</v>
      </c>
      <c r="C4309" t="s">
        <v>14</v>
      </c>
      <c r="D4309" t="str">
        <f t="shared" si="67"/>
        <v>DV1917</v>
      </c>
      <c r="E4309" t="s">
        <v>378</v>
      </c>
      <c r="F4309" t="s">
        <v>18</v>
      </c>
      <c r="G4309" t="s">
        <v>18</v>
      </c>
      <c r="I4309" t="s">
        <v>19</v>
      </c>
      <c r="J4309" s="1">
        <v>44902</v>
      </c>
      <c r="K4309" s="2">
        <v>-827.08001999999988</v>
      </c>
      <c r="L4309" t="s">
        <v>46</v>
      </c>
      <c r="M4309" s="3">
        <v>1</v>
      </c>
      <c r="N4309" s="2">
        <v>0.76500000000000001</v>
      </c>
      <c r="O4309" t="s">
        <v>21</v>
      </c>
      <c r="P4309" t="s">
        <v>24</v>
      </c>
      <c r="Q4309" t="s">
        <v>23</v>
      </c>
      <c r="R4309" s="3">
        <v>632.72</v>
      </c>
      <c r="S4309" t="s">
        <v>22</v>
      </c>
      <c r="T4309" t="s">
        <v>23</v>
      </c>
      <c r="U4309" s="3">
        <v>632.72</v>
      </c>
    </row>
    <row r="4310" spans="1:21" hidden="1" x14ac:dyDescent="0.2">
      <c r="A4310" t="s">
        <v>2899</v>
      </c>
      <c r="B4310" t="s">
        <v>139</v>
      </c>
      <c r="C4310" t="s">
        <v>14</v>
      </c>
      <c r="D4310" t="str">
        <f t="shared" si="67"/>
        <v>LASS01</v>
      </c>
      <c r="E4310" t="s">
        <v>1263</v>
      </c>
      <c r="F4310" t="s">
        <v>18</v>
      </c>
      <c r="G4310" t="s">
        <v>18</v>
      </c>
      <c r="I4310" t="s">
        <v>19</v>
      </c>
      <c r="J4310" s="1">
        <v>44902</v>
      </c>
      <c r="K4310" s="2">
        <v>21000</v>
      </c>
      <c r="L4310" t="s">
        <v>20</v>
      </c>
      <c r="M4310" s="3">
        <v>1</v>
      </c>
      <c r="N4310" s="2">
        <v>1.4500000000000002E-2</v>
      </c>
      <c r="O4310" t="s">
        <v>21</v>
      </c>
      <c r="P4310" t="s">
        <v>22</v>
      </c>
      <c r="Q4310" t="s">
        <v>23</v>
      </c>
      <c r="R4310" s="3">
        <v>304.5</v>
      </c>
      <c r="S4310" t="s">
        <v>24</v>
      </c>
      <c r="T4310" t="s">
        <v>23</v>
      </c>
      <c r="U4310" s="3">
        <v>304.5</v>
      </c>
    </row>
    <row r="4311" spans="1:21" hidden="1" x14ac:dyDescent="0.2">
      <c r="A4311" t="s">
        <v>2899</v>
      </c>
      <c r="B4311" t="s">
        <v>139</v>
      </c>
      <c r="C4311" t="s">
        <v>14</v>
      </c>
      <c r="D4311" t="str">
        <f t="shared" si="67"/>
        <v>SP1952</v>
      </c>
      <c r="E4311" t="s">
        <v>2716</v>
      </c>
      <c r="F4311" t="s">
        <v>18</v>
      </c>
      <c r="G4311" t="s">
        <v>18</v>
      </c>
      <c r="I4311" t="s">
        <v>19</v>
      </c>
      <c r="J4311" s="1">
        <v>44902</v>
      </c>
      <c r="K4311" s="2">
        <v>-15.7</v>
      </c>
      <c r="L4311" t="s">
        <v>46</v>
      </c>
      <c r="M4311" s="3">
        <v>1</v>
      </c>
      <c r="N4311" s="2">
        <v>4.2634400000000001</v>
      </c>
      <c r="O4311" t="s">
        <v>21</v>
      </c>
      <c r="P4311" t="s">
        <v>24</v>
      </c>
      <c r="Q4311" t="s">
        <v>23</v>
      </c>
      <c r="R4311" s="3">
        <v>66.94</v>
      </c>
      <c r="S4311" t="s">
        <v>22</v>
      </c>
      <c r="T4311" t="s">
        <v>23</v>
      </c>
      <c r="U4311" s="3">
        <v>66.94</v>
      </c>
    </row>
    <row r="4312" spans="1:21" hidden="1" x14ac:dyDescent="0.2">
      <c r="A4312" t="s">
        <v>2899</v>
      </c>
      <c r="B4312" t="s">
        <v>139</v>
      </c>
      <c r="C4312" t="s">
        <v>14</v>
      </c>
      <c r="D4312" t="str">
        <f t="shared" si="67"/>
        <v>LAWG02</v>
      </c>
      <c r="E4312" t="s">
        <v>1385</v>
      </c>
      <c r="F4312" t="s">
        <v>18</v>
      </c>
      <c r="G4312" t="s">
        <v>18</v>
      </c>
      <c r="I4312" t="s">
        <v>19</v>
      </c>
      <c r="J4312" s="1">
        <v>44902</v>
      </c>
      <c r="K4312" s="2">
        <v>26560.35</v>
      </c>
      <c r="L4312" t="s">
        <v>20</v>
      </c>
      <c r="M4312" s="3">
        <v>1</v>
      </c>
      <c r="N4312" s="2">
        <v>1.145E-2</v>
      </c>
      <c r="O4312" t="s">
        <v>21</v>
      </c>
      <c r="P4312" t="s">
        <v>22</v>
      </c>
      <c r="Q4312" t="s">
        <v>23</v>
      </c>
      <c r="R4312" s="3">
        <v>304.12</v>
      </c>
      <c r="S4312" t="s">
        <v>24</v>
      </c>
      <c r="T4312" t="s">
        <v>23</v>
      </c>
      <c r="U4312" s="3">
        <v>304.12</v>
      </c>
    </row>
    <row r="4313" spans="1:21" hidden="1" x14ac:dyDescent="0.2">
      <c r="A4313" t="s">
        <v>2899</v>
      </c>
      <c r="B4313" t="s">
        <v>139</v>
      </c>
      <c r="C4313" t="s">
        <v>14</v>
      </c>
      <c r="D4313" t="str">
        <f t="shared" si="67"/>
        <v>OG1494</v>
      </c>
      <c r="E4313" t="s">
        <v>511</v>
      </c>
      <c r="F4313" t="s">
        <v>18</v>
      </c>
      <c r="G4313" t="s">
        <v>18</v>
      </c>
      <c r="I4313" t="s">
        <v>19</v>
      </c>
      <c r="J4313" s="1">
        <v>44902</v>
      </c>
      <c r="K4313" s="2">
        <v>2604.4</v>
      </c>
      <c r="L4313" t="s">
        <v>46</v>
      </c>
      <c r="M4313" s="3">
        <v>1</v>
      </c>
      <c r="N4313" s="2">
        <v>5.7436100000000003</v>
      </c>
      <c r="O4313" t="s">
        <v>21</v>
      </c>
      <c r="P4313" t="s">
        <v>22</v>
      </c>
      <c r="Q4313" t="s">
        <v>23</v>
      </c>
      <c r="R4313" s="3">
        <v>14958.66</v>
      </c>
      <c r="S4313" t="s">
        <v>24</v>
      </c>
      <c r="T4313" t="s">
        <v>23</v>
      </c>
      <c r="U4313" s="3">
        <v>14958.66</v>
      </c>
    </row>
    <row r="4314" spans="1:21" hidden="1" x14ac:dyDescent="0.2">
      <c r="A4314" t="s">
        <v>2899</v>
      </c>
      <c r="B4314" t="s">
        <v>139</v>
      </c>
      <c r="C4314" t="s">
        <v>14</v>
      </c>
      <c r="D4314" t="str">
        <f t="shared" si="67"/>
        <v>MZ2500</v>
      </c>
      <c r="E4314" t="s">
        <v>344</v>
      </c>
      <c r="F4314" t="s">
        <v>18</v>
      </c>
      <c r="G4314" t="s">
        <v>18</v>
      </c>
      <c r="I4314" t="s">
        <v>19</v>
      </c>
      <c r="J4314" s="1">
        <v>44902</v>
      </c>
      <c r="K4314" s="2">
        <v>-642</v>
      </c>
      <c r="L4314" t="s">
        <v>46</v>
      </c>
      <c r="M4314" s="3">
        <v>1</v>
      </c>
      <c r="N4314" s="2">
        <v>3.4500099999999998</v>
      </c>
      <c r="O4314" t="s">
        <v>21</v>
      </c>
      <c r="P4314" t="s">
        <v>24</v>
      </c>
      <c r="Q4314" t="s">
        <v>23</v>
      </c>
      <c r="R4314" s="3">
        <v>2214.91</v>
      </c>
      <c r="S4314" t="s">
        <v>22</v>
      </c>
      <c r="T4314" t="s">
        <v>23</v>
      </c>
      <c r="U4314" s="3">
        <v>2214.91</v>
      </c>
    </row>
    <row r="4315" spans="1:21" hidden="1" x14ac:dyDescent="0.2">
      <c r="A4315" t="s">
        <v>2899</v>
      </c>
      <c r="B4315" t="s">
        <v>139</v>
      </c>
      <c r="C4315" t="s">
        <v>14</v>
      </c>
      <c r="D4315" t="str">
        <f t="shared" si="67"/>
        <v>BK1644</v>
      </c>
      <c r="E4315" t="s">
        <v>2900</v>
      </c>
      <c r="F4315" t="s">
        <v>18</v>
      </c>
      <c r="G4315" t="s">
        <v>18</v>
      </c>
      <c r="I4315" t="s">
        <v>19</v>
      </c>
      <c r="J4315" s="1">
        <v>44902</v>
      </c>
      <c r="K4315" s="2">
        <v>3634.91</v>
      </c>
      <c r="L4315" t="s">
        <v>46</v>
      </c>
      <c r="M4315" s="3">
        <v>1</v>
      </c>
      <c r="N4315" s="2">
        <v>1.92161</v>
      </c>
      <c r="O4315" t="s">
        <v>21</v>
      </c>
      <c r="P4315" t="s">
        <v>22</v>
      </c>
      <c r="Q4315" t="s">
        <v>23</v>
      </c>
      <c r="R4315" s="3">
        <v>6984.88</v>
      </c>
      <c r="S4315" t="s">
        <v>24</v>
      </c>
      <c r="T4315" t="s">
        <v>23</v>
      </c>
      <c r="U4315" s="3">
        <v>6984.88</v>
      </c>
    </row>
    <row r="4316" spans="1:21" hidden="1" x14ac:dyDescent="0.2">
      <c r="A4316" t="s">
        <v>2899</v>
      </c>
      <c r="B4316" t="s">
        <v>139</v>
      </c>
      <c r="C4316" t="s">
        <v>14</v>
      </c>
      <c r="D4316" t="str">
        <f t="shared" si="67"/>
        <v>MZ7498</v>
      </c>
      <c r="E4316" t="s">
        <v>228</v>
      </c>
      <c r="F4316" t="s">
        <v>18</v>
      </c>
      <c r="G4316" t="s">
        <v>18</v>
      </c>
      <c r="I4316" t="s">
        <v>19</v>
      </c>
      <c r="J4316" s="1">
        <v>44902</v>
      </c>
      <c r="K4316" s="2">
        <v>-182.5</v>
      </c>
      <c r="L4316" t="s">
        <v>46</v>
      </c>
      <c r="M4316" s="3">
        <v>1</v>
      </c>
      <c r="N4316" s="2">
        <v>2.0149400000000002</v>
      </c>
      <c r="O4316" t="s">
        <v>21</v>
      </c>
      <c r="P4316" t="s">
        <v>24</v>
      </c>
      <c r="Q4316" t="s">
        <v>23</v>
      </c>
      <c r="R4316" s="3">
        <v>367.73</v>
      </c>
      <c r="S4316" t="s">
        <v>22</v>
      </c>
      <c r="T4316" t="s">
        <v>23</v>
      </c>
      <c r="U4316" s="3">
        <v>367.73</v>
      </c>
    </row>
    <row r="4317" spans="1:21" hidden="1" x14ac:dyDescent="0.2">
      <c r="A4317" t="s">
        <v>2901</v>
      </c>
      <c r="B4317" t="s">
        <v>2679</v>
      </c>
      <c r="C4317" t="s">
        <v>14</v>
      </c>
      <c r="D4317" t="str">
        <f t="shared" si="67"/>
        <v>FJ1623</v>
      </c>
      <c r="E4317" t="s">
        <v>1369</v>
      </c>
      <c r="F4317" t="s">
        <v>18</v>
      </c>
      <c r="G4317" t="s">
        <v>18</v>
      </c>
      <c r="I4317" t="s">
        <v>45</v>
      </c>
      <c r="J4317" s="1">
        <v>44903</v>
      </c>
      <c r="K4317" s="2">
        <v>42.24</v>
      </c>
      <c r="L4317" t="s">
        <v>46</v>
      </c>
      <c r="M4317" s="3">
        <v>1</v>
      </c>
      <c r="N4317" s="2">
        <v>1.4180299999999999</v>
      </c>
      <c r="O4317" t="s">
        <v>21</v>
      </c>
      <c r="P4317" t="s">
        <v>22</v>
      </c>
      <c r="Q4317" t="s">
        <v>23</v>
      </c>
      <c r="R4317" s="3">
        <v>59.9</v>
      </c>
      <c r="S4317" t="s">
        <v>24</v>
      </c>
      <c r="T4317" t="s">
        <v>23</v>
      </c>
      <c r="U4317" s="3">
        <v>59.9</v>
      </c>
    </row>
    <row r="4318" spans="1:21" hidden="1" x14ac:dyDescent="0.2">
      <c r="A4318" t="s">
        <v>2901</v>
      </c>
      <c r="B4318" t="s">
        <v>2679</v>
      </c>
      <c r="C4318" t="s">
        <v>14</v>
      </c>
      <c r="D4318" t="str">
        <f t="shared" si="67"/>
        <v>SP1844</v>
      </c>
      <c r="E4318" t="s">
        <v>2888</v>
      </c>
      <c r="F4318" t="s">
        <v>18</v>
      </c>
      <c r="G4318" t="s">
        <v>18</v>
      </c>
      <c r="I4318" t="s">
        <v>45</v>
      </c>
      <c r="J4318" s="1">
        <v>44903</v>
      </c>
      <c r="K4318" s="2">
        <v>0.48</v>
      </c>
      <c r="L4318" t="s">
        <v>46</v>
      </c>
      <c r="M4318" s="3">
        <v>1</v>
      </c>
      <c r="N4318" s="2">
        <v>2.27136</v>
      </c>
      <c r="O4318" t="s">
        <v>21</v>
      </c>
      <c r="P4318" t="s">
        <v>22</v>
      </c>
      <c r="Q4318" t="s">
        <v>23</v>
      </c>
      <c r="R4318" s="3">
        <v>1.0900000000000001</v>
      </c>
      <c r="S4318" t="s">
        <v>24</v>
      </c>
      <c r="T4318" t="s">
        <v>23</v>
      </c>
      <c r="U4318" s="3">
        <v>1.0900000000000001</v>
      </c>
    </row>
    <row r="4319" spans="1:21" hidden="1" x14ac:dyDescent="0.2">
      <c r="A4319" t="s">
        <v>2901</v>
      </c>
      <c r="B4319" t="s">
        <v>2679</v>
      </c>
      <c r="C4319" t="s">
        <v>14</v>
      </c>
      <c r="D4319" t="str">
        <f t="shared" si="67"/>
        <v>BK1625</v>
      </c>
      <c r="E4319" t="s">
        <v>49</v>
      </c>
      <c r="F4319" t="s">
        <v>18</v>
      </c>
      <c r="G4319" t="s">
        <v>18</v>
      </c>
      <c r="I4319" t="s">
        <v>45</v>
      </c>
      <c r="J4319" s="1">
        <v>44903</v>
      </c>
      <c r="K4319" s="2">
        <v>4</v>
      </c>
      <c r="L4319" t="s">
        <v>46</v>
      </c>
      <c r="M4319" s="3">
        <v>1</v>
      </c>
      <c r="N4319" s="2">
        <v>0.23644999999999999</v>
      </c>
      <c r="O4319" t="s">
        <v>21</v>
      </c>
      <c r="P4319" t="s">
        <v>22</v>
      </c>
      <c r="Q4319" t="s">
        <v>23</v>
      </c>
      <c r="R4319" s="3">
        <v>0.95</v>
      </c>
      <c r="S4319" t="s">
        <v>24</v>
      </c>
      <c r="T4319" t="s">
        <v>23</v>
      </c>
      <c r="U4319" s="3">
        <v>0.95</v>
      </c>
    </row>
    <row r="4320" spans="1:21" hidden="1" x14ac:dyDescent="0.2">
      <c r="A4320" t="s">
        <v>2901</v>
      </c>
      <c r="B4320" t="s">
        <v>2679</v>
      </c>
      <c r="C4320" t="s">
        <v>14</v>
      </c>
      <c r="D4320" t="str">
        <f t="shared" si="67"/>
        <v>SP1913</v>
      </c>
      <c r="E4320" t="s">
        <v>2176</v>
      </c>
      <c r="F4320" t="s">
        <v>18</v>
      </c>
      <c r="G4320" t="s">
        <v>18</v>
      </c>
      <c r="I4320" t="s">
        <v>45</v>
      </c>
      <c r="J4320" s="1">
        <v>44903</v>
      </c>
      <c r="K4320" s="2">
        <v>3.2</v>
      </c>
      <c r="L4320" t="s">
        <v>46</v>
      </c>
      <c r="M4320" s="3">
        <v>1</v>
      </c>
      <c r="N4320" s="2">
        <v>1.7818000000000001</v>
      </c>
      <c r="O4320" t="s">
        <v>21</v>
      </c>
      <c r="P4320" t="s">
        <v>22</v>
      </c>
      <c r="Q4320" t="s">
        <v>23</v>
      </c>
      <c r="R4320" s="3">
        <v>5.7</v>
      </c>
      <c r="S4320" t="s">
        <v>24</v>
      </c>
      <c r="T4320" t="s">
        <v>23</v>
      </c>
      <c r="U4320" s="3">
        <v>5.7</v>
      </c>
    </row>
    <row r="4321" spans="1:21" hidden="1" x14ac:dyDescent="0.2">
      <c r="A4321" t="s">
        <v>2901</v>
      </c>
      <c r="B4321" t="s">
        <v>2679</v>
      </c>
      <c r="C4321" t="s">
        <v>14</v>
      </c>
      <c r="D4321" t="str">
        <f t="shared" si="67"/>
        <v>SP1846</v>
      </c>
      <c r="E4321" t="s">
        <v>1787</v>
      </c>
      <c r="F4321" t="s">
        <v>18</v>
      </c>
      <c r="G4321" t="s">
        <v>18</v>
      </c>
      <c r="I4321" t="s">
        <v>45</v>
      </c>
      <c r="J4321" s="1">
        <v>44903</v>
      </c>
      <c r="K4321" s="2">
        <v>0.32</v>
      </c>
      <c r="L4321" t="s">
        <v>46</v>
      </c>
      <c r="M4321" s="3">
        <v>1</v>
      </c>
      <c r="N4321" s="2">
        <v>2.9680599999999999</v>
      </c>
      <c r="O4321" t="s">
        <v>21</v>
      </c>
      <c r="P4321" t="s">
        <v>22</v>
      </c>
      <c r="Q4321" t="s">
        <v>23</v>
      </c>
      <c r="R4321" s="3">
        <v>0.95</v>
      </c>
      <c r="S4321" t="s">
        <v>24</v>
      </c>
      <c r="T4321" t="s">
        <v>23</v>
      </c>
      <c r="U4321" s="3">
        <v>0.95</v>
      </c>
    </row>
    <row r="4322" spans="1:21" hidden="1" x14ac:dyDescent="0.2">
      <c r="A4322" t="s">
        <v>2901</v>
      </c>
      <c r="B4322" t="s">
        <v>2679</v>
      </c>
      <c r="C4322" t="s">
        <v>14</v>
      </c>
      <c r="D4322" t="str">
        <f t="shared" si="67"/>
        <v>SP1839</v>
      </c>
      <c r="E4322" t="s">
        <v>569</v>
      </c>
      <c r="F4322" t="s">
        <v>18</v>
      </c>
      <c r="G4322" t="s">
        <v>18</v>
      </c>
      <c r="I4322" t="s">
        <v>45</v>
      </c>
      <c r="J4322" s="1">
        <v>44903</v>
      </c>
      <c r="K4322" s="2">
        <v>0.16</v>
      </c>
      <c r="L4322" t="s">
        <v>46</v>
      </c>
      <c r="M4322" s="3">
        <v>1</v>
      </c>
      <c r="N4322" s="2">
        <v>3.5400299999999998</v>
      </c>
      <c r="O4322" t="s">
        <v>21</v>
      </c>
      <c r="P4322" t="s">
        <v>22</v>
      </c>
      <c r="Q4322" t="s">
        <v>23</v>
      </c>
      <c r="R4322" s="3">
        <v>0.56999999999999995</v>
      </c>
      <c r="S4322" t="s">
        <v>24</v>
      </c>
      <c r="T4322" t="s">
        <v>23</v>
      </c>
      <c r="U4322" s="3">
        <v>0.56999999999999995</v>
      </c>
    </row>
    <row r="4323" spans="1:21" hidden="1" x14ac:dyDescent="0.2">
      <c r="A4323" t="s">
        <v>2901</v>
      </c>
      <c r="B4323" t="s">
        <v>2679</v>
      </c>
      <c r="C4323" t="s">
        <v>14</v>
      </c>
      <c r="D4323" t="str">
        <f t="shared" si="67"/>
        <v>SP1850</v>
      </c>
      <c r="E4323" t="s">
        <v>687</v>
      </c>
      <c r="F4323" t="s">
        <v>18</v>
      </c>
      <c r="G4323" t="s">
        <v>18</v>
      </c>
      <c r="I4323" t="s">
        <v>45</v>
      </c>
      <c r="J4323" s="1">
        <v>44903</v>
      </c>
      <c r="K4323" s="2">
        <v>1.6</v>
      </c>
      <c r="L4323" t="s">
        <v>46</v>
      </c>
      <c r="M4323" s="3">
        <v>1</v>
      </c>
      <c r="N4323" s="2">
        <v>1.55009</v>
      </c>
      <c r="O4323" t="s">
        <v>21</v>
      </c>
      <c r="P4323" t="s">
        <v>22</v>
      </c>
      <c r="Q4323" t="s">
        <v>23</v>
      </c>
      <c r="R4323" s="3">
        <v>2.48</v>
      </c>
      <c r="S4323" t="s">
        <v>24</v>
      </c>
      <c r="T4323" t="s">
        <v>23</v>
      </c>
      <c r="U4323" s="3">
        <v>2.48</v>
      </c>
    </row>
    <row r="4324" spans="1:21" hidden="1" x14ac:dyDescent="0.2">
      <c r="A4324" t="s">
        <v>2901</v>
      </c>
      <c r="B4324" t="s">
        <v>2679</v>
      </c>
      <c r="C4324" t="s">
        <v>14</v>
      </c>
      <c r="D4324" t="str">
        <f t="shared" si="67"/>
        <v>OG1435</v>
      </c>
      <c r="E4324" t="s">
        <v>643</v>
      </c>
      <c r="F4324" t="s">
        <v>18</v>
      </c>
      <c r="G4324" t="s">
        <v>18</v>
      </c>
      <c r="I4324" t="s">
        <v>45</v>
      </c>
      <c r="J4324" s="1">
        <v>44903</v>
      </c>
      <c r="K4324" s="2">
        <v>0.24</v>
      </c>
      <c r="L4324" t="s">
        <v>46</v>
      </c>
      <c r="M4324" s="3">
        <v>1</v>
      </c>
      <c r="N4324" s="2">
        <v>1.93238</v>
      </c>
      <c r="O4324" t="s">
        <v>21</v>
      </c>
      <c r="P4324" t="s">
        <v>22</v>
      </c>
      <c r="Q4324" t="s">
        <v>23</v>
      </c>
      <c r="R4324" s="3">
        <v>0.46</v>
      </c>
      <c r="S4324" t="s">
        <v>24</v>
      </c>
      <c r="T4324" t="s">
        <v>23</v>
      </c>
      <c r="U4324" s="3">
        <v>0.46</v>
      </c>
    </row>
    <row r="4325" spans="1:21" hidden="1" x14ac:dyDescent="0.2">
      <c r="A4325" t="s">
        <v>2901</v>
      </c>
      <c r="B4325" t="s">
        <v>2679</v>
      </c>
      <c r="C4325" t="s">
        <v>14</v>
      </c>
      <c r="D4325" t="str">
        <f t="shared" si="67"/>
        <v>SP1867</v>
      </c>
      <c r="E4325" t="s">
        <v>685</v>
      </c>
      <c r="F4325" t="s">
        <v>18</v>
      </c>
      <c r="G4325" t="s">
        <v>18</v>
      </c>
      <c r="I4325" t="s">
        <v>45</v>
      </c>
      <c r="J4325" s="1">
        <v>44903</v>
      </c>
      <c r="K4325" s="2">
        <v>0.8</v>
      </c>
      <c r="L4325" t="s">
        <v>46</v>
      </c>
      <c r="M4325" s="3">
        <v>1</v>
      </c>
      <c r="N4325" s="2">
        <v>1.36416</v>
      </c>
      <c r="O4325" t="s">
        <v>21</v>
      </c>
      <c r="P4325" t="s">
        <v>22</v>
      </c>
      <c r="Q4325" t="s">
        <v>23</v>
      </c>
      <c r="R4325" s="3">
        <v>1.0900000000000001</v>
      </c>
      <c r="S4325" t="s">
        <v>24</v>
      </c>
      <c r="T4325" t="s">
        <v>23</v>
      </c>
      <c r="U4325" s="3">
        <v>1.0900000000000001</v>
      </c>
    </row>
    <row r="4326" spans="1:21" hidden="1" x14ac:dyDescent="0.2">
      <c r="A4326" t="s">
        <v>2901</v>
      </c>
      <c r="B4326" t="s">
        <v>2679</v>
      </c>
      <c r="C4326" t="s">
        <v>14</v>
      </c>
      <c r="D4326" t="str">
        <f t="shared" si="67"/>
        <v>BK1676</v>
      </c>
      <c r="E4326" t="s">
        <v>312</v>
      </c>
      <c r="F4326" t="s">
        <v>18</v>
      </c>
      <c r="G4326" t="s">
        <v>18</v>
      </c>
      <c r="I4326" t="s">
        <v>45</v>
      </c>
      <c r="J4326" s="1">
        <v>44903</v>
      </c>
      <c r="K4326" s="2">
        <v>10.4</v>
      </c>
      <c r="L4326" t="s">
        <v>46</v>
      </c>
      <c r="M4326" s="3">
        <v>1</v>
      </c>
      <c r="N4326" s="2">
        <v>0.46970000000000001</v>
      </c>
      <c r="O4326" t="s">
        <v>21</v>
      </c>
      <c r="P4326" t="s">
        <v>22</v>
      </c>
      <c r="Q4326" t="s">
        <v>23</v>
      </c>
      <c r="R4326" s="3">
        <v>4.88</v>
      </c>
      <c r="S4326" t="s">
        <v>24</v>
      </c>
      <c r="T4326" t="s">
        <v>23</v>
      </c>
      <c r="U4326" s="3">
        <v>4.88</v>
      </c>
    </row>
    <row r="4327" spans="1:21" hidden="1" x14ac:dyDescent="0.2">
      <c r="A4327" t="s">
        <v>2901</v>
      </c>
      <c r="B4327" t="s">
        <v>2679</v>
      </c>
      <c r="C4327" t="s">
        <v>14</v>
      </c>
      <c r="D4327" t="str">
        <f t="shared" si="67"/>
        <v>DA1419</v>
      </c>
      <c r="E4327" t="s">
        <v>206</v>
      </c>
      <c r="F4327" t="s">
        <v>18</v>
      </c>
      <c r="G4327" t="s">
        <v>18</v>
      </c>
      <c r="I4327" t="s">
        <v>45</v>
      </c>
      <c r="J4327" s="1">
        <v>44903</v>
      </c>
      <c r="K4327" s="2">
        <v>20.16</v>
      </c>
      <c r="L4327" t="s">
        <v>46</v>
      </c>
      <c r="M4327" s="3">
        <v>1</v>
      </c>
      <c r="N4327" s="2">
        <v>2.1153900000000001</v>
      </c>
      <c r="O4327" t="s">
        <v>21</v>
      </c>
      <c r="P4327" t="s">
        <v>22</v>
      </c>
      <c r="Q4327" t="s">
        <v>23</v>
      </c>
      <c r="R4327" s="3">
        <v>42.65</v>
      </c>
      <c r="S4327" t="s">
        <v>24</v>
      </c>
      <c r="T4327" t="s">
        <v>23</v>
      </c>
      <c r="U4327" s="3">
        <v>42.65</v>
      </c>
    </row>
    <row r="4328" spans="1:21" hidden="1" x14ac:dyDescent="0.2">
      <c r="A4328" t="s">
        <v>2901</v>
      </c>
      <c r="B4328" t="s">
        <v>2679</v>
      </c>
      <c r="C4328" t="s">
        <v>14</v>
      </c>
      <c r="D4328" t="str">
        <f t="shared" si="67"/>
        <v>FJ1650</v>
      </c>
      <c r="E4328" t="s">
        <v>1848</v>
      </c>
      <c r="F4328" t="s">
        <v>18</v>
      </c>
      <c r="G4328" t="s">
        <v>18</v>
      </c>
      <c r="I4328" t="s">
        <v>45</v>
      </c>
      <c r="J4328" s="1">
        <v>44903</v>
      </c>
      <c r="K4328" s="2">
        <v>0.48</v>
      </c>
      <c r="L4328" t="s">
        <v>46</v>
      </c>
      <c r="M4328" s="3">
        <v>1</v>
      </c>
      <c r="N4328" s="2">
        <v>1.4301999999999999</v>
      </c>
      <c r="O4328" t="s">
        <v>21</v>
      </c>
      <c r="P4328" t="s">
        <v>22</v>
      </c>
      <c r="Q4328" t="s">
        <v>23</v>
      </c>
      <c r="R4328" s="3">
        <v>0.69</v>
      </c>
      <c r="S4328" t="s">
        <v>24</v>
      </c>
      <c r="T4328" t="s">
        <v>23</v>
      </c>
      <c r="U4328" s="3">
        <v>0.69</v>
      </c>
    </row>
    <row r="4329" spans="1:21" hidden="1" x14ac:dyDescent="0.2">
      <c r="A4329" t="s">
        <v>2901</v>
      </c>
      <c r="B4329" t="s">
        <v>2679</v>
      </c>
      <c r="C4329" t="s">
        <v>14</v>
      </c>
      <c r="D4329" t="str">
        <f t="shared" si="67"/>
        <v>SW2145</v>
      </c>
      <c r="E4329" t="s">
        <v>315</v>
      </c>
      <c r="F4329" t="s">
        <v>18</v>
      </c>
      <c r="G4329" t="s">
        <v>18</v>
      </c>
      <c r="I4329" t="s">
        <v>45</v>
      </c>
      <c r="J4329" s="1">
        <v>44903</v>
      </c>
      <c r="K4329" s="2">
        <v>28</v>
      </c>
      <c r="L4329" t="s">
        <v>46</v>
      </c>
      <c r="M4329" s="3">
        <v>1</v>
      </c>
      <c r="N4329" s="2">
        <v>0.52178999999999998</v>
      </c>
      <c r="O4329" t="s">
        <v>21</v>
      </c>
      <c r="P4329" t="s">
        <v>22</v>
      </c>
      <c r="Q4329" t="s">
        <v>23</v>
      </c>
      <c r="R4329" s="3">
        <v>14.61</v>
      </c>
      <c r="S4329" t="s">
        <v>24</v>
      </c>
      <c r="T4329" t="s">
        <v>23</v>
      </c>
      <c r="U4329" s="3">
        <v>14.61</v>
      </c>
    </row>
    <row r="4330" spans="1:21" hidden="1" x14ac:dyDescent="0.2">
      <c r="A4330" t="s">
        <v>2901</v>
      </c>
      <c r="B4330" t="s">
        <v>2679</v>
      </c>
      <c r="C4330" t="s">
        <v>14</v>
      </c>
      <c r="D4330" t="str">
        <f t="shared" si="67"/>
        <v>SP1845</v>
      </c>
      <c r="E4330" t="s">
        <v>680</v>
      </c>
      <c r="F4330" t="s">
        <v>18</v>
      </c>
      <c r="G4330" t="s">
        <v>18</v>
      </c>
      <c r="I4330" t="s">
        <v>45</v>
      </c>
      <c r="J4330" s="1">
        <v>44903</v>
      </c>
      <c r="K4330" s="2">
        <v>0.96</v>
      </c>
      <c r="L4330" t="s">
        <v>46</v>
      </c>
      <c r="M4330" s="3">
        <v>1</v>
      </c>
      <c r="N4330" s="2">
        <v>2.1699799999999998</v>
      </c>
      <c r="O4330" t="s">
        <v>21</v>
      </c>
      <c r="P4330" t="s">
        <v>22</v>
      </c>
      <c r="Q4330" t="s">
        <v>23</v>
      </c>
      <c r="R4330" s="3">
        <v>2.08</v>
      </c>
      <c r="S4330" t="s">
        <v>24</v>
      </c>
      <c r="T4330" t="s">
        <v>23</v>
      </c>
      <c r="U4330" s="3">
        <v>2.08</v>
      </c>
    </row>
    <row r="4331" spans="1:21" hidden="1" x14ac:dyDescent="0.2">
      <c r="A4331" t="s">
        <v>2901</v>
      </c>
      <c r="B4331" t="s">
        <v>2679</v>
      </c>
      <c r="C4331" t="s">
        <v>14</v>
      </c>
      <c r="D4331" t="str">
        <f t="shared" si="67"/>
        <v>BK1645</v>
      </c>
      <c r="E4331" t="s">
        <v>427</v>
      </c>
      <c r="F4331" t="s">
        <v>18</v>
      </c>
      <c r="G4331" t="s">
        <v>18</v>
      </c>
      <c r="I4331" t="s">
        <v>45</v>
      </c>
      <c r="J4331" s="1">
        <v>44903</v>
      </c>
      <c r="K4331" s="2">
        <v>13.6</v>
      </c>
      <c r="L4331" t="s">
        <v>46</v>
      </c>
      <c r="M4331" s="3">
        <v>1</v>
      </c>
      <c r="N4331" s="2">
        <v>0.76709000000000005</v>
      </c>
      <c r="O4331" t="s">
        <v>21</v>
      </c>
      <c r="P4331" t="s">
        <v>22</v>
      </c>
      <c r="Q4331" t="s">
        <v>23</v>
      </c>
      <c r="R4331" s="3">
        <v>10.43</v>
      </c>
      <c r="S4331" t="s">
        <v>24</v>
      </c>
      <c r="T4331" t="s">
        <v>23</v>
      </c>
      <c r="U4331" s="3">
        <v>10.43</v>
      </c>
    </row>
    <row r="4332" spans="1:21" hidden="1" x14ac:dyDescent="0.2">
      <c r="A4332" t="s">
        <v>2901</v>
      </c>
      <c r="B4332" t="s">
        <v>2679</v>
      </c>
      <c r="C4332" t="s">
        <v>14</v>
      </c>
      <c r="D4332" t="str">
        <f t="shared" si="67"/>
        <v>SP1932</v>
      </c>
      <c r="E4332" t="s">
        <v>689</v>
      </c>
      <c r="F4332" t="s">
        <v>18</v>
      </c>
      <c r="G4332" t="s">
        <v>18</v>
      </c>
      <c r="I4332" t="s">
        <v>45</v>
      </c>
      <c r="J4332" s="1">
        <v>44903</v>
      </c>
      <c r="K4332" s="2">
        <v>0.48</v>
      </c>
      <c r="L4332" t="s">
        <v>46</v>
      </c>
      <c r="M4332" s="3">
        <v>1</v>
      </c>
      <c r="N4332" s="2">
        <v>2.0499999999999998</v>
      </c>
      <c r="O4332" t="s">
        <v>21</v>
      </c>
      <c r="P4332" t="s">
        <v>22</v>
      </c>
      <c r="Q4332" t="s">
        <v>23</v>
      </c>
      <c r="R4332" s="3">
        <v>0.98</v>
      </c>
      <c r="S4332" t="s">
        <v>24</v>
      </c>
      <c r="T4332" t="s">
        <v>23</v>
      </c>
      <c r="U4332" s="3">
        <v>0.98</v>
      </c>
    </row>
    <row r="4333" spans="1:21" hidden="1" x14ac:dyDescent="0.2">
      <c r="A4333" t="s">
        <v>2901</v>
      </c>
      <c r="B4333" t="s">
        <v>2679</v>
      </c>
      <c r="C4333" t="s">
        <v>14</v>
      </c>
      <c r="D4333" t="str">
        <f t="shared" si="67"/>
        <v>GS1069</v>
      </c>
      <c r="E4333" t="s">
        <v>948</v>
      </c>
      <c r="F4333" t="s">
        <v>18</v>
      </c>
      <c r="G4333" t="s">
        <v>18</v>
      </c>
      <c r="I4333" t="s">
        <v>45</v>
      </c>
      <c r="J4333" s="1">
        <v>44903</v>
      </c>
      <c r="K4333" s="2">
        <v>15.2</v>
      </c>
      <c r="L4333" t="s">
        <v>46</v>
      </c>
      <c r="M4333" s="3">
        <v>1</v>
      </c>
      <c r="N4333" s="2">
        <v>1.6142799999999999</v>
      </c>
      <c r="O4333" t="s">
        <v>21</v>
      </c>
      <c r="P4333" t="s">
        <v>22</v>
      </c>
      <c r="Q4333" t="s">
        <v>23</v>
      </c>
      <c r="R4333" s="3">
        <v>24.54</v>
      </c>
      <c r="S4333" t="s">
        <v>24</v>
      </c>
      <c r="T4333" t="s">
        <v>23</v>
      </c>
      <c r="U4333" s="3">
        <v>24.54</v>
      </c>
    </row>
    <row r="4334" spans="1:21" hidden="1" x14ac:dyDescent="0.2">
      <c r="A4334" t="s">
        <v>2901</v>
      </c>
      <c r="B4334" t="s">
        <v>2679</v>
      </c>
      <c r="C4334" t="s">
        <v>14</v>
      </c>
      <c r="D4334" t="str">
        <f t="shared" si="67"/>
        <v>FJ1624</v>
      </c>
      <c r="E4334" t="s">
        <v>2439</v>
      </c>
      <c r="F4334" t="s">
        <v>18</v>
      </c>
      <c r="G4334" t="s">
        <v>18</v>
      </c>
      <c r="I4334" t="s">
        <v>45</v>
      </c>
      <c r="J4334" s="1">
        <v>44903</v>
      </c>
      <c r="K4334" s="2">
        <v>20</v>
      </c>
      <c r="L4334" t="s">
        <v>46</v>
      </c>
      <c r="M4334" s="3">
        <v>1</v>
      </c>
      <c r="N4334" s="2">
        <v>2.4774099999999999</v>
      </c>
      <c r="O4334" t="s">
        <v>21</v>
      </c>
      <c r="P4334" t="s">
        <v>22</v>
      </c>
      <c r="Q4334" t="s">
        <v>23</v>
      </c>
      <c r="R4334" s="3">
        <v>49.55</v>
      </c>
      <c r="S4334" t="s">
        <v>24</v>
      </c>
      <c r="T4334" t="s">
        <v>23</v>
      </c>
      <c r="U4334" s="3">
        <v>49.55</v>
      </c>
    </row>
    <row r="4335" spans="1:21" hidden="1" x14ac:dyDescent="0.2">
      <c r="A4335" t="s">
        <v>2901</v>
      </c>
      <c r="B4335" t="s">
        <v>2679</v>
      </c>
      <c r="C4335" t="s">
        <v>14</v>
      </c>
      <c r="D4335" t="str">
        <f t="shared" si="67"/>
        <v>SP1917</v>
      </c>
      <c r="E4335" t="s">
        <v>306</v>
      </c>
      <c r="F4335" t="s">
        <v>18</v>
      </c>
      <c r="G4335" t="s">
        <v>18</v>
      </c>
      <c r="I4335" t="s">
        <v>45</v>
      </c>
      <c r="J4335" s="1">
        <v>44903</v>
      </c>
      <c r="K4335" s="2">
        <v>0.16</v>
      </c>
      <c r="L4335" t="s">
        <v>46</v>
      </c>
      <c r="M4335" s="3">
        <v>1</v>
      </c>
      <c r="N4335" s="2">
        <v>1.57972</v>
      </c>
      <c r="O4335" t="s">
        <v>21</v>
      </c>
      <c r="P4335" t="s">
        <v>22</v>
      </c>
      <c r="Q4335" t="s">
        <v>23</v>
      </c>
      <c r="R4335" s="3">
        <v>0.25</v>
      </c>
      <c r="S4335" t="s">
        <v>24</v>
      </c>
      <c r="T4335" t="s">
        <v>23</v>
      </c>
      <c r="U4335" s="3">
        <v>0.25</v>
      </c>
    </row>
    <row r="4336" spans="1:21" hidden="1" x14ac:dyDescent="0.2">
      <c r="A4336" t="s">
        <v>2901</v>
      </c>
      <c r="B4336" t="s">
        <v>2679</v>
      </c>
      <c r="C4336" t="s">
        <v>14</v>
      </c>
      <c r="D4336" t="str">
        <f t="shared" si="67"/>
        <v>PA1130</v>
      </c>
      <c r="E4336" t="s">
        <v>1758</v>
      </c>
      <c r="F4336" t="s">
        <v>18</v>
      </c>
      <c r="G4336" t="s">
        <v>18</v>
      </c>
      <c r="I4336" t="s">
        <v>45</v>
      </c>
      <c r="J4336" s="1">
        <v>44903</v>
      </c>
      <c r="K4336" s="2">
        <v>1.44</v>
      </c>
      <c r="L4336" t="s">
        <v>46</v>
      </c>
      <c r="M4336" s="3">
        <v>1</v>
      </c>
      <c r="N4336" s="2">
        <v>3.6614</v>
      </c>
      <c r="O4336" t="s">
        <v>21</v>
      </c>
      <c r="P4336" t="s">
        <v>22</v>
      </c>
      <c r="Q4336" t="s">
        <v>23</v>
      </c>
      <c r="R4336" s="3">
        <v>5.27</v>
      </c>
      <c r="S4336" t="s">
        <v>24</v>
      </c>
      <c r="T4336" t="s">
        <v>23</v>
      </c>
      <c r="U4336" s="3">
        <v>5.27</v>
      </c>
    </row>
    <row r="4337" spans="1:21" hidden="1" x14ac:dyDescent="0.2">
      <c r="A4337" t="s">
        <v>2901</v>
      </c>
      <c r="B4337" t="s">
        <v>2679</v>
      </c>
      <c r="C4337" t="s">
        <v>14</v>
      </c>
      <c r="D4337" t="str">
        <f t="shared" si="67"/>
        <v>SP1873</v>
      </c>
      <c r="E4337" t="s">
        <v>2223</v>
      </c>
      <c r="F4337" t="s">
        <v>18</v>
      </c>
      <c r="G4337" t="s">
        <v>18</v>
      </c>
      <c r="I4337" t="s">
        <v>45</v>
      </c>
      <c r="J4337" s="1">
        <v>44903</v>
      </c>
      <c r="K4337" s="2">
        <v>2.08</v>
      </c>
      <c r="L4337" t="s">
        <v>46</v>
      </c>
      <c r="M4337" s="3">
        <v>1</v>
      </c>
      <c r="N4337" s="2">
        <v>2.3607499999999999</v>
      </c>
      <c r="O4337" t="s">
        <v>21</v>
      </c>
      <c r="P4337" t="s">
        <v>22</v>
      </c>
      <c r="Q4337" t="s">
        <v>23</v>
      </c>
      <c r="R4337" s="3">
        <v>4.91</v>
      </c>
      <c r="S4337" t="s">
        <v>24</v>
      </c>
      <c r="T4337" t="s">
        <v>23</v>
      </c>
      <c r="U4337" s="3">
        <v>4.91</v>
      </c>
    </row>
    <row r="4338" spans="1:21" hidden="1" x14ac:dyDescent="0.2">
      <c r="A4338" t="s">
        <v>2902</v>
      </c>
      <c r="B4338" t="s">
        <v>98</v>
      </c>
      <c r="C4338" t="s">
        <v>14</v>
      </c>
      <c r="D4338" t="str">
        <f t="shared" si="67"/>
        <v>BK6034</v>
      </c>
      <c r="E4338" t="s">
        <v>1203</v>
      </c>
      <c r="F4338" t="s">
        <v>18</v>
      </c>
      <c r="G4338" t="s">
        <v>18</v>
      </c>
      <c r="J4338" s="1">
        <v>44903</v>
      </c>
      <c r="K4338" s="2">
        <v>-3535</v>
      </c>
      <c r="L4338" t="s">
        <v>20</v>
      </c>
      <c r="M4338" s="3">
        <v>1</v>
      </c>
      <c r="N4338" s="2">
        <v>0.30058000000000001</v>
      </c>
      <c r="O4338" t="s">
        <v>21</v>
      </c>
      <c r="P4338" t="s">
        <v>24</v>
      </c>
      <c r="Q4338" t="s">
        <v>23</v>
      </c>
      <c r="R4338" s="3">
        <v>1062.55</v>
      </c>
      <c r="S4338" t="s">
        <v>22</v>
      </c>
      <c r="T4338" t="s">
        <v>23</v>
      </c>
      <c r="U4338" s="3">
        <v>1062.55</v>
      </c>
    </row>
    <row r="4339" spans="1:21" hidden="1" x14ac:dyDescent="0.2">
      <c r="A4339" t="s">
        <v>2903</v>
      </c>
      <c r="B4339" t="s">
        <v>2781</v>
      </c>
      <c r="C4339" t="s">
        <v>14</v>
      </c>
      <c r="D4339" t="str">
        <f t="shared" si="67"/>
        <v>AO0413</v>
      </c>
      <c r="E4339" t="s">
        <v>2707</v>
      </c>
      <c r="F4339" t="s">
        <v>262</v>
      </c>
      <c r="G4339" t="s">
        <v>262</v>
      </c>
      <c r="I4339" t="s">
        <v>2511</v>
      </c>
      <c r="J4339" s="1">
        <v>44903</v>
      </c>
      <c r="K4339" s="2">
        <v>-3</v>
      </c>
      <c r="L4339" t="s">
        <v>197</v>
      </c>
      <c r="M4339" s="3">
        <v>1</v>
      </c>
      <c r="N4339" s="2">
        <v>7.8931800000000001</v>
      </c>
      <c r="O4339" t="s">
        <v>21</v>
      </c>
      <c r="P4339" t="s">
        <v>474</v>
      </c>
      <c r="Q4339" t="s">
        <v>23</v>
      </c>
      <c r="R4339" s="3">
        <v>23.68</v>
      </c>
      <c r="S4339" t="s">
        <v>909</v>
      </c>
      <c r="T4339" t="s">
        <v>23</v>
      </c>
      <c r="U4339" s="3">
        <v>23.68</v>
      </c>
    </row>
    <row r="4340" spans="1:21" hidden="1" x14ac:dyDescent="0.2">
      <c r="A4340" t="s">
        <v>2904</v>
      </c>
      <c r="B4340" t="s">
        <v>104</v>
      </c>
      <c r="C4340" t="s">
        <v>14</v>
      </c>
      <c r="D4340" t="str">
        <f t="shared" si="67"/>
        <v>FJ1728</v>
      </c>
      <c r="E4340" t="s">
        <v>221</v>
      </c>
      <c r="F4340" t="s">
        <v>18</v>
      </c>
      <c r="G4340" t="s">
        <v>18</v>
      </c>
      <c r="J4340" s="1">
        <v>44903</v>
      </c>
      <c r="K4340" s="2">
        <v>-11424</v>
      </c>
      <c r="L4340" t="s">
        <v>46</v>
      </c>
      <c r="M4340" s="3">
        <v>1</v>
      </c>
      <c r="N4340" s="2">
        <v>0.79413</v>
      </c>
      <c r="O4340" t="s">
        <v>21</v>
      </c>
      <c r="P4340" t="s">
        <v>24</v>
      </c>
      <c r="Q4340" t="s">
        <v>23</v>
      </c>
      <c r="R4340" s="3">
        <v>9072.14</v>
      </c>
      <c r="S4340" t="s">
        <v>22</v>
      </c>
      <c r="T4340" t="s">
        <v>23</v>
      </c>
      <c r="U4340" s="3">
        <v>9072.14</v>
      </c>
    </row>
    <row r="4341" spans="1:21" hidden="1" x14ac:dyDescent="0.2">
      <c r="A4341" t="s">
        <v>2905</v>
      </c>
      <c r="B4341" t="s">
        <v>104</v>
      </c>
      <c r="C4341" t="s">
        <v>14</v>
      </c>
      <c r="D4341" t="str">
        <f t="shared" si="67"/>
        <v>OG1070</v>
      </c>
      <c r="E4341" t="s">
        <v>2906</v>
      </c>
      <c r="F4341" t="s">
        <v>18</v>
      </c>
      <c r="G4341" t="s">
        <v>18</v>
      </c>
      <c r="J4341" s="1">
        <v>44903</v>
      </c>
      <c r="K4341" s="2">
        <v>-492</v>
      </c>
      <c r="L4341" t="s">
        <v>46</v>
      </c>
      <c r="M4341" s="3">
        <v>1</v>
      </c>
      <c r="N4341" s="2">
        <v>4.2336</v>
      </c>
      <c r="O4341" t="s">
        <v>21</v>
      </c>
      <c r="P4341" t="s">
        <v>24</v>
      </c>
      <c r="Q4341" t="s">
        <v>23</v>
      </c>
      <c r="R4341" s="3">
        <v>2082.9299999999998</v>
      </c>
      <c r="S4341" t="s">
        <v>22</v>
      </c>
      <c r="T4341" t="s">
        <v>23</v>
      </c>
      <c r="U4341" s="3">
        <v>2082.9299999999998</v>
      </c>
    </row>
    <row r="4342" spans="1:21" hidden="1" x14ac:dyDescent="0.2">
      <c r="A4342" t="s">
        <v>2907</v>
      </c>
      <c r="B4342" t="s">
        <v>104</v>
      </c>
      <c r="C4342" t="s">
        <v>14</v>
      </c>
      <c r="D4342" t="str">
        <f t="shared" si="67"/>
        <v>GS1035</v>
      </c>
      <c r="E4342" t="s">
        <v>683</v>
      </c>
      <c r="F4342" t="s">
        <v>18</v>
      </c>
      <c r="G4342" t="s">
        <v>18</v>
      </c>
      <c r="J4342" s="1">
        <v>44903</v>
      </c>
      <c r="K4342" s="2">
        <v>-207</v>
      </c>
      <c r="L4342" t="s">
        <v>46</v>
      </c>
      <c r="M4342" s="3">
        <v>1</v>
      </c>
      <c r="N4342" s="2">
        <v>3.1499899999999998</v>
      </c>
      <c r="O4342" t="s">
        <v>21</v>
      </c>
      <c r="P4342" t="s">
        <v>24</v>
      </c>
      <c r="Q4342" t="s">
        <v>23</v>
      </c>
      <c r="R4342" s="3">
        <v>652.04999999999995</v>
      </c>
      <c r="S4342" t="s">
        <v>22</v>
      </c>
      <c r="T4342" t="s">
        <v>23</v>
      </c>
      <c r="U4342" s="3">
        <v>652.04999999999995</v>
      </c>
    </row>
    <row r="4343" spans="1:21" hidden="1" x14ac:dyDescent="0.2">
      <c r="A4343" t="s">
        <v>2908</v>
      </c>
      <c r="B4343" t="s">
        <v>1391</v>
      </c>
      <c r="C4343" t="s">
        <v>14</v>
      </c>
      <c r="D4343" t="str">
        <f t="shared" si="67"/>
        <v>OG1153</v>
      </c>
      <c r="E4343" t="s">
        <v>645</v>
      </c>
      <c r="F4343" t="s">
        <v>18</v>
      </c>
      <c r="G4343" t="s">
        <v>18</v>
      </c>
      <c r="I4343" t="s">
        <v>19</v>
      </c>
      <c r="J4343" s="1">
        <v>44903</v>
      </c>
      <c r="K4343" s="2">
        <v>-41.4</v>
      </c>
      <c r="L4343" t="s">
        <v>46</v>
      </c>
      <c r="M4343" s="3">
        <v>1</v>
      </c>
      <c r="N4343" s="2">
        <v>3.1210000000000004</v>
      </c>
      <c r="O4343" t="s">
        <v>21</v>
      </c>
      <c r="P4343" t="s">
        <v>24</v>
      </c>
      <c r="Q4343" t="s">
        <v>23</v>
      </c>
      <c r="R4343" s="3">
        <v>129.21</v>
      </c>
      <c r="S4343" t="s">
        <v>22</v>
      </c>
      <c r="T4343" t="s">
        <v>23</v>
      </c>
      <c r="U4343" s="3">
        <v>129.21</v>
      </c>
    </row>
    <row r="4344" spans="1:21" hidden="1" x14ac:dyDescent="0.2">
      <c r="A4344" t="s">
        <v>2908</v>
      </c>
      <c r="B4344" t="s">
        <v>150</v>
      </c>
      <c r="C4344" t="s">
        <v>14</v>
      </c>
      <c r="D4344" t="str">
        <f t="shared" si="67"/>
        <v>MZ4676</v>
      </c>
      <c r="E4344" t="s">
        <v>342</v>
      </c>
      <c r="F4344" t="s">
        <v>18</v>
      </c>
      <c r="G4344" t="s">
        <v>18</v>
      </c>
      <c r="I4344" t="s">
        <v>19</v>
      </c>
      <c r="J4344" s="1">
        <v>44903</v>
      </c>
      <c r="K4344" s="2">
        <v>48.095230000000001</v>
      </c>
      <c r="L4344" t="s">
        <v>46</v>
      </c>
      <c r="M4344" s="3">
        <v>1</v>
      </c>
      <c r="N4344" s="2">
        <v>13.700519999999999</v>
      </c>
      <c r="O4344" t="s">
        <v>21</v>
      </c>
      <c r="P4344" t="s">
        <v>22</v>
      </c>
      <c r="Q4344" t="s">
        <v>23</v>
      </c>
      <c r="R4344" s="3">
        <v>658.93</v>
      </c>
      <c r="S4344" t="s">
        <v>24</v>
      </c>
      <c r="T4344" t="s">
        <v>23</v>
      </c>
      <c r="U4344" s="3">
        <v>658.93</v>
      </c>
    </row>
    <row r="4345" spans="1:21" hidden="1" x14ac:dyDescent="0.2">
      <c r="A4345" t="s">
        <v>2908</v>
      </c>
      <c r="B4345" t="s">
        <v>150</v>
      </c>
      <c r="C4345" t="s">
        <v>14</v>
      </c>
      <c r="D4345" t="str">
        <f t="shared" si="67"/>
        <v>PA1130</v>
      </c>
      <c r="E4345" t="s">
        <v>1758</v>
      </c>
      <c r="F4345" t="s">
        <v>18</v>
      </c>
      <c r="G4345" t="s">
        <v>18</v>
      </c>
      <c r="I4345" t="s">
        <v>19</v>
      </c>
      <c r="J4345" s="1">
        <v>44903</v>
      </c>
      <c r="K4345" s="2">
        <v>-2.0112800000000006</v>
      </c>
      <c r="L4345" t="s">
        <v>46</v>
      </c>
      <c r="M4345" s="3">
        <v>1</v>
      </c>
      <c r="N4345" s="2">
        <v>3.6614</v>
      </c>
      <c r="O4345" t="s">
        <v>21</v>
      </c>
      <c r="P4345" t="s">
        <v>24</v>
      </c>
      <c r="Q4345" t="s">
        <v>23</v>
      </c>
      <c r="R4345" s="3">
        <v>7.36</v>
      </c>
      <c r="S4345" t="s">
        <v>22</v>
      </c>
      <c r="T4345" t="s">
        <v>23</v>
      </c>
      <c r="U4345" s="3">
        <v>7.36</v>
      </c>
    </row>
    <row r="4346" spans="1:21" hidden="1" x14ac:dyDescent="0.2">
      <c r="A4346" t="s">
        <v>2908</v>
      </c>
      <c r="B4346" t="s">
        <v>150</v>
      </c>
      <c r="C4346" t="s">
        <v>14</v>
      </c>
      <c r="D4346" t="str">
        <f t="shared" si="67"/>
        <v>BK6041</v>
      </c>
      <c r="E4346" t="s">
        <v>2909</v>
      </c>
      <c r="F4346" t="s">
        <v>18</v>
      </c>
      <c r="G4346" t="s">
        <v>18</v>
      </c>
      <c r="I4346" t="s">
        <v>19</v>
      </c>
      <c r="J4346" s="1">
        <v>44903</v>
      </c>
      <c r="K4346" s="2">
        <v>0</v>
      </c>
      <c r="L4346" t="s">
        <v>20</v>
      </c>
      <c r="M4346" s="3">
        <v>1</v>
      </c>
      <c r="N4346" s="2">
        <v>0.43</v>
      </c>
      <c r="O4346" t="s">
        <v>21</v>
      </c>
      <c r="P4346" t="s">
        <v>22</v>
      </c>
      <c r="Q4346" t="s">
        <v>23</v>
      </c>
      <c r="R4346" s="3">
        <v>0</v>
      </c>
      <c r="S4346" t="s">
        <v>24</v>
      </c>
      <c r="T4346" t="s">
        <v>23</v>
      </c>
      <c r="U4346" s="3">
        <v>0</v>
      </c>
    </row>
    <row r="4347" spans="1:21" hidden="1" x14ac:dyDescent="0.2">
      <c r="A4347" t="s">
        <v>2908</v>
      </c>
      <c r="B4347" t="s">
        <v>150</v>
      </c>
      <c r="C4347" t="s">
        <v>14</v>
      </c>
      <c r="D4347" t="str">
        <f t="shared" si="67"/>
        <v>BK1632</v>
      </c>
      <c r="E4347" t="s">
        <v>2505</v>
      </c>
      <c r="F4347" t="s">
        <v>18</v>
      </c>
      <c r="G4347" t="s">
        <v>18</v>
      </c>
      <c r="I4347" t="s">
        <v>19</v>
      </c>
      <c r="J4347" s="1">
        <v>44903</v>
      </c>
      <c r="K4347" s="2">
        <v>13</v>
      </c>
      <c r="L4347" t="s">
        <v>46</v>
      </c>
      <c r="M4347" s="3">
        <v>1</v>
      </c>
      <c r="N4347" s="2">
        <v>4.7148899999999996</v>
      </c>
      <c r="O4347" t="s">
        <v>21</v>
      </c>
      <c r="P4347" t="s">
        <v>22</v>
      </c>
      <c r="Q4347" t="s">
        <v>23</v>
      </c>
      <c r="R4347" s="3">
        <v>61.29</v>
      </c>
      <c r="S4347" t="s">
        <v>24</v>
      </c>
      <c r="T4347" t="s">
        <v>23</v>
      </c>
      <c r="U4347" s="3">
        <v>61.29</v>
      </c>
    </row>
    <row r="4348" spans="1:21" hidden="1" x14ac:dyDescent="0.2">
      <c r="A4348" t="s">
        <v>2908</v>
      </c>
      <c r="B4348" t="s">
        <v>150</v>
      </c>
      <c r="C4348" t="s">
        <v>14</v>
      </c>
      <c r="D4348" t="str">
        <f t="shared" si="67"/>
        <v>SP1914</v>
      </c>
      <c r="E4348" t="s">
        <v>747</v>
      </c>
      <c r="F4348" t="s">
        <v>18</v>
      </c>
      <c r="G4348" t="s">
        <v>18</v>
      </c>
      <c r="I4348" t="s">
        <v>19</v>
      </c>
      <c r="J4348" s="1">
        <v>44903</v>
      </c>
      <c r="K4348" s="2">
        <v>-4.1598100000000002</v>
      </c>
      <c r="L4348" t="s">
        <v>46</v>
      </c>
      <c r="M4348" s="3">
        <v>1</v>
      </c>
      <c r="N4348" s="2">
        <v>2.4642599999999999</v>
      </c>
      <c r="O4348" t="s">
        <v>21</v>
      </c>
      <c r="P4348" t="s">
        <v>24</v>
      </c>
      <c r="Q4348" t="s">
        <v>23</v>
      </c>
      <c r="R4348" s="3">
        <v>10.25</v>
      </c>
      <c r="S4348" t="s">
        <v>22</v>
      </c>
      <c r="T4348" t="s">
        <v>23</v>
      </c>
      <c r="U4348" s="3">
        <v>10.25</v>
      </c>
    </row>
    <row r="4349" spans="1:21" hidden="1" x14ac:dyDescent="0.2">
      <c r="A4349" t="s">
        <v>2908</v>
      </c>
      <c r="B4349" t="s">
        <v>158</v>
      </c>
      <c r="C4349" t="s">
        <v>14</v>
      </c>
      <c r="D4349" t="str">
        <f t="shared" si="67"/>
        <v>OG1011</v>
      </c>
      <c r="E4349" t="s">
        <v>232</v>
      </c>
      <c r="F4349" t="s">
        <v>18</v>
      </c>
      <c r="G4349" t="s">
        <v>18</v>
      </c>
      <c r="I4349" t="s">
        <v>19</v>
      </c>
      <c r="J4349" s="1">
        <v>44903</v>
      </c>
      <c r="K4349" s="2">
        <v>5</v>
      </c>
      <c r="L4349" t="s">
        <v>46</v>
      </c>
      <c r="M4349" s="3">
        <v>1</v>
      </c>
      <c r="N4349" s="2">
        <v>10.56948</v>
      </c>
      <c r="O4349" t="s">
        <v>21</v>
      </c>
      <c r="P4349" t="s">
        <v>22</v>
      </c>
      <c r="Q4349" t="s">
        <v>23</v>
      </c>
      <c r="R4349" s="3">
        <v>52.85</v>
      </c>
      <c r="S4349" t="s">
        <v>24</v>
      </c>
      <c r="T4349" t="s">
        <v>23</v>
      </c>
      <c r="U4349" s="3">
        <v>52.85</v>
      </c>
    </row>
    <row r="4350" spans="1:21" hidden="1" x14ac:dyDescent="0.2">
      <c r="A4350" t="s">
        <v>2908</v>
      </c>
      <c r="B4350" t="s">
        <v>158</v>
      </c>
      <c r="C4350" t="s">
        <v>14</v>
      </c>
      <c r="D4350" t="str">
        <f t="shared" si="67"/>
        <v>LAGV00</v>
      </c>
      <c r="E4350" t="s">
        <v>920</v>
      </c>
      <c r="F4350" t="s">
        <v>18</v>
      </c>
      <c r="G4350" t="s">
        <v>18</v>
      </c>
      <c r="I4350" t="s">
        <v>19</v>
      </c>
      <c r="J4350" s="1">
        <v>44903</v>
      </c>
      <c r="K4350" s="2">
        <v>6177.85</v>
      </c>
      <c r="L4350" t="s">
        <v>20</v>
      </c>
      <c r="M4350" s="3">
        <v>1</v>
      </c>
      <c r="N4350" s="2">
        <v>1.8200000000000001E-2</v>
      </c>
      <c r="O4350" t="s">
        <v>21</v>
      </c>
      <c r="P4350" t="s">
        <v>22</v>
      </c>
      <c r="Q4350" t="s">
        <v>23</v>
      </c>
      <c r="R4350" s="3">
        <v>112.44</v>
      </c>
      <c r="S4350" t="s">
        <v>24</v>
      </c>
      <c r="T4350" t="s">
        <v>23</v>
      </c>
      <c r="U4350" s="3">
        <v>112.44</v>
      </c>
    </row>
    <row r="4351" spans="1:21" hidden="1" x14ac:dyDescent="0.2">
      <c r="A4351" t="s">
        <v>2908</v>
      </c>
      <c r="B4351" t="s">
        <v>158</v>
      </c>
      <c r="C4351" t="s">
        <v>14</v>
      </c>
      <c r="D4351" t="str">
        <f t="shared" si="67"/>
        <v>WN2058</v>
      </c>
      <c r="E4351" t="s">
        <v>436</v>
      </c>
      <c r="F4351" t="s">
        <v>18</v>
      </c>
      <c r="G4351" t="s">
        <v>18</v>
      </c>
      <c r="I4351" t="s">
        <v>19</v>
      </c>
      <c r="J4351" s="1">
        <v>44903</v>
      </c>
      <c r="K4351" s="2">
        <v>-267</v>
      </c>
      <c r="L4351" t="s">
        <v>46</v>
      </c>
      <c r="M4351" s="3">
        <v>1</v>
      </c>
      <c r="N4351" s="2">
        <v>1.0364</v>
      </c>
      <c r="O4351" t="s">
        <v>21</v>
      </c>
      <c r="P4351" t="s">
        <v>24</v>
      </c>
      <c r="Q4351" t="s">
        <v>23</v>
      </c>
      <c r="R4351" s="3">
        <v>276.72000000000003</v>
      </c>
      <c r="S4351" t="s">
        <v>22</v>
      </c>
      <c r="T4351" t="s">
        <v>23</v>
      </c>
      <c r="U4351" s="3">
        <v>276.72000000000003</v>
      </c>
    </row>
    <row r="4352" spans="1:21" hidden="1" x14ac:dyDescent="0.2">
      <c r="A4352" t="s">
        <v>2908</v>
      </c>
      <c r="B4352" t="s">
        <v>158</v>
      </c>
      <c r="C4352" t="s">
        <v>14</v>
      </c>
      <c r="D4352" t="str">
        <f t="shared" si="67"/>
        <v>LATJ00</v>
      </c>
      <c r="E4352" t="s">
        <v>1650</v>
      </c>
      <c r="F4352" t="s">
        <v>18</v>
      </c>
      <c r="G4352" t="s">
        <v>18</v>
      </c>
      <c r="I4352" t="s">
        <v>19</v>
      </c>
      <c r="J4352" s="1">
        <v>44903</v>
      </c>
      <c r="K4352" s="2">
        <v>21665.42</v>
      </c>
      <c r="L4352" t="s">
        <v>20</v>
      </c>
      <c r="M4352" s="3">
        <v>1</v>
      </c>
      <c r="N4352" s="2">
        <v>1.159E-2</v>
      </c>
      <c r="O4352" t="s">
        <v>21</v>
      </c>
      <c r="P4352" t="s">
        <v>22</v>
      </c>
      <c r="Q4352" t="s">
        <v>23</v>
      </c>
      <c r="R4352" s="3">
        <v>251.1</v>
      </c>
      <c r="S4352" t="s">
        <v>24</v>
      </c>
      <c r="T4352" t="s">
        <v>23</v>
      </c>
      <c r="U4352" s="3">
        <v>251.1</v>
      </c>
    </row>
    <row r="4353" spans="1:21" hidden="1" x14ac:dyDescent="0.2">
      <c r="A4353" t="s">
        <v>2908</v>
      </c>
      <c r="B4353" t="s">
        <v>1029</v>
      </c>
      <c r="C4353" t="s">
        <v>14</v>
      </c>
      <c r="D4353" t="str">
        <f t="shared" si="67"/>
        <v>DV1957</v>
      </c>
      <c r="E4353" t="s">
        <v>522</v>
      </c>
      <c r="F4353" t="s">
        <v>18</v>
      </c>
      <c r="G4353" t="s">
        <v>18</v>
      </c>
      <c r="I4353" t="s">
        <v>19</v>
      </c>
      <c r="J4353" s="1">
        <v>44903</v>
      </c>
      <c r="K4353" s="2">
        <v>1.4619999999999999E-2</v>
      </c>
      <c r="L4353" t="s">
        <v>46</v>
      </c>
      <c r="M4353" s="3">
        <v>1</v>
      </c>
      <c r="N4353" s="2">
        <v>4.1020200000000004</v>
      </c>
      <c r="O4353" t="s">
        <v>21</v>
      </c>
      <c r="P4353" t="s">
        <v>22</v>
      </c>
      <c r="Q4353" t="s">
        <v>23</v>
      </c>
      <c r="R4353" s="3">
        <v>0.06</v>
      </c>
      <c r="S4353" t="s">
        <v>24</v>
      </c>
      <c r="T4353" t="s">
        <v>23</v>
      </c>
      <c r="U4353" s="3">
        <v>0.06</v>
      </c>
    </row>
    <row r="4354" spans="1:21" hidden="1" x14ac:dyDescent="0.2">
      <c r="A4354" t="s">
        <v>2908</v>
      </c>
      <c r="B4354" t="s">
        <v>1029</v>
      </c>
      <c r="C4354" t="s">
        <v>14</v>
      </c>
      <c r="D4354" t="str">
        <f t="shared" si="67"/>
        <v>OG1450</v>
      </c>
      <c r="E4354" t="s">
        <v>2444</v>
      </c>
      <c r="F4354" t="s">
        <v>18</v>
      </c>
      <c r="G4354" t="s">
        <v>18</v>
      </c>
      <c r="I4354" t="s">
        <v>19</v>
      </c>
      <c r="J4354" s="1">
        <v>44903</v>
      </c>
      <c r="K4354" s="2">
        <v>6.61</v>
      </c>
      <c r="L4354" t="s">
        <v>46</v>
      </c>
      <c r="M4354" s="3">
        <v>1</v>
      </c>
      <c r="N4354" s="2">
        <v>12.63874</v>
      </c>
      <c r="O4354" t="s">
        <v>21</v>
      </c>
      <c r="P4354" t="s">
        <v>22</v>
      </c>
      <c r="Q4354" t="s">
        <v>23</v>
      </c>
      <c r="R4354" s="3">
        <v>83.54</v>
      </c>
      <c r="S4354" t="s">
        <v>24</v>
      </c>
      <c r="T4354" t="s">
        <v>23</v>
      </c>
      <c r="U4354" s="3">
        <v>83.54</v>
      </c>
    </row>
    <row r="4355" spans="1:21" hidden="1" x14ac:dyDescent="0.2">
      <c r="A4355" t="s">
        <v>2908</v>
      </c>
      <c r="B4355" t="s">
        <v>1029</v>
      </c>
      <c r="C4355" t="s">
        <v>14</v>
      </c>
      <c r="D4355" t="str">
        <f t="shared" si="67"/>
        <v>OG1416</v>
      </c>
      <c r="E4355" t="s">
        <v>605</v>
      </c>
      <c r="F4355" t="s">
        <v>18</v>
      </c>
      <c r="G4355" t="s">
        <v>18</v>
      </c>
      <c r="I4355" t="s">
        <v>19</v>
      </c>
      <c r="J4355" s="1">
        <v>44903</v>
      </c>
      <c r="K4355" s="2">
        <v>-0.36687999999999993</v>
      </c>
      <c r="L4355" t="s">
        <v>46</v>
      </c>
      <c r="M4355" s="3">
        <v>1</v>
      </c>
      <c r="N4355" s="2">
        <v>4.7886800000000003</v>
      </c>
      <c r="O4355" t="s">
        <v>21</v>
      </c>
      <c r="P4355" t="s">
        <v>24</v>
      </c>
      <c r="Q4355" t="s">
        <v>23</v>
      </c>
      <c r="R4355" s="3">
        <v>1.76</v>
      </c>
      <c r="S4355" t="s">
        <v>22</v>
      </c>
      <c r="T4355" t="s">
        <v>23</v>
      </c>
      <c r="U4355" s="3">
        <v>1.76</v>
      </c>
    </row>
    <row r="4356" spans="1:21" hidden="1" x14ac:dyDescent="0.2">
      <c r="A4356" t="s">
        <v>2908</v>
      </c>
      <c r="B4356" t="s">
        <v>1029</v>
      </c>
      <c r="C4356" t="s">
        <v>14</v>
      </c>
      <c r="D4356" t="str">
        <f t="shared" si="67"/>
        <v>DV1955</v>
      </c>
      <c r="E4356" t="s">
        <v>1796</v>
      </c>
      <c r="F4356" t="s">
        <v>18</v>
      </c>
      <c r="G4356" t="s">
        <v>18</v>
      </c>
      <c r="I4356" t="s">
        <v>19</v>
      </c>
      <c r="J4356" s="1">
        <v>44903</v>
      </c>
      <c r="K4356" s="2">
        <v>0</v>
      </c>
      <c r="L4356" t="s">
        <v>46</v>
      </c>
      <c r="M4356" s="3">
        <v>1</v>
      </c>
      <c r="N4356" s="2">
        <v>4.6320300000000003</v>
      </c>
      <c r="O4356" t="s">
        <v>21</v>
      </c>
      <c r="P4356" t="s">
        <v>22</v>
      </c>
      <c r="Q4356" t="s">
        <v>23</v>
      </c>
      <c r="R4356" s="3">
        <v>0</v>
      </c>
      <c r="S4356" t="s">
        <v>24</v>
      </c>
      <c r="T4356" t="s">
        <v>23</v>
      </c>
      <c r="U4356" s="3">
        <v>0</v>
      </c>
    </row>
    <row r="4357" spans="1:21" hidden="1" x14ac:dyDescent="0.2">
      <c r="A4357" t="s">
        <v>2908</v>
      </c>
      <c r="B4357" t="s">
        <v>2910</v>
      </c>
      <c r="C4357" t="s">
        <v>14</v>
      </c>
      <c r="D4357" t="str">
        <f t="shared" ref="D4357:D4420" si="68">LEFT(E4357, 6)</f>
        <v>OG1065</v>
      </c>
      <c r="E4357" t="s">
        <v>297</v>
      </c>
      <c r="F4357" t="s">
        <v>18</v>
      </c>
      <c r="G4357" t="s">
        <v>18</v>
      </c>
      <c r="I4357" t="s">
        <v>19</v>
      </c>
      <c r="J4357" s="1">
        <v>44903</v>
      </c>
      <c r="K4357" s="2">
        <v>290.20265999999998</v>
      </c>
      <c r="L4357" t="s">
        <v>46</v>
      </c>
      <c r="M4357" s="3">
        <v>1</v>
      </c>
      <c r="N4357" s="2">
        <v>3.8020399999999999</v>
      </c>
      <c r="O4357" t="s">
        <v>21</v>
      </c>
      <c r="P4357" t="s">
        <v>22</v>
      </c>
      <c r="Q4357" t="s">
        <v>23</v>
      </c>
      <c r="R4357" s="3">
        <v>1103.3599999999999</v>
      </c>
      <c r="S4357" t="s">
        <v>24</v>
      </c>
      <c r="T4357" t="s">
        <v>23</v>
      </c>
      <c r="U4357" s="3">
        <v>1103.3599999999999</v>
      </c>
    </row>
    <row r="4358" spans="1:21" hidden="1" x14ac:dyDescent="0.2">
      <c r="A4358" t="s">
        <v>2911</v>
      </c>
      <c r="B4358" t="s">
        <v>26</v>
      </c>
      <c r="C4358" t="s">
        <v>14</v>
      </c>
      <c r="D4358" t="str">
        <f t="shared" si="68"/>
        <v>DV1922</v>
      </c>
      <c r="E4358" t="s">
        <v>308</v>
      </c>
      <c r="F4358" t="s">
        <v>18</v>
      </c>
      <c r="G4358" t="s">
        <v>18</v>
      </c>
      <c r="I4358" t="s">
        <v>19</v>
      </c>
      <c r="J4358" s="1">
        <v>44903</v>
      </c>
      <c r="K4358" s="2">
        <v>66.31</v>
      </c>
      <c r="L4358" t="s">
        <v>46</v>
      </c>
      <c r="M4358" s="3">
        <v>1</v>
      </c>
      <c r="N4358" s="2">
        <v>1.6311799999999999</v>
      </c>
      <c r="O4358" t="s">
        <v>21</v>
      </c>
      <c r="P4358" t="s">
        <v>22</v>
      </c>
      <c r="Q4358" t="s">
        <v>23</v>
      </c>
      <c r="R4358" s="3">
        <v>108.16</v>
      </c>
      <c r="S4358" t="s">
        <v>24</v>
      </c>
      <c r="T4358" t="s">
        <v>23</v>
      </c>
      <c r="U4358" s="3">
        <v>108.16</v>
      </c>
    </row>
    <row r="4359" spans="1:21" hidden="1" x14ac:dyDescent="0.2">
      <c r="A4359" t="s">
        <v>2912</v>
      </c>
      <c r="B4359" t="s">
        <v>104</v>
      </c>
      <c r="C4359" t="s">
        <v>14</v>
      </c>
      <c r="D4359" t="str">
        <f t="shared" si="68"/>
        <v>BK1626</v>
      </c>
      <c r="E4359" t="s">
        <v>716</v>
      </c>
      <c r="F4359" t="s">
        <v>18</v>
      </c>
      <c r="G4359" t="s">
        <v>18</v>
      </c>
      <c r="J4359" s="1">
        <v>44903</v>
      </c>
      <c r="K4359" s="2">
        <v>1514</v>
      </c>
      <c r="L4359" t="s">
        <v>46</v>
      </c>
      <c r="M4359" s="3">
        <v>1</v>
      </c>
      <c r="N4359" s="2">
        <v>0.45981</v>
      </c>
      <c r="O4359" t="s">
        <v>21</v>
      </c>
      <c r="P4359" t="s">
        <v>22</v>
      </c>
      <c r="Q4359" t="s">
        <v>23</v>
      </c>
      <c r="R4359" s="3">
        <v>696.15</v>
      </c>
      <c r="S4359" t="s">
        <v>24</v>
      </c>
      <c r="T4359" t="s">
        <v>23</v>
      </c>
      <c r="U4359" s="3">
        <v>696.15</v>
      </c>
    </row>
    <row r="4360" spans="1:21" hidden="1" x14ac:dyDescent="0.2">
      <c r="A4360" t="s">
        <v>2913</v>
      </c>
      <c r="B4360" t="s">
        <v>1041</v>
      </c>
      <c r="C4360" t="s">
        <v>14</v>
      </c>
      <c r="D4360" t="str">
        <f t="shared" si="68"/>
        <v>GL357-</v>
      </c>
      <c r="E4360" t="s">
        <v>1870</v>
      </c>
      <c r="F4360" t="s">
        <v>1483</v>
      </c>
      <c r="G4360" t="s">
        <v>1483</v>
      </c>
      <c r="I4360" t="s">
        <v>1042</v>
      </c>
      <c r="J4360" s="1">
        <v>44903</v>
      </c>
      <c r="K4360" s="2">
        <v>-88464</v>
      </c>
      <c r="L4360" t="s">
        <v>20</v>
      </c>
      <c r="M4360" s="3">
        <v>1</v>
      </c>
      <c r="N4360" s="2">
        <v>0.29041</v>
      </c>
      <c r="O4360" t="s">
        <v>21</v>
      </c>
      <c r="P4360" t="s">
        <v>1043</v>
      </c>
      <c r="Q4360" t="s">
        <v>23</v>
      </c>
      <c r="R4360" s="3">
        <v>25690.86</v>
      </c>
      <c r="S4360" t="s">
        <v>22</v>
      </c>
      <c r="T4360" t="s">
        <v>23</v>
      </c>
      <c r="U4360" s="3">
        <v>25690.86</v>
      </c>
    </row>
    <row r="4361" spans="1:21" hidden="1" x14ac:dyDescent="0.2">
      <c r="A4361" t="s">
        <v>2914</v>
      </c>
      <c r="B4361" t="s">
        <v>2915</v>
      </c>
      <c r="C4361" t="s">
        <v>14</v>
      </c>
      <c r="D4361" t="str">
        <f t="shared" si="68"/>
        <v>CS2780</v>
      </c>
      <c r="E4361" t="s">
        <v>2916</v>
      </c>
      <c r="F4361" t="s">
        <v>262</v>
      </c>
      <c r="G4361" t="s">
        <v>262</v>
      </c>
      <c r="I4361" t="s">
        <v>472</v>
      </c>
      <c r="J4361" s="1">
        <v>44904</v>
      </c>
      <c r="K4361" s="2">
        <v>978</v>
      </c>
      <c r="L4361" t="s">
        <v>197</v>
      </c>
      <c r="M4361" s="3">
        <v>1</v>
      </c>
      <c r="N4361" s="2">
        <v>21.334070000000001</v>
      </c>
      <c r="O4361" t="s">
        <v>21</v>
      </c>
      <c r="P4361" t="s">
        <v>198</v>
      </c>
      <c r="Q4361" t="s">
        <v>23</v>
      </c>
      <c r="R4361" s="3">
        <v>20864.72</v>
      </c>
      <c r="S4361" t="s">
        <v>474</v>
      </c>
      <c r="T4361" t="s">
        <v>23</v>
      </c>
      <c r="U4361" s="3">
        <v>20864.72</v>
      </c>
    </row>
    <row r="4362" spans="1:21" hidden="1" x14ac:dyDescent="0.2">
      <c r="A4362" t="s">
        <v>2917</v>
      </c>
      <c r="B4362" t="s">
        <v>2918</v>
      </c>
      <c r="C4362" t="s">
        <v>14</v>
      </c>
      <c r="D4362" t="str">
        <f t="shared" si="68"/>
        <v>CE3501</v>
      </c>
      <c r="E4362" t="s">
        <v>348</v>
      </c>
      <c r="F4362" t="s">
        <v>18</v>
      </c>
      <c r="G4362" t="s">
        <v>18</v>
      </c>
      <c r="I4362" t="s">
        <v>113</v>
      </c>
      <c r="J4362" s="1">
        <v>44904</v>
      </c>
      <c r="K4362" s="2">
        <v>2678</v>
      </c>
      <c r="L4362" t="s">
        <v>20</v>
      </c>
      <c r="M4362" s="3">
        <v>1</v>
      </c>
      <c r="N4362" s="2">
        <v>1.4370000000000001E-2</v>
      </c>
      <c r="O4362" t="s">
        <v>21</v>
      </c>
      <c r="P4362" t="s">
        <v>22</v>
      </c>
      <c r="Q4362" t="s">
        <v>23</v>
      </c>
      <c r="R4362" s="3">
        <v>38.479999999999997</v>
      </c>
      <c r="S4362" t="s">
        <v>24</v>
      </c>
      <c r="T4362" t="s">
        <v>23</v>
      </c>
      <c r="U4362" s="3">
        <v>38.479999999999997</v>
      </c>
    </row>
    <row r="4363" spans="1:21" hidden="1" x14ac:dyDescent="0.2">
      <c r="A4363" t="s">
        <v>2917</v>
      </c>
      <c r="B4363" t="s">
        <v>2918</v>
      </c>
      <c r="C4363" t="s">
        <v>14</v>
      </c>
      <c r="D4363" t="str">
        <f t="shared" si="68"/>
        <v>LABORI</v>
      </c>
      <c r="E4363" t="s">
        <v>201</v>
      </c>
      <c r="F4363" t="s">
        <v>18</v>
      </c>
      <c r="G4363" t="s">
        <v>18</v>
      </c>
      <c r="I4363" t="s">
        <v>113</v>
      </c>
      <c r="J4363" s="1">
        <v>44904</v>
      </c>
      <c r="K4363" s="2">
        <v>431.14</v>
      </c>
      <c r="L4363" t="s">
        <v>20</v>
      </c>
      <c r="M4363" s="3">
        <v>1</v>
      </c>
      <c r="N4363" s="2">
        <v>1.05</v>
      </c>
      <c r="O4363" t="s">
        <v>21</v>
      </c>
      <c r="P4363" t="s">
        <v>200</v>
      </c>
      <c r="Q4363" t="s">
        <v>23</v>
      </c>
      <c r="R4363" s="3">
        <v>452.7</v>
      </c>
      <c r="S4363" t="s">
        <v>24</v>
      </c>
      <c r="T4363" t="s">
        <v>23</v>
      </c>
      <c r="U4363" s="3">
        <v>452.7</v>
      </c>
    </row>
    <row r="4364" spans="1:21" hidden="1" x14ac:dyDescent="0.2">
      <c r="A4364" t="s">
        <v>2917</v>
      </c>
      <c r="B4364" t="s">
        <v>2918</v>
      </c>
      <c r="C4364" t="s">
        <v>14</v>
      </c>
      <c r="D4364" t="str">
        <f t="shared" si="68"/>
        <v>LATJ00</v>
      </c>
      <c r="E4364" t="s">
        <v>1161</v>
      </c>
      <c r="F4364" t="s">
        <v>18</v>
      </c>
      <c r="G4364" t="s">
        <v>18</v>
      </c>
      <c r="I4364" t="s">
        <v>113</v>
      </c>
      <c r="J4364" s="1">
        <v>44904</v>
      </c>
      <c r="K4364" s="2">
        <v>2606.5</v>
      </c>
      <c r="L4364" t="s">
        <v>20</v>
      </c>
      <c r="M4364" s="3">
        <v>1</v>
      </c>
      <c r="N4364" s="2">
        <v>1.2239999999999999E-2</v>
      </c>
      <c r="O4364" t="s">
        <v>21</v>
      </c>
      <c r="P4364" t="s">
        <v>22</v>
      </c>
      <c r="Q4364" t="s">
        <v>23</v>
      </c>
      <c r="R4364" s="3">
        <v>31.9</v>
      </c>
      <c r="S4364" t="s">
        <v>24</v>
      </c>
      <c r="T4364" t="s">
        <v>23</v>
      </c>
      <c r="U4364" s="3">
        <v>31.9</v>
      </c>
    </row>
    <row r="4365" spans="1:21" hidden="1" x14ac:dyDescent="0.2">
      <c r="A4365" t="s">
        <v>2917</v>
      </c>
      <c r="B4365" t="s">
        <v>2918</v>
      </c>
      <c r="C4365" t="s">
        <v>14</v>
      </c>
      <c r="D4365" t="str">
        <f t="shared" si="68"/>
        <v>FREIGH</v>
      </c>
      <c r="E4365" t="s">
        <v>199</v>
      </c>
      <c r="F4365" t="s">
        <v>18</v>
      </c>
      <c r="G4365" t="s">
        <v>18</v>
      </c>
      <c r="I4365" t="s">
        <v>113</v>
      </c>
      <c r="J4365" s="1">
        <v>44904</v>
      </c>
      <c r="K4365" s="2">
        <v>728</v>
      </c>
      <c r="L4365" t="s">
        <v>20</v>
      </c>
      <c r="M4365" s="3">
        <v>1</v>
      </c>
      <c r="N4365" s="2">
        <v>0.45</v>
      </c>
      <c r="O4365" t="s">
        <v>21</v>
      </c>
      <c r="P4365" t="s">
        <v>200</v>
      </c>
      <c r="Q4365" t="s">
        <v>23</v>
      </c>
      <c r="R4365" s="3">
        <v>327.60000000000002</v>
      </c>
      <c r="S4365" t="s">
        <v>24</v>
      </c>
      <c r="T4365" t="s">
        <v>23</v>
      </c>
      <c r="U4365" s="3">
        <v>327.60000000000002</v>
      </c>
    </row>
    <row r="4366" spans="1:21" hidden="1" x14ac:dyDescent="0.2">
      <c r="A4366" t="s">
        <v>2917</v>
      </c>
      <c r="B4366" t="s">
        <v>2918</v>
      </c>
      <c r="C4366" t="s">
        <v>14</v>
      </c>
      <c r="D4366" t="str">
        <f t="shared" si="68"/>
        <v>GL2452</v>
      </c>
      <c r="E4366" t="s">
        <v>339</v>
      </c>
      <c r="F4366" t="s">
        <v>18</v>
      </c>
      <c r="G4366" t="s">
        <v>18</v>
      </c>
      <c r="I4366" t="s">
        <v>113</v>
      </c>
      <c r="J4366" s="1">
        <v>44904</v>
      </c>
      <c r="K4366" s="2">
        <v>2520.96</v>
      </c>
      <c r="L4366" t="s">
        <v>20</v>
      </c>
      <c r="M4366" s="3">
        <v>1</v>
      </c>
      <c r="N4366" s="2">
        <v>0.24271000000000001</v>
      </c>
      <c r="O4366" t="s">
        <v>21</v>
      </c>
      <c r="P4366" t="s">
        <v>22</v>
      </c>
      <c r="Q4366" t="s">
        <v>23</v>
      </c>
      <c r="R4366" s="3">
        <v>611.86</v>
      </c>
      <c r="S4366" t="s">
        <v>24</v>
      </c>
      <c r="T4366" t="s">
        <v>23</v>
      </c>
      <c r="U4366" s="3">
        <v>611.86</v>
      </c>
    </row>
    <row r="4367" spans="1:21" hidden="1" x14ac:dyDescent="0.2">
      <c r="A4367" t="s">
        <v>2917</v>
      </c>
      <c r="B4367" t="s">
        <v>2918</v>
      </c>
      <c r="C4367" t="s">
        <v>14</v>
      </c>
      <c r="D4367" t="str">
        <f t="shared" si="68"/>
        <v>BK1064</v>
      </c>
      <c r="E4367" t="s">
        <v>1130</v>
      </c>
      <c r="F4367" t="s">
        <v>18</v>
      </c>
      <c r="G4367" t="s">
        <v>18</v>
      </c>
      <c r="I4367" t="s">
        <v>113</v>
      </c>
      <c r="J4367" s="1">
        <v>44904</v>
      </c>
      <c r="K4367" s="2">
        <v>208</v>
      </c>
      <c r="L4367" t="s">
        <v>20</v>
      </c>
      <c r="M4367" s="3">
        <v>1</v>
      </c>
      <c r="N4367" s="2">
        <v>0.53908999999999996</v>
      </c>
      <c r="O4367" t="s">
        <v>21</v>
      </c>
      <c r="P4367" t="s">
        <v>22</v>
      </c>
      <c r="Q4367" t="s">
        <v>23</v>
      </c>
      <c r="R4367" s="3">
        <v>112.13</v>
      </c>
      <c r="S4367" t="s">
        <v>24</v>
      </c>
      <c r="T4367" t="s">
        <v>23</v>
      </c>
      <c r="U4367" s="3">
        <v>112.13</v>
      </c>
    </row>
    <row r="4368" spans="1:21" hidden="1" x14ac:dyDescent="0.2">
      <c r="A4368" t="s">
        <v>2917</v>
      </c>
      <c r="B4368" t="s">
        <v>2918</v>
      </c>
      <c r="C4368" t="s">
        <v>14</v>
      </c>
      <c r="D4368" t="str">
        <f t="shared" si="68"/>
        <v>CP2213</v>
      </c>
      <c r="E4368" t="s">
        <v>1004</v>
      </c>
      <c r="F4368" t="s">
        <v>18</v>
      </c>
      <c r="G4368" t="s">
        <v>18</v>
      </c>
      <c r="I4368" t="s">
        <v>113</v>
      </c>
      <c r="J4368" s="1">
        <v>44904</v>
      </c>
      <c r="K4368" s="2">
        <v>2520.96</v>
      </c>
      <c r="L4368" t="s">
        <v>20</v>
      </c>
      <c r="M4368" s="3">
        <v>1</v>
      </c>
      <c r="N4368" s="2">
        <v>5.466E-2</v>
      </c>
      <c r="O4368" t="s">
        <v>21</v>
      </c>
      <c r="P4368" t="s">
        <v>22</v>
      </c>
      <c r="Q4368" t="s">
        <v>23</v>
      </c>
      <c r="R4368" s="3">
        <v>137.80000000000001</v>
      </c>
      <c r="S4368" t="s">
        <v>24</v>
      </c>
      <c r="T4368" t="s">
        <v>23</v>
      </c>
      <c r="U4368" s="3">
        <v>137.80000000000001</v>
      </c>
    </row>
    <row r="4369" spans="1:21" hidden="1" x14ac:dyDescent="0.2">
      <c r="A4369" t="s">
        <v>2917</v>
      </c>
      <c r="B4369" t="s">
        <v>2918</v>
      </c>
      <c r="C4369" t="s">
        <v>14</v>
      </c>
      <c r="D4369" t="str">
        <f t="shared" si="68"/>
        <v>LATJ00</v>
      </c>
      <c r="E4369" t="s">
        <v>1127</v>
      </c>
      <c r="F4369" t="s">
        <v>18</v>
      </c>
      <c r="G4369" t="s">
        <v>18</v>
      </c>
      <c r="I4369" t="s">
        <v>113</v>
      </c>
      <c r="J4369" s="1">
        <v>44904</v>
      </c>
      <c r="K4369" s="2">
        <v>2606.5</v>
      </c>
      <c r="L4369" t="s">
        <v>20</v>
      </c>
      <c r="M4369" s="3">
        <v>1</v>
      </c>
      <c r="N4369" s="2">
        <v>1.2239999999999999E-2</v>
      </c>
      <c r="O4369" t="s">
        <v>21</v>
      </c>
      <c r="P4369" t="s">
        <v>22</v>
      </c>
      <c r="Q4369" t="s">
        <v>23</v>
      </c>
      <c r="R4369" s="3">
        <v>31.9</v>
      </c>
      <c r="S4369" t="s">
        <v>24</v>
      </c>
      <c r="T4369" t="s">
        <v>23</v>
      </c>
      <c r="U4369" s="3">
        <v>31.9</v>
      </c>
    </row>
    <row r="4370" spans="1:21" hidden="1" x14ac:dyDescent="0.2">
      <c r="A4370" t="s">
        <v>2917</v>
      </c>
      <c r="B4370" t="s">
        <v>2918</v>
      </c>
      <c r="C4370" t="s">
        <v>14</v>
      </c>
      <c r="D4370" t="str">
        <f t="shared" si="68"/>
        <v>MACHIN</v>
      </c>
      <c r="E4370" t="s">
        <v>204</v>
      </c>
      <c r="F4370" t="s">
        <v>18</v>
      </c>
      <c r="G4370" t="s">
        <v>18</v>
      </c>
      <c r="I4370" t="s">
        <v>113</v>
      </c>
      <c r="J4370" s="1">
        <v>44904</v>
      </c>
      <c r="K4370" s="2">
        <v>208</v>
      </c>
      <c r="L4370" t="s">
        <v>20</v>
      </c>
      <c r="M4370" s="3">
        <v>1</v>
      </c>
      <c r="N4370" s="2">
        <v>2.9</v>
      </c>
      <c r="O4370" t="s">
        <v>21</v>
      </c>
      <c r="P4370" t="s">
        <v>200</v>
      </c>
      <c r="Q4370" t="s">
        <v>23</v>
      </c>
      <c r="R4370" s="3">
        <v>603.20000000000005</v>
      </c>
      <c r="S4370" t="s">
        <v>24</v>
      </c>
      <c r="T4370" t="s">
        <v>23</v>
      </c>
      <c r="U4370" s="3">
        <v>603.20000000000005</v>
      </c>
    </row>
    <row r="4371" spans="1:21" hidden="1" x14ac:dyDescent="0.2">
      <c r="A4371" t="s">
        <v>2917</v>
      </c>
      <c r="B4371" t="s">
        <v>2918</v>
      </c>
      <c r="C4371" t="s">
        <v>14</v>
      </c>
      <c r="D4371" t="str">
        <f t="shared" si="68"/>
        <v>OG4485</v>
      </c>
      <c r="E4371" t="s">
        <v>2078</v>
      </c>
      <c r="F4371" t="s">
        <v>18</v>
      </c>
      <c r="G4371" t="s">
        <v>18</v>
      </c>
      <c r="I4371" t="s">
        <v>113</v>
      </c>
      <c r="J4371" s="1">
        <v>44904</v>
      </c>
      <c r="K4371" s="2">
        <v>-208</v>
      </c>
      <c r="L4371" t="s">
        <v>2064</v>
      </c>
      <c r="M4371" s="3">
        <v>1</v>
      </c>
      <c r="N4371" s="2">
        <v>17.73264</v>
      </c>
      <c r="O4371" t="s">
        <v>21</v>
      </c>
      <c r="P4371" t="s">
        <v>24</v>
      </c>
      <c r="Q4371" t="s">
        <v>23</v>
      </c>
      <c r="R4371" s="3">
        <v>3688.39</v>
      </c>
      <c r="S4371" t="s">
        <v>198</v>
      </c>
      <c r="T4371" t="s">
        <v>23</v>
      </c>
      <c r="U4371" s="3">
        <v>3688.39</v>
      </c>
    </row>
    <row r="4372" spans="1:21" hidden="1" x14ac:dyDescent="0.2">
      <c r="A4372" t="s">
        <v>2919</v>
      </c>
      <c r="B4372" t="s">
        <v>2920</v>
      </c>
      <c r="C4372" t="s">
        <v>14</v>
      </c>
      <c r="D4372" t="str">
        <f t="shared" si="68"/>
        <v>MACHIN</v>
      </c>
      <c r="E4372" t="s">
        <v>204</v>
      </c>
      <c r="F4372" t="s">
        <v>18</v>
      </c>
      <c r="G4372" t="s">
        <v>18</v>
      </c>
      <c r="I4372" t="s">
        <v>113</v>
      </c>
      <c r="J4372" s="1">
        <v>44904</v>
      </c>
      <c r="K4372" s="2">
        <v>168</v>
      </c>
      <c r="L4372" t="s">
        <v>20</v>
      </c>
      <c r="M4372" s="3">
        <v>1</v>
      </c>
      <c r="N4372" s="2">
        <v>2.9</v>
      </c>
      <c r="O4372" t="s">
        <v>21</v>
      </c>
      <c r="P4372" t="s">
        <v>200</v>
      </c>
      <c r="Q4372" t="s">
        <v>23</v>
      </c>
      <c r="R4372" s="3">
        <v>487.2</v>
      </c>
      <c r="S4372" t="s">
        <v>24</v>
      </c>
      <c r="T4372" t="s">
        <v>23</v>
      </c>
      <c r="U4372" s="3">
        <v>487.2</v>
      </c>
    </row>
    <row r="4373" spans="1:21" hidden="1" x14ac:dyDescent="0.2">
      <c r="A4373" t="s">
        <v>2919</v>
      </c>
      <c r="B4373" t="s">
        <v>2920</v>
      </c>
      <c r="C4373" t="s">
        <v>14</v>
      </c>
      <c r="D4373" t="str">
        <f t="shared" si="68"/>
        <v>CP2296</v>
      </c>
      <c r="E4373" t="s">
        <v>1206</v>
      </c>
      <c r="F4373" t="s">
        <v>18</v>
      </c>
      <c r="G4373" t="s">
        <v>18</v>
      </c>
      <c r="I4373" t="s">
        <v>113</v>
      </c>
      <c r="J4373" s="1">
        <v>44904</v>
      </c>
      <c r="K4373" s="2">
        <v>2036.16</v>
      </c>
      <c r="L4373" t="s">
        <v>20</v>
      </c>
      <c r="M4373" s="3">
        <v>1</v>
      </c>
      <c r="N4373" s="2">
        <v>7.8630000000000005E-2</v>
      </c>
      <c r="O4373" t="s">
        <v>21</v>
      </c>
      <c r="P4373" t="s">
        <v>22</v>
      </c>
      <c r="Q4373" t="s">
        <v>23</v>
      </c>
      <c r="R4373" s="3">
        <v>160.1</v>
      </c>
      <c r="S4373" t="s">
        <v>24</v>
      </c>
      <c r="T4373" t="s">
        <v>23</v>
      </c>
      <c r="U4373" s="3">
        <v>160.1</v>
      </c>
    </row>
    <row r="4374" spans="1:21" hidden="1" x14ac:dyDescent="0.2">
      <c r="A4374" t="s">
        <v>2919</v>
      </c>
      <c r="B4374" t="s">
        <v>2920</v>
      </c>
      <c r="C4374" t="s">
        <v>14</v>
      </c>
      <c r="D4374" t="str">
        <f t="shared" si="68"/>
        <v>GL2919</v>
      </c>
      <c r="E4374" t="s">
        <v>240</v>
      </c>
      <c r="F4374" t="s">
        <v>18</v>
      </c>
      <c r="G4374" t="s">
        <v>18</v>
      </c>
      <c r="I4374" t="s">
        <v>113</v>
      </c>
      <c r="J4374" s="1">
        <v>44904</v>
      </c>
      <c r="K4374" s="2">
        <v>2036.16</v>
      </c>
      <c r="L4374" t="s">
        <v>20</v>
      </c>
      <c r="M4374" s="3">
        <v>1</v>
      </c>
      <c r="N4374" s="2">
        <v>0.35093999999999992</v>
      </c>
      <c r="O4374" t="s">
        <v>21</v>
      </c>
      <c r="P4374" t="s">
        <v>22</v>
      </c>
      <c r="Q4374" t="s">
        <v>23</v>
      </c>
      <c r="R4374" s="3">
        <v>714.57</v>
      </c>
      <c r="S4374" t="s">
        <v>24</v>
      </c>
      <c r="T4374" t="s">
        <v>23</v>
      </c>
      <c r="U4374" s="3">
        <v>714.57</v>
      </c>
    </row>
    <row r="4375" spans="1:21" hidden="1" x14ac:dyDescent="0.2">
      <c r="A4375" t="s">
        <v>2919</v>
      </c>
      <c r="B4375" t="s">
        <v>2920</v>
      </c>
      <c r="C4375" t="s">
        <v>14</v>
      </c>
      <c r="D4375" t="str">
        <f t="shared" si="68"/>
        <v>LAKR04</v>
      </c>
      <c r="E4375" t="s">
        <v>86</v>
      </c>
      <c r="F4375" t="s">
        <v>18</v>
      </c>
      <c r="G4375" t="s">
        <v>18</v>
      </c>
      <c r="I4375" t="s">
        <v>113</v>
      </c>
      <c r="J4375" s="1">
        <v>44904</v>
      </c>
      <c r="K4375" s="2">
        <v>2105.25</v>
      </c>
      <c r="L4375" t="s">
        <v>20</v>
      </c>
      <c r="M4375" s="3">
        <v>1</v>
      </c>
      <c r="N4375" s="2">
        <v>0.01</v>
      </c>
      <c r="O4375" t="s">
        <v>21</v>
      </c>
      <c r="P4375" t="s">
        <v>22</v>
      </c>
      <c r="Q4375" t="s">
        <v>23</v>
      </c>
      <c r="R4375" s="3">
        <v>21.05</v>
      </c>
      <c r="S4375" t="s">
        <v>24</v>
      </c>
      <c r="T4375" t="s">
        <v>23</v>
      </c>
      <c r="U4375" s="3">
        <v>21.05</v>
      </c>
    </row>
    <row r="4376" spans="1:21" hidden="1" x14ac:dyDescent="0.2">
      <c r="A4376" t="s">
        <v>2919</v>
      </c>
      <c r="B4376" t="s">
        <v>2920</v>
      </c>
      <c r="C4376" t="s">
        <v>14</v>
      </c>
      <c r="D4376" t="str">
        <f t="shared" si="68"/>
        <v>SU9857</v>
      </c>
      <c r="E4376" t="s">
        <v>2921</v>
      </c>
      <c r="F4376" t="s">
        <v>18</v>
      </c>
      <c r="G4376" t="s">
        <v>18</v>
      </c>
      <c r="I4376" t="s">
        <v>113</v>
      </c>
      <c r="J4376" s="1">
        <v>44904</v>
      </c>
      <c r="K4376" s="2">
        <v>-336</v>
      </c>
      <c r="L4376" t="s">
        <v>197</v>
      </c>
      <c r="M4376" s="3">
        <v>1</v>
      </c>
      <c r="N4376" s="2">
        <v>10.09004</v>
      </c>
      <c r="O4376" t="s">
        <v>21</v>
      </c>
      <c r="P4376" t="s">
        <v>24</v>
      </c>
      <c r="Q4376" t="s">
        <v>23</v>
      </c>
      <c r="R4376" s="3">
        <v>3390.25</v>
      </c>
      <c r="S4376" t="s">
        <v>198</v>
      </c>
      <c r="T4376" t="s">
        <v>23</v>
      </c>
      <c r="U4376" s="3">
        <v>3390.25</v>
      </c>
    </row>
    <row r="4377" spans="1:21" hidden="1" x14ac:dyDescent="0.2">
      <c r="A4377" t="s">
        <v>2919</v>
      </c>
      <c r="B4377" t="s">
        <v>2920</v>
      </c>
      <c r="C4377" t="s">
        <v>14</v>
      </c>
      <c r="D4377" t="str">
        <f t="shared" si="68"/>
        <v>FREIGH</v>
      </c>
      <c r="E4377" t="s">
        <v>199</v>
      </c>
      <c r="F4377" t="s">
        <v>18</v>
      </c>
      <c r="G4377" t="s">
        <v>18</v>
      </c>
      <c r="I4377" t="s">
        <v>113</v>
      </c>
      <c r="J4377" s="1">
        <v>44904</v>
      </c>
      <c r="K4377" s="2">
        <v>336</v>
      </c>
      <c r="L4377" t="s">
        <v>20</v>
      </c>
      <c r="M4377" s="3">
        <v>1</v>
      </c>
      <c r="N4377" s="2">
        <v>0.45</v>
      </c>
      <c r="O4377" t="s">
        <v>21</v>
      </c>
      <c r="P4377" t="s">
        <v>200</v>
      </c>
      <c r="Q4377" t="s">
        <v>23</v>
      </c>
      <c r="R4377" s="3">
        <v>151.19999999999999</v>
      </c>
      <c r="S4377" t="s">
        <v>24</v>
      </c>
      <c r="T4377" t="s">
        <v>23</v>
      </c>
      <c r="U4377" s="3">
        <v>151.19999999999999</v>
      </c>
    </row>
    <row r="4378" spans="1:21" hidden="1" x14ac:dyDescent="0.2">
      <c r="A4378" t="s">
        <v>2919</v>
      </c>
      <c r="B4378" t="s">
        <v>2920</v>
      </c>
      <c r="C4378" t="s">
        <v>14</v>
      </c>
      <c r="D4378" t="str">
        <f t="shared" si="68"/>
        <v>LABORI</v>
      </c>
      <c r="E4378" t="s">
        <v>201</v>
      </c>
      <c r="F4378" t="s">
        <v>18</v>
      </c>
      <c r="G4378" t="s">
        <v>18</v>
      </c>
      <c r="I4378" t="s">
        <v>113</v>
      </c>
      <c r="J4378" s="1">
        <v>44904</v>
      </c>
      <c r="K4378" s="2">
        <v>333.06</v>
      </c>
      <c r="L4378" t="s">
        <v>20</v>
      </c>
      <c r="M4378" s="3">
        <v>1</v>
      </c>
      <c r="N4378" s="2">
        <v>1.05</v>
      </c>
      <c r="O4378" t="s">
        <v>21</v>
      </c>
      <c r="P4378" t="s">
        <v>200</v>
      </c>
      <c r="Q4378" t="s">
        <v>23</v>
      </c>
      <c r="R4378" s="3">
        <v>349.71</v>
      </c>
      <c r="S4378" t="s">
        <v>24</v>
      </c>
      <c r="T4378" t="s">
        <v>23</v>
      </c>
      <c r="U4378" s="3">
        <v>349.71</v>
      </c>
    </row>
    <row r="4379" spans="1:21" hidden="1" x14ac:dyDescent="0.2">
      <c r="A4379" t="s">
        <v>2922</v>
      </c>
      <c r="B4379" t="s">
        <v>2923</v>
      </c>
      <c r="C4379" t="s">
        <v>14</v>
      </c>
      <c r="D4379" t="str">
        <f t="shared" si="68"/>
        <v>BK6504</v>
      </c>
      <c r="E4379" t="s">
        <v>826</v>
      </c>
      <c r="F4379" t="s">
        <v>18</v>
      </c>
      <c r="G4379" t="s">
        <v>18</v>
      </c>
      <c r="I4379" t="s">
        <v>113</v>
      </c>
      <c r="J4379" s="1">
        <v>44904</v>
      </c>
      <c r="K4379" s="2">
        <v>528</v>
      </c>
      <c r="L4379" t="s">
        <v>20</v>
      </c>
      <c r="M4379" s="3">
        <v>1</v>
      </c>
      <c r="N4379" s="2">
        <v>0.18210000000000001</v>
      </c>
      <c r="O4379" t="s">
        <v>21</v>
      </c>
      <c r="P4379" t="s">
        <v>22</v>
      </c>
      <c r="Q4379" t="s">
        <v>23</v>
      </c>
      <c r="R4379" s="3">
        <v>96.15</v>
      </c>
      <c r="S4379" t="s">
        <v>24</v>
      </c>
      <c r="T4379" t="s">
        <v>23</v>
      </c>
      <c r="U4379" s="3">
        <v>96.15</v>
      </c>
    </row>
    <row r="4380" spans="1:21" hidden="1" x14ac:dyDescent="0.2">
      <c r="A4380" t="s">
        <v>2922</v>
      </c>
      <c r="B4380" t="s">
        <v>2923</v>
      </c>
      <c r="C4380" t="s">
        <v>14</v>
      </c>
      <c r="D4380" t="str">
        <f t="shared" si="68"/>
        <v>FREIGH</v>
      </c>
      <c r="E4380" t="s">
        <v>199</v>
      </c>
      <c r="F4380" t="s">
        <v>18</v>
      </c>
      <c r="G4380" t="s">
        <v>18</v>
      </c>
      <c r="I4380" t="s">
        <v>113</v>
      </c>
      <c r="J4380" s="1">
        <v>44904</v>
      </c>
      <c r="K4380" s="2">
        <v>2640</v>
      </c>
      <c r="L4380" t="s">
        <v>20</v>
      </c>
      <c r="M4380" s="3">
        <v>1</v>
      </c>
      <c r="N4380" s="2">
        <v>0.45</v>
      </c>
      <c r="O4380" t="s">
        <v>21</v>
      </c>
      <c r="P4380" t="s">
        <v>200</v>
      </c>
      <c r="Q4380" t="s">
        <v>23</v>
      </c>
      <c r="R4380" s="3">
        <v>1188</v>
      </c>
      <c r="S4380" t="s">
        <v>24</v>
      </c>
      <c r="T4380" t="s">
        <v>23</v>
      </c>
      <c r="U4380" s="3">
        <v>1188</v>
      </c>
    </row>
    <row r="4381" spans="1:21" hidden="1" x14ac:dyDescent="0.2">
      <c r="A4381" t="s">
        <v>2922</v>
      </c>
      <c r="B4381" t="s">
        <v>2923</v>
      </c>
      <c r="C4381" t="s">
        <v>14</v>
      </c>
      <c r="D4381" t="str">
        <f t="shared" si="68"/>
        <v>LABORI</v>
      </c>
      <c r="E4381" t="s">
        <v>201</v>
      </c>
      <c r="F4381" t="s">
        <v>18</v>
      </c>
      <c r="G4381" t="s">
        <v>18</v>
      </c>
      <c r="I4381" t="s">
        <v>113</v>
      </c>
      <c r="J4381" s="1">
        <v>44904</v>
      </c>
      <c r="K4381" s="2">
        <v>791.05</v>
      </c>
      <c r="L4381" t="s">
        <v>20</v>
      </c>
      <c r="M4381" s="3">
        <v>1</v>
      </c>
      <c r="N4381" s="2">
        <v>1.05</v>
      </c>
      <c r="O4381" t="s">
        <v>21</v>
      </c>
      <c r="P4381" t="s">
        <v>200</v>
      </c>
      <c r="Q4381" t="s">
        <v>23</v>
      </c>
      <c r="R4381" s="3">
        <v>830.6</v>
      </c>
      <c r="S4381" t="s">
        <v>24</v>
      </c>
      <c r="T4381" t="s">
        <v>23</v>
      </c>
      <c r="U4381" s="3">
        <v>830.6</v>
      </c>
    </row>
    <row r="4382" spans="1:21" hidden="1" x14ac:dyDescent="0.2">
      <c r="A4382" t="s">
        <v>2922</v>
      </c>
      <c r="B4382" t="s">
        <v>2923</v>
      </c>
      <c r="C4382" t="s">
        <v>14</v>
      </c>
      <c r="D4382" t="str">
        <f t="shared" si="68"/>
        <v>ON0473</v>
      </c>
      <c r="E4382" t="s">
        <v>1073</v>
      </c>
      <c r="F4382" t="s">
        <v>18</v>
      </c>
      <c r="G4382" t="s">
        <v>18</v>
      </c>
      <c r="I4382" t="s">
        <v>113</v>
      </c>
      <c r="J4382" s="1">
        <v>44904</v>
      </c>
      <c r="K4382" s="2">
        <v>-528</v>
      </c>
      <c r="L4382" t="s">
        <v>197</v>
      </c>
      <c r="M4382" s="3">
        <v>1</v>
      </c>
      <c r="N4382" s="2">
        <v>18.265930000000001</v>
      </c>
      <c r="O4382" t="s">
        <v>21</v>
      </c>
      <c r="P4382" t="s">
        <v>24</v>
      </c>
      <c r="Q4382" t="s">
        <v>23</v>
      </c>
      <c r="R4382" s="3">
        <v>9644.41</v>
      </c>
      <c r="S4382" t="s">
        <v>198</v>
      </c>
      <c r="T4382" t="s">
        <v>23</v>
      </c>
      <c r="U4382" s="3">
        <v>9644.41</v>
      </c>
    </row>
    <row r="4383" spans="1:21" hidden="1" x14ac:dyDescent="0.2">
      <c r="A4383" t="s">
        <v>2922</v>
      </c>
      <c r="B4383" t="s">
        <v>2923</v>
      </c>
      <c r="C4383" t="s">
        <v>14</v>
      </c>
      <c r="D4383" t="str">
        <f t="shared" si="68"/>
        <v>CP2217</v>
      </c>
      <c r="E4383" t="s">
        <v>162</v>
      </c>
      <c r="F4383" t="s">
        <v>18</v>
      </c>
      <c r="G4383" t="s">
        <v>18</v>
      </c>
      <c r="I4383" t="s">
        <v>113</v>
      </c>
      <c r="J4383" s="1">
        <v>44904</v>
      </c>
      <c r="K4383" s="2">
        <v>6399.36</v>
      </c>
      <c r="L4383" t="s">
        <v>20</v>
      </c>
      <c r="M4383" s="3">
        <v>1</v>
      </c>
      <c r="N4383" s="2">
        <v>8.0479999999999996E-2</v>
      </c>
      <c r="O4383" t="s">
        <v>21</v>
      </c>
      <c r="P4383" t="s">
        <v>22</v>
      </c>
      <c r="Q4383" t="s">
        <v>23</v>
      </c>
      <c r="R4383" s="3">
        <v>515.02</v>
      </c>
      <c r="S4383" t="s">
        <v>24</v>
      </c>
      <c r="T4383" t="s">
        <v>23</v>
      </c>
      <c r="U4383" s="3">
        <v>515.02</v>
      </c>
    </row>
    <row r="4384" spans="1:21" hidden="1" x14ac:dyDescent="0.2">
      <c r="A4384" t="s">
        <v>2922</v>
      </c>
      <c r="B4384" t="s">
        <v>2923</v>
      </c>
      <c r="C4384" t="s">
        <v>14</v>
      </c>
      <c r="D4384" t="str">
        <f t="shared" si="68"/>
        <v>CE3605</v>
      </c>
      <c r="E4384" t="s">
        <v>548</v>
      </c>
      <c r="F4384" t="s">
        <v>18</v>
      </c>
      <c r="G4384" t="s">
        <v>18</v>
      </c>
      <c r="I4384" t="s">
        <v>113</v>
      </c>
      <c r="J4384" s="1">
        <v>44904</v>
      </c>
      <c r="K4384" s="2">
        <v>26.4</v>
      </c>
      <c r="L4384" t="s">
        <v>20</v>
      </c>
      <c r="M4384" s="3">
        <v>1</v>
      </c>
      <c r="N4384" s="2">
        <v>1.39859</v>
      </c>
      <c r="O4384" t="s">
        <v>21</v>
      </c>
      <c r="P4384" t="s">
        <v>22</v>
      </c>
      <c r="Q4384" t="s">
        <v>23</v>
      </c>
      <c r="R4384" s="3">
        <v>36.92</v>
      </c>
      <c r="S4384" t="s">
        <v>24</v>
      </c>
      <c r="T4384" t="s">
        <v>23</v>
      </c>
      <c r="U4384" s="3">
        <v>36.92</v>
      </c>
    </row>
    <row r="4385" spans="1:21" x14ac:dyDescent="0.2">
      <c r="A4385" t="s">
        <v>2922</v>
      </c>
      <c r="B4385" t="s">
        <v>2923</v>
      </c>
      <c r="C4385" t="s">
        <v>14</v>
      </c>
      <c r="D4385" t="str">
        <f t="shared" si="68"/>
        <v>GL9074</v>
      </c>
      <c r="E4385" t="s">
        <v>575</v>
      </c>
      <c r="F4385" t="s">
        <v>18</v>
      </c>
      <c r="G4385" t="s">
        <v>18</v>
      </c>
      <c r="I4385" t="s">
        <v>113</v>
      </c>
      <c r="J4385" s="1">
        <v>44904</v>
      </c>
      <c r="K4385" s="2">
        <v>6399.36</v>
      </c>
      <c r="L4385" t="s">
        <v>20</v>
      </c>
      <c r="M4385" s="3">
        <v>1</v>
      </c>
      <c r="N4385" s="2">
        <v>0.26479999999999998</v>
      </c>
      <c r="O4385" t="s">
        <v>21</v>
      </c>
      <c r="P4385" t="s">
        <v>22</v>
      </c>
      <c r="Q4385" t="s">
        <v>23</v>
      </c>
      <c r="R4385" s="3">
        <v>1694.55</v>
      </c>
      <c r="S4385" t="s">
        <v>24</v>
      </c>
      <c r="T4385" t="s">
        <v>23</v>
      </c>
      <c r="U4385" s="3">
        <v>1694.55</v>
      </c>
    </row>
    <row r="4386" spans="1:21" hidden="1" x14ac:dyDescent="0.2">
      <c r="A4386" t="s">
        <v>2922</v>
      </c>
      <c r="B4386" t="s">
        <v>2923</v>
      </c>
      <c r="C4386" t="s">
        <v>14</v>
      </c>
      <c r="D4386" t="str">
        <f t="shared" si="68"/>
        <v>BK1885</v>
      </c>
      <c r="E4386" t="s">
        <v>528</v>
      </c>
      <c r="F4386" t="s">
        <v>18</v>
      </c>
      <c r="G4386" t="s">
        <v>18</v>
      </c>
      <c r="I4386" t="s">
        <v>113</v>
      </c>
      <c r="J4386" s="1">
        <v>44904</v>
      </c>
      <c r="K4386" s="2">
        <v>8</v>
      </c>
      <c r="L4386" t="s">
        <v>20</v>
      </c>
      <c r="M4386" s="3">
        <v>1</v>
      </c>
      <c r="N4386" s="2">
        <v>0.70545999999999998</v>
      </c>
      <c r="O4386" t="s">
        <v>21</v>
      </c>
      <c r="P4386" t="s">
        <v>22</v>
      </c>
      <c r="Q4386" t="s">
        <v>23</v>
      </c>
      <c r="R4386" s="3">
        <v>5.64</v>
      </c>
      <c r="S4386" t="s">
        <v>24</v>
      </c>
      <c r="T4386" t="s">
        <v>23</v>
      </c>
      <c r="U4386" s="3">
        <v>5.64</v>
      </c>
    </row>
    <row r="4387" spans="1:21" hidden="1" x14ac:dyDescent="0.2">
      <c r="A4387" t="s">
        <v>2922</v>
      </c>
      <c r="B4387" t="s">
        <v>2923</v>
      </c>
      <c r="C4387" t="s">
        <v>14</v>
      </c>
      <c r="D4387" t="str">
        <f t="shared" si="68"/>
        <v>LAWM02</v>
      </c>
      <c r="E4387" t="s">
        <v>743</v>
      </c>
      <c r="F4387" t="s">
        <v>18</v>
      </c>
      <c r="G4387" t="s">
        <v>18</v>
      </c>
      <c r="I4387" t="s">
        <v>113</v>
      </c>
      <c r="J4387" s="1">
        <v>44904</v>
      </c>
      <c r="K4387" s="2">
        <v>6616.5</v>
      </c>
      <c r="L4387" t="s">
        <v>20</v>
      </c>
      <c r="M4387" s="3">
        <v>1</v>
      </c>
      <c r="N4387" s="2">
        <v>1.2540000000000001E-2</v>
      </c>
      <c r="O4387" t="s">
        <v>21</v>
      </c>
      <c r="P4387" t="s">
        <v>22</v>
      </c>
      <c r="Q4387" t="s">
        <v>23</v>
      </c>
      <c r="R4387" s="3">
        <v>82.97</v>
      </c>
      <c r="S4387" t="s">
        <v>24</v>
      </c>
      <c r="T4387" t="s">
        <v>23</v>
      </c>
      <c r="U4387" s="3">
        <v>82.97</v>
      </c>
    </row>
    <row r="4388" spans="1:21" hidden="1" x14ac:dyDescent="0.2">
      <c r="A4388" t="s">
        <v>2922</v>
      </c>
      <c r="B4388" t="s">
        <v>2923</v>
      </c>
      <c r="C4388" t="s">
        <v>14</v>
      </c>
      <c r="D4388" t="str">
        <f t="shared" si="68"/>
        <v>MACHIN</v>
      </c>
      <c r="E4388" t="s">
        <v>204</v>
      </c>
      <c r="F4388" t="s">
        <v>18</v>
      </c>
      <c r="G4388" t="s">
        <v>18</v>
      </c>
      <c r="I4388" t="s">
        <v>113</v>
      </c>
      <c r="J4388" s="1">
        <v>44904</v>
      </c>
      <c r="K4388" s="2">
        <v>528</v>
      </c>
      <c r="L4388" t="s">
        <v>20</v>
      </c>
      <c r="M4388" s="3">
        <v>1</v>
      </c>
      <c r="N4388" s="2">
        <v>2.9</v>
      </c>
      <c r="O4388" t="s">
        <v>21</v>
      </c>
      <c r="P4388" t="s">
        <v>200</v>
      </c>
      <c r="Q4388" t="s">
        <v>23</v>
      </c>
      <c r="R4388" s="3">
        <v>1531.2</v>
      </c>
      <c r="S4388" t="s">
        <v>24</v>
      </c>
      <c r="T4388" t="s">
        <v>23</v>
      </c>
      <c r="U4388" s="3">
        <v>1531.2</v>
      </c>
    </row>
    <row r="4389" spans="1:21" hidden="1" x14ac:dyDescent="0.2">
      <c r="A4389" t="s">
        <v>2924</v>
      </c>
      <c r="B4389" t="s">
        <v>285</v>
      </c>
      <c r="C4389" t="s">
        <v>14</v>
      </c>
      <c r="D4389" t="str">
        <f t="shared" si="68"/>
        <v>OG1409</v>
      </c>
      <c r="E4389" t="s">
        <v>2259</v>
      </c>
      <c r="F4389" t="s">
        <v>18</v>
      </c>
      <c r="G4389" t="s">
        <v>18</v>
      </c>
      <c r="I4389" t="s">
        <v>19</v>
      </c>
      <c r="J4389" s="1">
        <v>44903</v>
      </c>
      <c r="K4389" s="2">
        <v>-2915.54</v>
      </c>
      <c r="L4389" t="s">
        <v>2260</v>
      </c>
      <c r="M4389" s="3">
        <v>1</v>
      </c>
      <c r="N4389" s="2">
        <v>1.6879500000000001</v>
      </c>
      <c r="O4389" t="s">
        <v>21</v>
      </c>
      <c r="P4389" t="s">
        <v>24</v>
      </c>
      <c r="Q4389" t="s">
        <v>23</v>
      </c>
      <c r="R4389" s="3">
        <v>4921.29</v>
      </c>
      <c r="S4389" t="s">
        <v>22</v>
      </c>
      <c r="T4389" t="s">
        <v>23</v>
      </c>
      <c r="U4389" s="3">
        <v>4921.29</v>
      </c>
    </row>
    <row r="4390" spans="1:21" hidden="1" x14ac:dyDescent="0.2">
      <c r="A4390" t="s">
        <v>2924</v>
      </c>
      <c r="B4390" t="s">
        <v>1020</v>
      </c>
      <c r="C4390" t="s">
        <v>14</v>
      </c>
      <c r="D4390" t="str">
        <f t="shared" si="68"/>
        <v>LACH00</v>
      </c>
      <c r="E4390" t="s">
        <v>208</v>
      </c>
      <c r="F4390" t="s">
        <v>18</v>
      </c>
      <c r="G4390" t="s">
        <v>18</v>
      </c>
      <c r="I4390" t="s">
        <v>19</v>
      </c>
      <c r="J4390" s="1">
        <v>44903</v>
      </c>
      <c r="K4390" s="2">
        <v>-35000</v>
      </c>
      <c r="L4390" t="s">
        <v>20</v>
      </c>
      <c r="M4390" s="3">
        <v>1</v>
      </c>
      <c r="N4390" s="2">
        <v>1.7090000000000001E-2</v>
      </c>
      <c r="O4390" t="s">
        <v>21</v>
      </c>
      <c r="P4390" t="s">
        <v>24</v>
      </c>
      <c r="Q4390" t="s">
        <v>23</v>
      </c>
      <c r="R4390" s="3">
        <v>598.15</v>
      </c>
      <c r="S4390" t="s">
        <v>22</v>
      </c>
      <c r="T4390" t="s">
        <v>23</v>
      </c>
      <c r="U4390" s="3">
        <v>598.15</v>
      </c>
    </row>
    <row r="4391" spans="1:21" hidden="1" x14ac:dyDescent="0.2">
      <c r="A4391" t="s">
        <v>2924</v>
      </c>
      <c r="B4391" t="s">
        <v>1020</v>
      </c>
      <c r="C4391" t="s">
        <v>14</v>
      </c>
      <c r="D4391" t="str">
        <f t="shared" si="68"/>
        <v>LAGV00</v>
      </c>
      <c r="E4391" t="s">
        <v>1126</v>
      </c>
      <c r="F4391" t="s">
        <v>18</v>
      </c>
      <c r="G4391" t="s">
        <v>18</v>
      </c>
      <c r="I4391" t="s">
        <v>19</v>
      </c>
      <c r="J4391" s="1">
        <v>44903</v>
      </c>
      <c r="K4391" s="2">
        <v>-30584.65</v>
      </c>
      <c r="L4391" t="s">
        <v>20</v>
      </c>
      <c r="M4391" s="3">
        <v>1</v>
      </c>
      <c r="N4391" s="2">
        <v>1.8200000000000001E-2</v>
      </c>
      <c r="O4391" t="s">
        <v>21</v>
      </c>
      <c r="P4391" t="s">
        <v>24</v>
      </c>
      <c r="Q4391" t="s">
        <v>23</v>
      </c>
      <c r="R4391" s="3">
        <v>556.64</v>
      </c>
      <c r="S4391" t="s">
        <v>22</v>
      </c>
      <c r="T4391" t="s">
        <v>23</v>
      </c>
      <c r="U4391" s="3">
        <v>556.64</v>
      </c>
    </row>
    <row r="4392" spans="1:21" hidden="1" x14ac:dyDescent="0.2">
      <c r="A4392" t="s">
        <v>2924</v>
      </c>
      <c r="B4392" t="s">
        <v>139</v>
      </c>
      <c r="C4392" t="s">
        <v>14</v>
      </c>
      <c r="D4392" t="str">
        <f t="shared" si="68"/>
        <v>LAWG01</v>
      </c>
      <c r="E4392" t="s">
        <v>1684</v>
      </c>
      <c r="F4392" t="s">
        <v>18</v>
      </c>
      <c r="G4392" t="s">
        <v>18</v>
      </c>
      <c r="I4392" t="s">
        <v>19</v>
      </c>
      <c r="J4392" s="1">
        <v>44903</v>
      </c>
      <c r="K4392" s="2">
        <v>17981.54</v>
      </c>
      <c r="L4392" t="s">
        <v>20</v>
      </c>
      <c r="M4392" s="3">
        <v>1</v>
      </c>
      <c r="N4392" s="2">
        <v>1.1820000000000002E-2</v>
      </c>
      <c r="O4392" t="s">
        <v>21</v>
      </c>
      <c r="P4392" t="s">
        <v>22</v>
      </c>
      <c r="Q4392" t="s">
        <v>23</v>
      </c>
      <c r="R4392" s="3">
        <v>212.54</v>
      </c>
      <c r="S4392" t="s">
        <v>24</v>
      </c>
      <c r="T4392" t="s">
        <v>23</v>
      </c>
      <c r="U4392" s="3">
        <v>212.54</v>
      </c>
    </row>
    <row r="4393" spans="1:21" hidden="1" x14ac:dyDescent="0.2">
      <c r="A4393" t="s">
        <v>2924</v>
      </c>
      <c r="B4393" t="s">
        <v>139</v>
      </c>
      <c r="C4393" t="s">
        <v>14</v>
      </c>
      <c r="D4393" t="str">
        <f t="shared" si="68"/>
        <v>OG1330</v>
      </c>
      <c r="E4393" t="s">
        <v>1085</v>
      </c>
      <c r="F4393" t="s">
        <v>18</v>
      </c>
      <c r="G4393" t="s">
        <v>18</v>
      </c>
      <c r="I4393" t="s">
        <v>19</v>
      </c>
      <c r="J4393" s="1">
        <v>44903</v>
      </c>
      <c r="K4393" s="2">
        <v>-24.1</v>
      </c>
      <c r="L4393" t="s">
        <v>46</v>
      </c>
      <c r="M4393" s="3">
        <v>1</v>
      </c>
      <c r="N4393" s="2">
        <v>4.76553</v>
      </c>
      <c r="O4393" t="s">
        <v>21</v>
      </c>
      <c r="P4393" t="s">
        <v>24</v>
      </c>
      <c r="Q4393" t="s">
        <v>23</v>
      </c>
      <c r="R4393" s="3">
        <v>114.85</v>
      </c>
      <c r="S4393" t="s">
        <v>22</v>
      </c>
      <c r="T4393" t="s">
        <v>23</v>
      </c>
      <c r="U4393" s="3">
        <v>114.85</v>
      </c>
    </row>
    <row r="4394" spans="1:21" hidden="1" x14ac:dyDescent="0.2">
      <c r="A4394" t="s">
        <v>2924</v>
      </c>
      <c r="B4394" t="s">
        <v>139</v>
      </c>
      <c r="C4394" t="s">
        <v>14</v>
      </c>
      <c r="D4394" t="str">
        <f t="shared" si="68"/>
        <v>OG1343</v>
      </c>
      <c r="E4394" t="s">
        <v>2925</v>
      </c>
      <c r="F4394" t="s">
        <v>18</v>
      </c>
      <c r="G4394" t="s">
        <v>18</v>
      </c>
      <c r="I4394" t="s">
        <v>19</v>
      </c>
      <c r="J4394" s="1">
        <v>44903</v>
      </c>
      <c r="K4394" s="2">
        <v>-70.989999999999995</v>
      </c>
      <c r="L4394" t="s">
        <v>46</v>
      </c>
      <c r="M4394" s="3">
        <v>1</v>
      </c>
      <c r="N4394" s="2">
        <v>4.8497599999999998</v>
      </c>
      <c r="O4394" t="s">
        <v>21</v>
      </c>
      <c r="P4394" t="s">
        <v>24</v>
      </c>
      <c r="Q4394" t="s">
        <v>23</v>
      </c>
      <c r="R4394" s="3">
        <v>344.28</v>
      </c>
      <c r="S4394" t="s">
        <v>22</v>
      </c>
      <c r="T4394" t="s">
        <v>23</v>
      </c>
      <c r="U4394" s="3">
        <v>344.28</v>
      </c>
    </row>
    <row r="4395" spans="1:21" hidden="1" x14ac:dyDescent="0.2">
      <c r="A4395" t="s">
        <v>2924</v>
      </c>
      <c r="B4395" t="s">
        <v>139</v>
      </c>
      <c r="C4395" t="s">
        <v>14</v>
      </c>
      <c r="D4395" t="str">
        <f t="shared" si="68"/>
        <v>WN2040</v>
      </c>
      <c r="E4395" t="s">
        <v>2926</v>
      </c>
      <c r="F4395" t="s">
        <v>18</v>
      </c>
      <c r="G4395" t="s">
        <v>18</v>
      </c>
      <c r="I4395" t="s">
        <v>19</v>
      </c>
      <c r="J4395" s="1">
        <v>44903</v>
      </c>
      <c r="K4395" s="2">
        <v>388.51</v>
      </c>
      <c r="L4395" t="s">
        <v>46</v>
      </c>
      <c r="M4395" s="3">
        <v>1</v>
      </c>
      <c r="N4395" s="2">
        <v>0.66013000000000011</v>
      </c>
      <c r="O4395" t="s">
        <v>21</v>
      </c>
      <c r="P4395" t="s">
        <v>22</v>
      </c>
      <c r="Q4395" t="s">
        <v>23</v>
      </c>
      <c r="R4395" s="3">
        <v>256.47000000000003</v>
      </c>
      <c r="S4395" t="s">
        <v>24</v>
      </c>
      <c r="T4395" t="s">
        <v>23</v>
      </c>
      <c r="U4395" s="3">
        <v>256.47000000000003</v>
      </c>
    </row>
    <row r="4396" spans="1:21" hidden="1" x14ac:dyDescent="0.2">
      <c r="A4396" t="s">
        <v>2924</v>
      </c>
      <c r="B4396" t="s">
        <v>139</v>
      </c>
      <c r="C4396" t="s">
        <v>14</v>
      </c>
      <c r="D4396" t="str">
        <f t="shared" si="68"/>
        <v>OG1010</v>
      </c>
      <c r="E4396" t="s">
        <v>2927</v>
      </c>
      <c r="F4396" t="s">
        <v>18</v>
      </c>
      <c r="G4396" t="s">
        <v>18</v>
      </c>
      <c r="I4396" t="s">
        <v>19</v>
      </c>
      <c r="J4396" s="1">
        <v>44903</v>
      </c>
      <c r="K4396" s="2">
        <v>-1294.24</v>
      </c>
      <c r="L4396" t="s">
        <v>46</v>
      </c>
      <c r="M4396" s="3">
        <v>1</v>
      </c>
      <c r="N4396" s="2">
        <v>1.6299699999999999</v>
      </c>
      <c r="O4396" t="s">
        <v>21</v>
      </c>
      <c r="P4396" t="s">
        <v>24</v>
      </c>
      <c r="Q4396" t="s">
        <v>23</v>
      </c>
      <c r="R4396" s="3">
        <v>2109.5700000000002</v>
      </c>
      <c r="S4396" t="s">
        <v>22</v>
      </c>
      <c r="T4396" t="s">
        <v>23</v>
      </c>
      <c r="U4396" s="3">
        <v>2109.5700000000002</v>
      </c>
    </row>
    <row r="4397" spans="1:21" hidden="1" x14ac:dyDescent="0.2">
      <c r="A4397" t="s">
        <v>2924</v>
      </c>
      <c r="B4397" t="s">
        <v>139</v>
      </c>
      <c r="C4397" t="s">
        <v>14</v>
      </c>
      <c r="D4397" t="str">
        <f t="shared" si="68"/>
        <v>LAWG01</v>
      </c>
      <c r="E4397" t="s">
        <v>2928</v>
      </c>
      <c r="F4397" t="s">
        <v>18</v>
      </c>
      <c r="G4397" t="s">
        <v>18</v>
      </c>
      <c r="I4397" t="s">
        <v>19</v>
      </c>
      <c r="J4397" s="1">
        <v>44903</v>
      </c>
      <c r="K4397" s="2">
        <v>4187.84</v>
      </c>
      <c r="L4397" t="s">
        <v>20</v>
      </c>
      <c r="M4397" s="3">
        <v>1</v>
      </c>
      <c r="N4397" s="2">
        <v>0.01</v>
      </c>
      <c r="O4397" t="s">
        <v>21</v>
      </c>
      <c r="P4397" t="s">
        <v>22</v>
      </c>
      <c r="Q4397" t="s">
        <v>23</v>
      </c>
      <c r="R4397" s="3">
        <v>41.88</v>
      </c>
      <c r="S4397" t="s">
        <v>24</v>
      </c>
      <c r="T4397" t="s">
        <v>23</v>
      </c>
      <c r="U4397" s="3">
        <v>41.88</v>
      </c>
    </row>
    <row r="4398" spans="1:21" hidden="1" x14ac:dyDescent="0.2">
      <c r="A4398" t="s">
        <v>2924</v>
      </c>
      <c r="B4398" t="s">
        <v>139</v>
      </c>
      <c r="C4398" t="s">
        <v>14</v>
      </c>
      <c r="D4398" t="str">
        <f t="shared" si="68"/>
        <v>LAMT00</v>
      </c>
      <c r="E4398" t="s">
        <v>1635</v>
      </c>
      <c r="F4398" t="s">
        <v>18</v>
      </c>
      <c r="G4398" t="s">
        <v>18</v>
      </c>
      <c r="I4398" t="s">
        <v>19</v>
      </c>
      <c r="J4398" s="1">
        <v>44903</v>
      </c>
      <c r="K4398" s="2">
        <v>55080.75</v>
      </c>
      <c r="L4398" t="s">
        <v>20</v>
      </c>
      <c r="M4398" s="3">
        <v>1</v>
      </c>
      <c r="N4398" s="2">
        <v>2.7229999999999997E-2</v>
      </c>
      <c r="O4398" t="s">
        <v>21</v>
      </c>
      <c r="P4398" t="s">
        <v>22</v>
      </c>
      <c r="Q4398" t="s">
        <v>23</v>
      </c>
      <c r="R4398" s="3">
        <v>1499.85</v>
      </c>
      <c r="S4398" t="s">
        <v>24</v>
      </c>
      <c r="T4398" t="s">
        <v>23</v>
      </c>
      <c r="U4398" s="3">
        <v>1499.85</v>
      </c>
    </row>
    <row r="4399" spans="1:21" hidden="1" x14ac:dyDescent="0.2">
      <c r="A4399" t="s">
        <v>2924</v>
      </c>
      <c r="B4399" t="s">
        <v>139</v>
      </c>
      <c r="C4399" t="s">
        <v>14</v>
      </c>
      <c r="D4399" t="str">
        <f t="shared" si="68"/>
        <v>SP1943</v>
      </c>
      <c r="E4399" t="s">
        <v>1819</v>
      </c>
      <c r="F4399" t="s">
        <v>18</v>
      </c>
      <c r="G4399" t="s">
        <v>18</v>
      </c>
      <c r="I4399" t="s">
        <v>19</v>
      </c>
      <c r="J4399" s="1">
        <v>44903</v>
      </c>
      <c r="K4399" s="2">
        <v>-65.19</v>
      </c>
      <c r="L4399" t="s">
        <v>46</v>
      </c>
      <c r="M4399" s="3">
        <v>1</v>
      </c>
      <c r="N4399" s="2">
        <v>2.73698</v>
      </c>
      <c r="O4399" t="s">
        <v>21</v>
      </c>
      <c r="P4399" t="s">
        <v>24</v>
      </c>
      <c r="Q4399" t="s">
        <v>23</v>
      </c>
      <c r="R4399" s="3">
        <v>178.42</v>
      </c>
      <c r="S4399" t="s">
        <v>22</v>
      </c>
      <c r="T4399" t="s">
        <v>23</v>
      </c>
      <c r="U4399" s="3">
        <v>178.42</v>
      </c>
    </row>
    <row r="4400" spans="1:21" hidden="1" x14ac:dyDescent="0.2">
      <c r="A4400" t="s">
        <v>2929</v>
      </c>
      <c r="B4400" t="s">
        <v>1100</v>
      </c>
      <c r="C4400" t="s">
        <v>14</v>
      </c>
      <c r="D4400" t="str">
        <f t="shared" si="68"/>
        <v>SA4948</v>
      </c>
      <c r="E4400" t="s">
        <v>2167</v>
      </c>
      <c r="F4400" t="s">
        <v>262</v>
      </c>
      <c r="G4400" t="s">
        <v>262</v>
      </c>
      <c r="J4400" s="1">
        <v>44904</v>
      </c>
      <c r="K4400" s="2">
        <v>-132</v>
      </c>
      <c r="L4400" t="s">
        <v>197</v>
      </c>
      <c r="M4400" s="3">
        <v>1</v>
      </c>
      <c r="N4400" s="2">
        <v>15.03905</v>
      </c>
      <c r="O4400" t="s">
        <v>21</v>
      </c>
      <c r="P4400" t="s">
        <v>24</v>
      </c>
      <c r="Q4400" t="s">
        <v>23</v>
      </c>
      <c r="R4400" s="3">
        <v>1985.15</v>
      </c>
      <c r="S4400" t="s">
        <v>445</v>
      </c>
      <c r="T4400" t="s">
        <v>23</v>
      </c>
      <c r="U4400" s="3">
        <v>1985.15</v>
      </c>
    </row>
    <row r="4401" spans="1:21" hidden="1" x14ac:dyDescent="0.2">
      <c r="A4401" t="s">
        <v>2929</v>
      </c>
      <c r="B4401" t="s">
        <v>1100</v>
      </c>
      <c r="C4401" t="s">
        <v>14</v>
      </c>
      <c r="D4401" t="str">
        <f t="shared" si="68"/>
        <v>PA0000</v>
      </c>
      <c r="E4401" t="s">
        <v>2930</v>
      </c>
      <c r="F4401" t="s">
        <v>262</v>
      </c>
      <c r="G4401" t="s">
        <v>262</v>
      </c>
      <c r="J4401" s="1">
        <v>44904</v>
      </c>
      <c r="K4401" s="2">
        <v>-176</v>
      </c>
      <c r="L4401" t="s">
        <v>197</v>
      </c>
      <c r="M4401" s="3">
        <v>1</v>
      </c>
      <c r="N4401" s="2">
        <v>13.181950000000002</v>
      </c>
      <c r="O4401" t="s">
        <v>21</v>
      </c>
      <c r="P4401" t="s">
        <v>24</v>
      </c>
      <c r="Q4401" t="s">
        <v>23</v>
      </c>
      <c r="R4401" s="3">
        <v>2320.02</v>
      </c>
      <c r="S4401" t="s">
        <v>445</v>
      </c>
      <c r="T4401" t="s">
        <v>23</v>
      </c>
      <c r="U4401" s="3">
        <v>2320.02</v>
      </c>
    </row>
    <row r="4402" spans="1:21" hidden="1" x14ac:dyDescent="0.2">
      <c r="A4402" t="s">
        <v>2931</v>
      </c>
      <c r="B4402" t="s">
        <v>116</v>
      </c>
      <c r="C4402" t="s">
        <v>14</v>
      </c>
      <c r="D4402" t="str">
        <f t="shared" si="68"/>
        <v>GL2446</v>
      </c>
      <c r="E4402" t="s">
        <v>243</v>
      </c>
      <c r="F4402" t="s">
        <v>18</v>
      </c>
      <c r="G4402" t="s">
        <v>18</v>
      </c>
      <c r="J4402" s="1">
        <v>44907</v>
      </c>
      <c r="K4402" s="2">
        <v>-1178</v>
      </c>
      <c r="L4402" t="s">
        <v>20</v>
      </c>
      <c r="M4402" s="3">
        <v>1</v>
      </c>
      <c r="N4402" s="2">
        <v>0.29361999999999999</v>
      </c>
      <c r="O4402" t="s">
        <v>21</v>
      </c>
      <c r="P4402" t="s">
        <v>24</v>
      </c>
      <c r="Q4402" t="s">
        <v>23</v>
      </c>
      <c r="R4402" s="3">
        <v>345.88</v>
      </c>
      <c r="S4402" t="s">
        <v>22</v>
      </c>
      <c r="T4402" t="s">
        <v>23</v>
      </c>
      <c r="U4402" s="3">
        <v>345.88</v>
      </c>
    </row>
    <row r="4403" spans="1:21" hidden="1" x14ac:dyDescent="0.2">
      <c r="A4403" t="s">
        <v>2931</v>
      </c>
      <c r="B4403" t="s">
        <v>116</v>
      </c>
      <c r="C4403" t="s">
        <v>14</v>
      </c>
      <c r="D4403" t="str">
        <f t="shared" si="68"/>
        <v>GL349-</v>
      </c>
      <c r="E4403" t="s">
        <v>814</v>
      </c>
      <c r="F4403" t="s">
        <v>18</v>
      </c>
      <c r="G4403" t="s">
        <v>18</v>
      </c>
      <c r="J4403" s="1">
        <v>44907</v>
      </c>
      <c r="K4403" s="2">
        <v>-2558</v>
      </c>
      <c r="L4403" t="s">
        <v>20</v>
      </c>
      <c r="M4403" s="3">
        <v>1</v>
      </c>
      <c r="N4403" s="2">
        <v>0.27162999999999998</v>
      </c>
      <c r="O4403" t="s">
        <v>21</v>
      </c>
      <c r="P4403" t="s">
        <v>24</v>
      </c>
      <c r="Q4403" t="s">
        <v>23</v>
      </c>
      <c r="R4403" s="3">
        <v>694.83</v>
      </c>
      <c r="S4403" t="s">
        <v>22</v>
      </c>
      <c r="T4403" t="s">
        <v>23</v>
      </c>
      <c r="U4403" s="3">
        <v>694.83</v>
      </c>
    </row>
    <row r="4404" spans="1:21" hidden="1" x14ac:dyDescent="0.2">
      <c r="A4404" t="s">
        <v>2931</v>
      </c>
      <c r="B4404" t="s">
        <v>116</v>
      </c>
      <c r="C4404" t="s">
        <v>14</v>
      </c>
      <c r="D4404" t="str">
        <f t="shared" si="68"/>
        <v>GL397-</v>
      </c>
      <c r="E4404" t="s">
        <v>577</v>
      </c>
      <c r="F4404" t="s">
        <v>18</v>
      </c>
      <c r="G4404" t="s">
        <v>18</v>
      </c>
      <c r="J4404" s="1">
        <v>44907</v>
      </c>
      <c r="K4404" s="2">
        <v>3920</v>
      </c>
      <c r="L4404" t="s">
        <v>20</v>
      </c>
      <c r="M4404" s="3">
        <v>1</v>
      </c>
      <c r="N4404" s="2">
        <v>0.30246000000000001</v>
      </c>
      <c r="O4404" t="s">
        <v>21</v>
      </c>
      <c r="P4404" t="s">
        <v>22</v>
      </c>
      <c r="Q4404" t="s">
        <v>23</v>
      </c>
      <c r="R4404" s="3">
        <v>1185.6400000000001</v>
      </c>
      <c r="S4404" t="s">
        <v>24</v>
      </c>
      <c r="T4404" t="s">
        <v>23</v>
      </c>
      <c r="U4404" s="3">
        <v>1185.6400000000001</v>
      </c>
    </row>
    <row r="4405" spans="1:21" hidden="1" x14ac:dyDescent="0.2">
      <c r="A4405" t="s">
        <v>2931</v>
      </c>
      <c r="B4405" t="s">
        <v>116</v>
      </c>
      <c r="C4405" t="s">
        <v>14</v>
      </c>
      <c r="D4405" t="str">
        <f t="shared" si="68"/>
        <v>GL349-</v>
      </c>
      <c r="E4405" t="s">
        <v>172</v>
      </c>
      <c r="F4405" t="s">
        <v>18</v>
      </c>
      <c r="G4405" t="s">
        <v>18</v>
      </c>
      <c r="J4405" s="1">
        <v>44907</v>
      </c>
      <c r="K4405" s="2">
        <v>-6136</v>
      </c>
      <c r="L4405" t="s">
        <v>20</v>
      </c>
      <c r="M4405" s="3">
        <v>1</v>
      </c>
      <c r="N4405" s="2">
        <v>0.34157999999999999</v>
      </c>
      <c r="O4405" t="s">
        <v>21</v>
      </c>
      <c r="P4405" t="s">
        <v>24</v>
      </c>
      <c r="Q4405" t="s">
        <v>23</v>
      </c>
      <c r="R4405" s="3">
        <v>2095.9299999999998</v>
      </c>
      <c r="S4405" t="s">
        <v>22</v>
      </c>
      <c r="T4405" t="s">
        <v>23</v>
      </c>
      <c r="U4405" s="3">
        <v>2095.9299999999998</v>
      </c>
    </row>
    <row r="4406" spans="1:21" hidden="1" x14ac:dyDescent="0.2">
      <c r="A4406" t="s">
        <v>2931</v>
      </c>
      <c r="B4406" t="s">
        <v>116</v>
      </c>
      <c r="C4406" t="s">
        <v>14</v>
      </c>
      <c r="D4406" t="str">
        <f t="shared" si="68"/>
        <v>GL2428</v>
      </c>
      <c r="E4406" t="s">
        <v>17</v>
      </c>
      <c r="F4406" t="s">
        <v>18</v>
      </c>
      <c r="G4406" t="s">
        <v>18</v>
      </c>
      <c r="J4406" s="1">
        <v>44907</v>
      </c>
      <c r="K4406" s="2">
        <v>-3183</v>
      </c>
      <c r="L4406" t="s">
        <v>20</v>
      </c>
      <c r="M4406" s="3">
        <v>1</v>
      </c>
      <c r="N4406" s="2">
        <v>0.21353999999999998</v>
      </c>
      <c r="O4406" t="s">
        <v>21</v>
      </c>
      <c r="P4406" t="s">
        <v>24</v>
      </c>
      <c r="Q4406" t="s">
        <v>23</v>
      </c>
      <c r="R4406" s="3">
        <v>679.7</v>
      </c>
      <c r="S4406" t="s">
        <v>22</v>
      </c>
      <c r="T4406" t="s">
        <v>23</v>
      </c>
      <c r="U4406" s="3">
        <v>679.7</v>
      </c>
    </row>
    <row r="4407" spans="1:21" hidden="1" x14ac:dyDescent="0.2">
      <c r="A4407" t="s">
        <v>2931</v>
      </c>
      <c r="B4407" t="s">
        <v>116</v>
      </c>
      <c r="C4407" t="s">
        <v>14</v>
      </c>
      <c r="D4407" t="str">
        <f t="shared" si="68"/>
        <v>GL346-</v>
      </c>
      <c r="E4407" t="s">
        <v>340</v>
      </c>
      <c r="F4407" t="s">
        <v>18</v>
      </c>
      <c r="G4407" t="s">
        <v>18</v>
      </c>
      <c r="J4407" s="1">
        <v>44907</v>
      </c>
      <c r="K4407" s="2">
        <v>-1273</v>
      </c>
      <c r="L4407" t="s">
        <v>20</v>
      </c>
      <c r="M4407" s="3">
        <v>1</v>
      </c>
      <c r="N4407" s="2">
        <v>0.33961000000000008</v>
      </c>
      <c r="O4407" t="s">
        <v>21</v>
      </c>
      <c r="P4407" t="s">
        <v>24</v>
      </c>
      <c r="Q4407" t="s">
        <v>23</v>
      </c>
      <c r="R4407" s="3">
        <v>432.32</v>
      </c>
      <c r="S4407" t="s">
        <v>22</v>
      </c>
      <c r="T4407" t="s">
        <v>23</v>
      </c>
      <c r="U4407" s="3">
        <v>432.32</v>
      </c>
    </row>
    <row r="4408" spans="1:21" x14ac:dyDescent="0.2">
      <c r="A4408" t="s">
        <v>2931</v>
      </c>
      <c r="B4408" t="s">
        <v>116</v>
      </c>
      <c r="C4408" t="s">
        <v>14</v>
      </c>
      <c r="D4408" t="str">
        <f t="shared" si="68"/>
        <v>GL9074</v>
      </c>
      <c r="E4408" t="s">
        <v>575</v>
      </c>
      <c r="F4408" t="s">
        <v>18</v>
      </c>
      <c r="G4408" t="s">
        <v>18</v>
      </c>
      <c r="J4408" s="1">
        <v>44907</v>
      </c>
      <c r="K4408" s="2">
        <v>-4853</v>
      </c>
      <c r="L4408" t="s">
        <v>20</v>
      </c>
      <c r="M4408" s="3">
        <v>1</v>
      </c>
      <c r="N4408" s="2">
        <v>0.26479999999999998</v>
      </c>
      <c r="O4408" t="s">
        <v>21</v>
      </c>
      <c r="P4408" t="s">
        <v>24</v>
      </c>
      <c r="Q4408" t="s">
        <v>23</v>
      </c>
      <c r="R4408" s="3">
        <v>1285.07</v>
      </c>
      <c r="S4408" t="s">
        <v>22</v>
      </c>
      <c r="T4408" t="s">
        <v>23</v>
      </c>
      <c r="U4408" s="3">
        <v>1285.07</v>
      </c>
    </row>
    <row r="4409" spans="1:21" hidden="1" x14ac:dyDescent="0.2">
      <c r="A4409" t="s">
        <v>2932</v>
      </c>
      <c r="B4409" t="s">
        <v>139</v>
      </c>
      <c r="C4409" t="s">
        <v>14</v>
      </c>
      <c r="D4409" t="str">
        <f t="shared" si="68"/>
        <v>MZ3355</v>
      </c>
      <c r="E4409" t="s">
        <v>919</v>
      </c>
      <c r="F4409" t="s">
        <v>18</v>
      </c>
      <c r="G4409" t="s">
        <v>18</v>
      </c>
      <c r="I4409" t="s">
        <v>19</v>
      </c>
      <c r="J4409" s="1">
        <v>44907</v>
      </c>
      <c r="K4409" s="2">
        <v>-64.349999999999994</v>
      </c>
      <c r="L4409" t="s">
        <v>46</v>
      </c>
      <c r="M4409" s="3">
        <v>1</v>
      </c>
      <c r="N4409" s="2">
        <v>2.0135200000000002</v>
      </c>
      <c r="O4409" t="s">
        <v>21</v>
      </c>
      <c r="P4409" t="s">
        <v>24</v>
      </c>
      <c r="Q4409" t="s">
        <v>23</v>
      </c>
      <c r="R4409" s="3">
        <v>129.57</v>
      </c>
      <c r="S4409" t="s">
        <v>22</v>
      </c>
      <c r="T4409" t="s">
        <v>23</v>
      </c>
      <c r="U4409" s="3">
        <v>129.57</v>
      </c>
    </row>
    <row r="4410" spans="1:21" hidden="1" x14ac:dyDescent="0.2">
      <c r="A4410" t="s">
        <v>2932</v>
      </c>
      <c r="B4410" t="s">
        <v>139</v>
      </c>
      <c r="C4410" t="s">
        <v>14</v>
      </c>
      <c r="D4410" t="str">
        <f t="shared" si="68"/>
        <v>MZ2652</v>
      </c>
      <c r="E4410" t="s">
        <v>435</v>
      </c>
      <c r="F4410" t="s">
        <v>18</v>
      </c>
      <c r="G4410" t="s">
        <v>18</v>
      </c>
      <c r="I4410" t="s">
        <v>19</v>
      </c>
      <c r="J4410" s="1">
        <v>44907</v>
      </c>
      <c r="K4410" s="2">
        <v>-141</v>
      </c>
      <c r="L4410" t="s">
        <v>46</v>
      </c>
      <c r="M4410" s="3">
        <v>1</v>
      </c>
      <c r="N4410" s="2">
        <v>8.5148499999999991</v>
      </c>
      <c r="O4410" t="s">
        <v>21</v>
      </c>
      <c r="P4410" t="s">
        <v>24</v>
      </c>
      <c r="Q4410" t="s">
        <v>23</v>
      </c>
      <c r="R4410" s="3">
        <v>1200.5899999999999</v>
      </c>
      <c r="S4410" t="s">
        <v>22</v>
      </c>
      <c r="T4410" t="s">
        <v>23</v>
      </c>
      <c r="U4410" s="3">
        <v>1200.5899999999999</v>
      </c>
    </row>
    <row r="4411" spans="1:21" hidden="1" x14ac:dyDescent="0.2">
      <c r="A4411" t="s">
        <v>2933</v>
      </c>
      <c r="B4411" t="s">
        <v>150</v>
      </c>
      <c r="C4411" t="s">
        <v>14</v>
      </c>
      <c r="D4411" t="str">
        <f t="shared" si="68"/>
        <v>SP1915</v>
      </c>
      <c r="E4411" t="s">
        <v>2934</v>
      </c>
      <c r="F4411" t="s">
        <v>18</v>
      </c>
      <c r="G4411" t="s">
        <v>18</v>
      </c>
      <c r="I4411" t="s">
        <v>19</v>
      </c>
      <c r="J4411" s="1">
        <v>44907</v>
      </c>
      <c r="K4411" s="2">
        <v>891.73868000000004</v>
      </c>
      <c r="L4411" t="s">
        <v>46</v>
      </c>
      <c r="M4411" s="3">
        <v>1</v>
      </c>
      <c r="N4411" s="2">
        <v>1.5519900000000002</v>
      </c>
      <c r="O4411" t="s">
        <v>21</v>
      </c>
      <c r="P4411" t="s">
        <v>22</v>
      </c>
      <c r="Q4411" t="s">
        <v>23</v>
      </c>
      <c r="R4411" s="3">
        <v>1383.97</v>
      </c>
      <c r="S4411" t="s">
        <v>24</v>
      </c>
      <c r="T4411" t="s">
        <v>23</v>
      </c>
      <c r="U4411" s="3">
        <v>1383.97</v>
      </c>
    </row>
    <row r="4412" spans="1:21" hidden="1" x14ac:dyDescent="0.2">
      <c r="A4412" t="s">
        <v>2933</v>
      </c>
      <c r="B4412" t="s">
        <v>150</v>
      </c>
      <c r="C4412" t="s">
        <v>14</v>
      </c>
      <c r="D4412" t="str">
        <f t="shared" si="68"/>
        <v>SP1947</v>
      </c>
      <c r="E4412" t="s">
        <v>1153</v>
      </c>
      <c r="F4412" t="s">
        <v>18</v>
      </c>
      <c r="G4412" t="s">
        <v>18</v>
      </c>
      <c r="I4412" t="s">
        <v>19</v>
      </c>
      <c r="J4412" s="1">
        <v>44907</v>
      </c>
      <c r="K4412" s="2">
        <v>220.88199</v>
      </c>
      <c r="L4412" t="s">
        <v>46</v>
      </c>
      <c r="M4412" s="3">
        <v>1</v>
      </c>
      <c r="N4412" s="2">
        <v>2.9653499999999995</v>
      </c>
      <c r="O4412" t="s">
        <v>21</v>
      </c>
      <c r="P4412" t="s">
        <v>22</v>
      </c>
      <c r="Q4412" t="s">
        <v>23</v>
      </c>
      <c r="R4412" s="3">
        <v>654.99</v>
      </c>
      <c r="S4412" t="s">
        <v>24</v>
      </c>
      <c r="T4412" t="s">
        <v>23</v>
      </c>
      <c r="U4412" s="3">
        <v>654.99</v>
      </c>
    </row>
    <row r="4413" spans="1:21" hidden="1" x14ac:dyDescent="0.2">
      <c r="A4413" t="s">
        <v>2933</v>
      </c>
      <c r="B4413" t="s">
        <v>156</v>
      </c>
      <c r="C4413" t="s">
        <v>14</v>
      </c>
      <c r="D4413" t="str">
        <f t="shared" si="68"/>
        <v>OG1410</v>
      </c>
      <c r="E4413" t="s">
        <v>644</v>
      </c>
      <c r="F4413" t="s">
        <v>18</v>
      </c>
      <c r="G4413" t="s">
        <v>18</v>
      </c>
      <c r="I4413" t="s">
        <v>19</v>
      </c>
      <c r="J4413" s="1">
        <v>44907</v>
      </c>
      <c r="K4413" s="2">
        <v>-2759.25</v>
      </c>
      <c r="L4413" t="s">
        <v>46</v>
      </c>
      <c r="M4413" s="3">
        <v>1</v>
      </c>
      <c r="N4413" s="2">
        <v>1.0760099999999999</v>
      </c>
      <c r="O4413" t="s">
        <v>21</v>
      </c>
      <c r="P4413" t="s">
        <v>24</v>
      </c>
      <c r="Q4413" t="s">
        <v>23</v>
      </c>
      <c r="R4413" s="3">
        <v>2968.98</v>
      </c>
      <c r="S4413" t="s">
        <v>22</v>
      </c>
      <c r="T4413" t="s">
        <v>23</v>
      </c>
      <c r="U4413" s="3">
        <v>2968.98</v>
      </c>
    </row>
    <row r="4414" spans="1:21" hidden="1" x14ac:dyDescent="0.2">
      <c r="A4414" t="s">
        <v>2933</v>
      </c>
      <c r="B4414" t="s">
        <v>156</v>
      </c>
      <c r="C4414" t="s">
        <v>14</v>
      </c>
      <c r="D4414" t="str">
        <f t="shared" si="68"/>
        <v>MZ3351</v>
      </c>
      <c r="E4414" t="s">
        <v>918</v>
      </c>
      <c r="F4414" t="s">
        <v>18</v>
      </c>
      <c r="G4414" t="s">
        <v>18</v>
      </c>
      <c r="I4414" t="s">
        <v>19</v>
      </c>
      <c r="J4414" s="1">
        <v>44907</v>
      </c>
      <c r="K4414" s="2">
        <v>-44</v>
      </c>
      <c r="L4414" t="s">
        <v>46</v>
      </c>
      <c r="M4414" s="3">
        <v>1</v>
      </c>
      <c r="N4414" s="2">
        <v>5.3152900000000001</v>
      </c>
      <c r="O4414" t="s">
        <v>21</v>
      </c>
      <c r="P4414" t="s">
        <v>24</v>
      </c>
      <c r="Q4414" t="s">
        <v>23</v>
      </c>
      <c r="R4414" s="3">
        <v>233.87</v>
      </c>
      <c r="S4414" t="s">
        <v>22</v>
      </c>
      <c r="T4414" t="s">
        <v>23</v>
      </c>
      <c r="U4414" s="3">
        <v>233.87</v>
      </c>
    </row>
    <row r="4415" spans="1:21" hidden="1" x14ac:dyDescent="0.2">
      <c r="A4415" t="s">
        <v>2935</v>
      </c>
      <c r="B4415" t="s">
        <v>98</v>
      </c>
      <c r="C4415" t="s">
        <v>14</v>
      </c>
      <c r="D4415" t="str">
        <f t="shared" si="68"/>
        <v>OG1182</v>
      </c>
      <c r="E4415" t="s">
        <v>1136</v>
      </c>
      <c r="F4415" t="s">
        <v>18</v>
      </c>
      <c r="G4415" t="s">
        <v>18</v>
      </c>
      <c r="J4415" s="1">
        <v>44907</v>
      </c>
      <c r="K4415" s="2">
        <v>-14.000040000000002</v>
      </c>
      <c r="L4415" t="s">
        <v>46</v>
      </c>
      <c r="M4415" s="3">
        <v>1</v>
      </c>
      <c r="N4415" s="2">
        <v>2.3807100000000001</v>
      </c>
      <c r="O4415" t="s">
        <v>21</v>
      </c>
      <c r="P4415" t="s">
        <v>24</v>
      </c>
      <c r="Q4415" t="s">
        <v>23</v>
      </c>
      <c r="R4415" s="3">
        <v>33.33</v>
      </c>
      <c r="S4415" t="s">
        <v>22</v>
      </c>
      <c r="T4415" t="s">
        <v>23</v>
      </c>
      <c r="U4415" s="3">
        <v>33.33</v>
      </c>
    </row>
    <row r="4416" spans="1:21" hidden="1" x14ac:dyDescent="0.2">
      <c r="A4416" t="s">
        <v>2936</v>
      </c>
      <c r="B4416" t="s">
        <v>2937</v>
      </c>
      <c r="C4416" t="s">
        <v>14</v>
      </c>
      <c r="D4416" t="str">
        <f t="shared" si="68"/>
        <v>712004</v>
      </c>
      <c r="E4416" t="s">
        <v>2626</v>
      </c>
      <c r="F4416" t="s">
        <v>18</v>
      </c>
      <c r="G4416" t="s">
        <v>18</v>
      </c>
      <c r="J4416" s="1">
        <v>44907</v>
      </c>
      <c r="K4416" s="2">
        <v>-127.33</v>
      </c>
      <c r="L4416" t="s">
        <v>46</v>
      </c>
      <c r="M4416" s="3">
        <v>1</v>
      </c>
      <c r="N4416" s="2">
        <v>6.2291699999999999</v>
      </c>
      <c r="O4416" t="s">
        <v>21</v>
      </c>
      <c r="P4416" t="s">
        <v>24</v>
      </c>
      <c r="Q4416" t="s">
        <v>23</v>
      </c>
      <c r="R4416" s="3">
        <v>793.16</v>
      </c>
      <c r="S4416" t="s">
        <v>22</v>
      </c>
      <c r="T4416" t="s">
        <v>23</v>
      </c>
      <c r="U4416" s="3">
        <v>793.16</v>
      </c>
    </row>
    <row r="4417" spans="1:21" hidden="1" x14ac:dyDescent="0.2">
      <c r="A4417" t="s">
        <v>2938</v>
      </c>
      <c r="B4417" t="s">
        <v>150</v>
      </c>
      <c r="C4417" t="s">
        <v>14</v>
      </c>
      <c r="D4417" t="str">
        <f t="shared" si="68"/>
        <v>OG1099</v>
      </c>
      <c r="E4417" t="s">
        <v>2084</v>
      </c>
      <c r="F4417" t="s">
        <v>18</v>
      </c>
      <c r="G4417" t="s">
        <v>18</v>
      </c>
      <c r="I4417" t="s">
        <v>19</v>
      </c>
      <c r="J4417" s="1">
        <v>44907</v>
      </c>
      <c r="K4417" s="2">
        <v>0</v>
      </c>
      <c r="L4417" t="s">
        <v>46</v>
      </c>
      <c r="M4417" s="3">
        <v>1</v>
      </c>
      <c r="N4417" s="2">
        <v>1.50363</v>
      </c>
      <c r="O4417" t="s">
        <v>21</v>
      </c>
      <c r="P4417" t="s">
        <v>22</v>
      </c>
      <c r="Q4417" t="s">
        <v>23</v>
      </c>
      <c r="R4417" s="3">
        <v>0</v>
      </c>
      <c r="S4417" t="s">
        <v>24</v>
      </c>
      <c r="T4417" t="s">
        <v>23</v>
      </c>
      <c r="U4417" s="3">
        <v>0</v>
      </c>
    </row>
    <row r="4418" spans="1:21" hidden="1" x14ac:dyDescent="0.2">
      <c r="A4418" t="s">
        <v>2938</v>
      </c>
      <c r="B4418" t="s">
        <v>150</v>
      </c>
      <c r="C4418" t="s">
        <v>14</v>
      </c>
      <c r="D4418" t="str">
        <f t="shared" si="68"/>
        <v>MZ3100</v>
      </c>
      <c r="E4418" t="s">
        <v>1001</v>
      </c>
      <c r="F4418" t="s">
        <v>18</v>
      </c>
      <c r="G4418" t="s">
        <v>18</v>
      </c>
      <c r="I4418" t="s">
        <v>19</v>
      </c>
      <c r="J4418" s="1">
        <v>44907</v>
      </c>
      <c r="K4418" s="2">
        <v>-15.4</v>
      </c>
      <c r="L4418" t="s">
        <v>46</v>
      </c>
      <c r="M4418" s="3">
        <v>1</v>
      </c>
      <c r="N4418" s="2">
        <v>2.2169500000000002</v>
      </c>
      <c r="O4418" t="s">
        <v>21</v>
      </c>
      <c r="P4418" t="s">
        <v>24</v>
      </c>
      <c r="Q4418" t="s">
        <v>23</v>
      </c>
      <c r="R4418" s="3">
        <v>34.14</v>
      </c>
      <c r="S4418" t="s">
        <v>22</v>
      </c>
      <c r="T4418" t="s">
        <v>23</v>
      </c>
      <c r="U4418" s="3">
        <v>34.14</v>
      </c>
    </row>
    <row r="4419" spans="1:21" hidden="1" x14ac:dyDescent="0.2">
      <c r="A4419" t="s">
        <v>2938</v>
      </c>
      <c r="B4419" t="s">
        <v>150</v>
      </c>
      <c r="C4419" t="s">
        <v>14</v>
      </c>
      <c r="D4419" t="str">
        <f t="shared" si="68"/>
        <v>MZ4419</v>
      </c>
      <c r="E4419" t="s">
        <v>379</v>
      </c>
      <c r="F4419" t="s">
        <v>18</v>
      </c>
      <c r="G4419" t="s">
        <v>18</v>
      </c>
      <c r="I4419" t="s">
        <v>19</v>
      </c>
      <c r="J4419" s="1">
        <v>44907</v>
      </c>
      <c r="K4419" s="2">
        <v>0</v>
      </c>
      <c r="L4419" t="s">
        <v>46</v>
      </c>
      <c r="M4419" s="3">
        <v>1</v>
      </c>
      <c r="N4419" s="2">
        <v>2.3896500000000001</v>
      </c>
      <c r="O4419" t="s">
        <v>21</v>
      </c>
      <c r="P4419" t="s">
        <v>22</v>
      </c>
      <c r="Q4419" t="s">
        <v>23</v>
      </c>
      <c r="R4419" s="3">
        <v>0</v>
      </c>
      <c r="S4419" t="s">
        <v>24</v>
      </c>
      <c r="T4419" t="s">
        <v>23</v>
      </c>
      <c r="U4419" s="3">
        <v>0</v>
      </c>
    </row>
    <row r="4420" spans="1:21" hidden="1" x14ac:dyDescent="0.2">
      <c r="A4420" t="s">
        <v>2938</v>
      </c>
      <c r="B4420" t="s">
        <v>150</v>
      </c>
      <c r="C4420" t="s">
        <v>14</v>
      </c>
      <c r="D4420" t="str">
        <f t="shared" si="68"/>
        <v>MZ3350</v>
      </c>
      <c r="E4420" t="s">
        <v>413</v>
      </c>
      <c r="F4420" t="s">
        <v>18</v>
      </c>
      <c r="G4420" t="s">
        <v>18</v>
      </c>
      <c r="I4420" t="s">
        <v>19</v>
      </c>
      <c r="J4420" s="1">
        <v>44907</v>
      </c>
      <c r="K4420" s="2">
        <v>4.4628100000000002</v>
      </c>
      <c r="L4420" t="s">
        <v>46</v>
      </c>
      <c r="M4420" s="3">
        <v>1</v>
      </c>
      <c r="N4420" s="2">
        <v>6.8492199999999999</v>
      </c>
      <c r="O4420" t="s">
        <v>21</v>
      </c>
      <c r="P4420" t="s">
        <v>22</v>
      </c>
      <c r="Q4420" t="s">
        <v>23</v>
      </c>
      <c r="R4420" s="3">
        <v>30.57</v>
      </c>
      <c r="S4420" t="s">
        <v>24</v>
      </c>
      <c r="T4420" t="s">
        <v>23</v>
      </c>
      <c r="U4420" s="3">
        <v>30.57</v>
      </c>
    </row>
    <row r="4421" spans="1:21" hidden="1" x14ac:dyDescent="0.2">
      <c r="A4421" t="s">
        <v>2938</v>
      </c>
      <c r="B4421" t="s">
        <v>158</v>
      </c>
      <c r="C4421" t="s">
        <v>14</v>
      </c>
      <c r="D4421" t="str">
        <f t="shared" ref="D4421:D4484" si="69">LEFT(E4421, 6)</f>
        <v>LAHT00</v>
      </c>
      <c r="E4421" t="s">
        <v>757</v>
      </c>
      <c r="F4421" t="s">
        <v>18</v>
      </c>
      <c r="G4421" t="s">
        <v>18</v>
      </c>
      <c r="I4421" t="s">
        <v>19</v>
      </c>
      <c r="J4421" s="1">
        <v>44907</v>
      </c>
      <c r="K4421" s="2">
        <v>0</v>
      </c>
      <c r="L4421" t="s">
        <v>20</v>
      </c>
      <c r="M4421" s="3">
        <v>1</v>
      </c>
      <c r="N4421" s="2">
        <v>8.251E-2</v>
      </c>
      <c r="O4421" t="s">
        <v>21</v>
      </c>
      <c r="P4421" t="s">
        <v>22</v>
      </c>
      <c r="Q4421" t="s">
        <v>23</v>
      </c>
      <c r="R4421" s="3">
        <v>0</v>
      </c>
      <c r="S4421" t="s">
        <v>24</v>
      </c>
      <c r="T4421" t="s">
        <v>23</v>
      </c>
      <c r="U4421" s="3">
        <v>0</v>
      </c>
    </row>
    <row r="4422" spans="1:21" hidden="1" x14ac:dyDescent="0.2">
      <c r="A4422" t="s">
        <v>2938</v>
      </c>
      <c r="B4422" t="s">
        <v>158</v>
      </c>
      <c r="C4422" t="s">
        <v>14</v>
      </c>
      <c r="D4422" t="str">
        <f t="shared" si="69"/>
        <v>LAAI00</v>
      </c>
      <c r="E4422" t="s">
        <v>2815</v>
      </c>
      <c r="F4422" t="s">
        <v>18</v>
      </c>
      <c r="G4422" t="s">
        <v>18</v>
      </c>
      <c r="I4422" t="s">
        <v>19</v>
      </c>
      <c r="J4422" s="1">
        <v>44907</v>
      </c>
      <c r="K4422" s="2">
        <v>0</v>
      </c>
      <c r="L4422" t="s">
        <v>20</v>
      </c>
      <c r="M4422" s="3">
        <v>1</v>
      </c>
      <c r="N4422" s="2">
        <v>1.2E-2</v>
      </c>
      <c r="O4422" t="s">
        <v>21</v>
      </c>
      <c r="P4422" t="s">
        <v>22</v>
      </c>
      <c r="Q4422" t="s">
        <v>23</v>
      </c>
      <c r="R4422" s="3">
        <v>0</v>
      </c>
      <c r="S4422" t="s">
        <v>24</v>
      </c>
      <c r="T4422" t="s">
        <v>23</v>
      </c>
      <c r="U4422" s="3">
        <v>0</v>
      </c>
    </row>
    <row r="4423" spans="1:21" hidden="1" x14ac:dyDescent="0.2">
      <c r="A4423" t="s">
        <v>2938</v>
      </c>
      <c r="B4423" t="s">
        <v>158</v>
      </c>
      <c r="C4423" t="s">
        <v>14</v>
      </c>
      <c r="D4423" t="str">
        <f t="shared" si="69"/>
        <v>LASS01</v>
      </c>
      <c r="E4423" t="s">
        <v>280</v>
      </c>
      <c r="F4423" t="s">
        <v>18</v>
      </c>
      <c r="G4423" t="s">
        <v>18</v>
      </c>
      <c r="I4423" t="s">
        <v>19</v>
      </c>
      <c r="J4423" s="1">
        <v>44907</v>
      </c>
      <c r="K4423" s="2">
        <v>0</v>
      </c>
      <c r="L4423" t="s">
        <v>20</v>
      </c>
      <c r="M4423" s="3">
        <v>1</v>
      </c>
      <c r="N4423" s="2">
        <v>1.448E-2</v>
      </c>
      <c r="O4423" t="s">
        <v>21</v>
      </c>
      <c r="P4423" t="s">
        <v>22</v>
      </c>
      <c r="Q4423" t="s">
        <v>23</v>
      </c>
      <c r="R4423" s="3">
        <v>0</v>
      </c>
      <c r="S4423" t="s">
        <v>24</v>
      </c>
      <c r="T4423" t="s">
        <v>23</v>
      </c>
      <c r="U4423" s="3">
        <v>0</v>
      </c>
    </row>
    <row r="4424" spans="1:21" hidden="1" x14ac:dyDescent="0.2">
      <c r="A4424" t="s">
        <v>2938</v>
      </c>
      <c r="B4424" t="s">
        <v>158</v>
      </c>
      <c r="C4424" t="s">
        <v>14</v>
      </c>
      <c r="D4424" t="str">
        <f t="shared" si="69"/>
        <v>BK1600</v>
      </c>
      <c r="E4424" t="s">
        <v>2306</v>
      </c>
      <c r="F4424" t="s">
        <v>18</v>
      </c>
      <c r="G4424" t="s">
        <v>18</v>
      </c>
      <c r="I4424" t="s">
        <v>19</v>
      </c>
      <c r="J4424" s="1">
        <v>44907</v>
      </c>
      <c r="K4424" s="2">
        <v>-200</v>
      </c>
      <c r="L4424" t="s">
        <v>46</v>
      </c>
      <c r="M4424" s="3">
        <v>1</v>
      </c>
      <c r="N4424" s="2">
        <v>1.9742900000000001</v>
      </c>
      <c r="O4424" t="s">
        <v>21</v>
      </c>
      <c r="P4424" t="s">
        <v>24</v>
      </c>
      <c r="Q4424" t="s">
        <v>23</v>
      </c>
      <c r="R4424" s="3">
        <v>394.86</v>
      </c>
      <c r="S4424" t="s">
        <v>22</v>
      </c>
      <c r="T4424" t="s">
        <v>23</v>
      </c>
      <c r="U4424" s="3">
        <v>394.86</v>
      </c>
    </row>
    <row r="4425" spans="1:21" hidden="1" x14ac:dyDescent="0.2">
      <c r="A4425" t="s">
        <v>2938</v>
      </c>
      <c r="B4425" t="s">
        <v>158</v>
      </c>
      <c r="C4425" t="s">
        <v>14</v>
      </c>
      <c r="D4425" t="str">
        <f t="shared" si="69"/>
        <v>LASO01</v>
      </c>
      <c r="E4425" t="s">
        <v>2863</v>
      </c>
      <c r="F4425" t="s">
        <v>18</v>
      </c>
      <c r="G4425" t="s">
        <v>18</v>
      </c>
      <c r="I4425" t="s">
        <v>19</v>
      </c>
      <c r="J4425" s="1">
        <v>44907</v>
      </c>
      <c r="K4425" s="2">
        <v>1605.43625</v>
      </c>
      <c r="L4425" t="s">
        <v>20</v>
      </c>
      <c r="M4425" s="3">
        <v>1</v>
      </c>
      <c r="N4425" s="2">
        <v>1.397E-2</v>
      </c>
      <c r="O4425" t="s">
        <v>21</v>
      </c>
      <c r="P4425" t="s">
        <v>22</v>
      </c>
      <c r="Q4425" t="s">
        <v>23</v>
      </c>
      <c r="R4425" s="3">
        <v>22.43</v>
      </c>
      <c r="S4425" t="s">
        <v>24</v>
      </c>
      <c r="T4425" t="s">
        <v>23</v>
      </c>
      <c r="U4425" s="3">
        <v>22.43</v>
      </c>
    </row>
    <row r="4426" spans="1:21" hidden="1" x14ac:dyDescent="0.2">
      <c r="A4426" t="s">
        <v>2938</v>
      </c>
      <c r="B4426" t="s">
        <v>158</v>
      </c>
      <c r="C4426" t="s">
        <v>14</v>
      </c>
      <c r="D4426" t="str">
        <f t="shared" si="69"/>
        <v>MZ0080</v>
      </c>
      <c r="E4426" t="s">
        <v>579</v>
      </c>
      <c r="F4426" t="s">
        <v>18</v>
      </c>
      <c r="G4426" t="s">
        <v>18</v>
      </c>
      <c r="I4426" t="s">
        <v>19</v>
      </c>
      <c r="J4426" s="1">
        <v>44907</v>
      </c>
      <c r="K4426" s="2">
        <v>-3.4951199999999996</v>
      </c>
      <c r="L4426" t="s">
        <v>46</v>
      </c>
      <c r="M4426" s="3">
        <v>1</v>
      </c>
      <c r="N4426" s="2">
        <v>9.4271899999999995</v>
      </c>
      <c r="O4426" t="s">
        <v>21</v>
      </c>
      <c r="P4426" t="s">
        <v>24</v>
      </c>
      <c r="Q4426" t="s">
        <v>23</v>
      </c>
      <c r="R4426" s="3">
        <v>32.950000000000003</v>
      </c>
      <c r="S4426" t="s">
        <v>22</v>
      </c>
      <c r="T4426" t="s">
        <v>23</v>
      </c>
      <c r="U4426" s="3">
        <v>32.950000000000003</v>
      </c>
    </row>
    <row r="4427" spans="1:21" hidden="1" x14ac:dyDescent="0.2">
      <c r="A4427" t="s">
        <v>2938</v>
      </c>
      <c r="B4427" t="s">
        <v>158</v>
      </c>
      <c r="C4427" t="s">
        <v>14</v>
      </c>
      <c r="D4427" t="str">
        <f t="shared" si="69"/>
        <v>WN2029</v>
      </c>
      <c r="E4427" t="s">
        <v>2939</v>
      </c>
      <c r="F4427" t="s">
        <v>18</v>
      </c>
      <c r="G4427" t="s">
        <v>18</v>
      </c>
      <c r="I4427" t="s">
        <v>19</v>
      </c>
      <c r="J4427" s="1">
        <v>44907</v>
      </c>
      <c r="K4427" s="2">
        <v>-194.94401999999999</v>
      </c>
      <c r="L4427" t="s">
        <v>46</v>
      </c>
      <c r="M4427" s="3">
        <v>1</v>
      </c>
      <c r="N4427" s="2">
        <v>1.04863</v>
      </c>
      <c r="O4427" t="s">
        <v>21</v>
      </c>
      <c r="P4427" t="s">
        <v>24</v>
      </c>
      <c r="Q4427" t="s">
        <v>23</v>
      </c>
      <c r="R4427" s="3">
        <v>204.42</v>
      </c>
      <c r="S4427" t="s">
        <v>22</v>
      </c>
      <c r="T4427" t="s">
        <v>23</v>
      </c>
      <c r="U4427" s="3">
        <v>204.42</v>
      </c>
    </row>
    <row r="4428" spans="1:21" hidden="1" x14ac:dyDescent="0.2">
      <c r="A4428" t="s">
        <v>2938</v>
      </c>
      <c r="B4428" t="s">
        <v>158</v>
      </c>
      <c r="C4428" t="s">
        <v>14</v>
      </c>
      <c r="D4428" t="str">
        <f t="shared" si="69"/>
        <v>LAAI00</v>
      </c>
      <c r="E4428" t="s">
        <v>2807</v>
      </c>
      <c r="F4428" t="s">
        <v>18</v>
      </c>
      <c r="G4428" t="s">
        <v>18</v>
      </c>
      <c r="I4428" t="s">
        <v>19</v>
      </c>
      <c r="J4428" s="1">
        <v>44907</v>
      </c>
      <c r="K4428" s="2">
        <v>0</v>
      </c>
      <c r="L4428" t="s">
        <v>20</v>
      </c>
      <c r="M4428" s="3">
        <v>1</v>
      </c>
      <c r="N4428" s="2">
        <v>1.2E-2</v>
      </c>
      <c r="O4428" t="s">
        <v>21</v>
      </c>
      <c r="P4428" t="s">
        <v>22</v>
      </c>
      <c r="Q4428" t="s">
        <v>23</v>
      </c>
      <c r="R4428" s="3">
        <v>0</v>
      </c>
      <c r="S4428" t="s">
        <v>24</v>
      </c>
      <c r="T4428" t="s">
        <v>23</v>
      </c>
      <c r="U4428" s="3">
        <v>0</v>
      </c>
    </row>
    <row r="4429" spans="1:21" hidden="1" x14ac:dyDescent="0.2">
      <c r="A4429" t="s">
        <v>2938</v>
      </c>
      <c r="B4429" t="s">
        <v>158</v>
      </c>
      <c r="C4429" t="s">
        <v>14</v>
      </c>
      <c r="D4429" t="str">
        <f t="shared" si="69"/>
        <v>LAAI02</v>
      </c>
      <c r="E4429" t="s">
        <v>2470</v>
      </c>
      <c r="F4429" t="s">
        <v>18</v>
      </c>
      <c r="G4429" t="s">
        <v>18</v>
      </c>
      <c r="I4429" t="s">
        <v>19</v>
      </c>
      <c r="J4429" s="1">
        <v>44907</v>
      </c>
      <c r="K4429" s="2">
        <v>0</v>
      </c>
      <c r="L4429" t="s">
        <v>20</v>
      </c>
      <c r="M4429" s="3">
        <v>1</v>
      </c>
      <c r="N4429" s="2">
        <v>9.6399999999999993E-3</v>
      </c>
      <c r="O4429" t="s">
        <v>21</v>
      </c>
      <c r="P4429" t="s">
        <v>22</v>
      </c>
      <c r="Q4429" t="s">
        <v>23</v>
      </c>
      <c r="R4429" s="3">
        <v>0</v>
      </c>
      <c r="S4429" t="s">
        <v>24</v>
      </c>
      <c r="T4429" t="s">
        <v>23</v>
      </c>
      <c r="U4429" s="3">
        <v>0</v>
      </c>
    </row>
    <row r="4430" spans="1:21" hidden="1" x14ac:dyDescent="0.2">
      <c r="A4430" t="s">
        <v>2938</v>
      </c>
      <c r="B4430" t="s">
        <v>158</v>
      </c>
      <c r="C4430" t="s">
        <v>14</v>
      </c>
      <c r="D4430" t="str">
        <f t="shared" si="69"/>
        <v>LAAI07</v>
      </c>
      <c r="E4430" t="s">
        <v>1992</v>
      </c>
      <c r="F4430" t="s">
        <v>18</v>
      </c>
      <c r="G4430" t="s">
        <v>18</v>
      </c>
      <c r="I4430" t="s">
        <v>19</v>
      </c>
      <c r="J4430" s="1">
        <v>44907</v>
      </c>
      <c r="K4430" s="2">
        <v>-1210.3800000000001</v>
      </c>
      <c r="L4430" t="s">
        <v>20</v>
      </c>
      <c r="M4430" s="3">
        <v>1</v>
      </c>
      <c r="N4430" s="2">
        <v>1.2500000000000001E-2</v>
      </c>
      <c r="O4430" t="s">
        <v>21</v>
      </c>
      <c r="P4430" t="s">
        <v>24</v>
      </c>
      <c r="Q4430" t="s">
        <v>23</v>
      </c>
      <c r="R4430" s="3">
        <v>15.13</v>
      </c>
      <c r="S4430" t="s">
        <v>22</v>
      </c>
      <c r="T4430" t="s">
        <v>23</v>
      </c>
      <c r="U4430" s="3">
        <v>15.13</v>
      </c>
    </row>
    <row r="4431" spans="1:21" hidden="1" x14ac:dyDescent="0.2">
      <c r="A4431" t="s">
        <v>2938</v>
      </c>
      <c r="B4431" t="s">
        <v>158</v>
      </c>
      <c r="C4431" t="s">
        <v>14</v>
      </c>
      <c r="D4431" t="str">
        <f t="shared" si="69"/>
        <v>LACA02</v>
      </c>
      <c r="E4431" t="s">
        <v>2614</v>
      </c>
      <c r="F4431" t="s">
        <v>18</v>
      </c>
      <c r="G4431" t="s">
        <v>18</v>
      </c>
      <c r="I4431" t="s">
        <v>19</v>
      </c>
      <c r="J4431" s="1">
        <v>44907</v>
      </c>
      <c r="K4431" s="2">
        <v>0</v>
      </c>
      <c r="L4431" t="s">
        <v>20</v>
      </c>
      <c r="M4431" s="3">
        <v>1</v>
      </c>
      <c r="N4431" s="2">
        <v>0</v>
      </c>
      <c r="O4431" t="s">
        <v>21</v>
      </c>
      <c r="P4431" t="s">
        <v>22</v>
      </c>
      <c r="Q4431" t="s">
        <v>23</v>
      </c>
      <c r="R4431" s="3">
        <v>0</v>
      </c>
      <c r="S4431" t="s">
        <v>24</v>
      </c>
      <c r="T4431" t="s">
        <v>23</v>
      </c>
      <c r="U4431" s="3">
        <v>0</v>
      </c>
    </row>
    <row r="4432" spans="1:21" hidden="1" x14ac:dyDescent="0.2">
      <c r="A4432" t="s">
        <v>2938</v>
      </c>
      <c r="B4432" t="s">
        <v>158</v>
      </c>
      <c r="C4432" t="s">
        <v>14</v>
      </c>
      <c r="D4432" t="str">
        <f t="shared" si="69"/>
        <v>CP2217</v>
      </c>
      <c r="E4432" t="s">
        <v>162</v>
      </c>
      <c r="F4432" t="s">
        <v>18</v>
      </c>
      <c r="G4432" t="s">
        <v>18</v>
      </c>
      <c r="I4432" t="s">
        <v>19</v>
      </c>
      <c r="J4432" s="1">
        <v>44907</v>
      </c>
      <c r="K4432" s="2">
        <v>3021.2</v>
      </c>
      <c r="L4432" t="s">
        <v>20</v>
      </c>
      <c r="M4432" s="3">
        <v>1</v>
      </c>
      <c r="N4432" s="2">
        <v>8.0479999999999996E-2</v>
      </c>
      <c r="O4432" t="s">
        <v>21</v>
      </c>
      <c r="P4432" t="s">
        <v>22</v>
      </c>
      <c r="Q4432" t="s">
        <v>23</v>
      </c>
      <c r="R4432" s="3">
        <v>243.15</v>
      </c>
      <c r="S4432" t="s">
        <v>24</v>
      </c>
      <c r="T4432" t="s">
        <v>23</v>
      </c>
      <c r="U4432" s="3">
        <v>243.15</v>
      </c>
    </row>
    <row r="4433" spans="1:21" hidden="1" x14ac:dyDescent="0.2">
      <c r="A4433" t="s">
        <v>2938</v>
      </c>
      <c r="B4433" t="s">
        <v>158</v>
      </c>
      <c r="C4433" t="s">
        <v>14</v>
      </c>
      <c r="D4433" t="str">
        <f t="shared" si="69"/>
        <v>WN2048</v>
      </c>
      <c r="E4433" t="s">
        <v>1107</v>
      </c>
      <c r="F4433" t="s">
        <v>18</v>
      </c>
      <c r="G4433" t="s">
        <v>18</v>
      </c>
      <c r="I4433" t="s">
        <v>19</v>
      </c>
      <c r="J4433" s="1">
        <v>44907</v>
      </c>
      <c r="K4433" s="2">
        <v>-1622.3374200000001</v>
      </c>
      <c r="L4433" t="s">
        <v>46</v>
      </c>
      <c r="M4433" s="3">
        <v>1</v>
      </c>
      <c r="N4433" s="2">
        <v>0.56238999999999995</v>
      </c>
      <c r="O4433" t="s">
        <v>21</v>
      </c>
      <c r="P4433" t="s">
        <v>24</v>
      </c>
      <c r="Q4433" t="s">
        <v>23</v>
      </c>
      <c r="R4433" s="3">
        <v>912.39</v>
      </c>
      <c r="S4433" t="s">
        <v>22</v>
      </c>
      <c r="T4433" t="s">
        <v>23</v>
      </c>
      <c r="U4433" s="3">
        <v>912.39</v>
      </c>
    </row>
    <row r="4434" spans="1:21" hidden="1" x14ac:dyDescent="0.2">
      <c r="A4434" t="s">
        <v>2938</v>
      </c>
      <c r="B4434" t="s">
        <v>158</v>
      </c>
      <c r="C4434" t="s">
        <v>14</v>
      </c>
      <c r="D4434" t="str">
        <f t="shared" si="69"/>
        <v>726000</v>
      </c>
      <c r="E4434" t="s">
        <v>1119</v>
      </c>
      <c r="F4434" t="s">
        <v>18</v>
      </c>
      <c r="G4434" t="s">
        <v>18</v>
      </c>
      <c r="I4434" t="s">
        <v>19</v>
      </c>
      <c r="J4434" s="1">
        <v>44907</v>
      </c>
      <c r="K4434" s="2">
        <v>-1815.5586399999997</v>
      </c>
      <c r="L4434" t="s">
        <v>46</v>
      </c>
      <c r="M4434" s="3">
        <v>1</v>
      </c>
      <c r="N4434" s="2">
        <v>0.66795000000000004</v>
      </c>
      <c r="O4434" t="s">
        <v>21</v>
      </c>
      <c r="P4434" t="s">
        <v>24</v>
      </c>
      <c r="Q4434" t="s">
        <v>23</v>
      </c>
      <c r="R4434" s="3">
        <v>1212.7</v>
      </c>
      <c r="S4434" t="s">
        <v>22</v>
      </c>
      <c r="T4434" t="s">
        <v>23</v>
      </c>
      <c r="U4434" s="3">
        <v>1212.7</v>
      </c>
    </row>
    <row r="4435" spans="1:21" hidden="1" x14ac:dyDescent="0.2">
      <c r="A4435" t="s">
        <v>2938</v>
      </c>
      <c r="B4435" t="s">
        <v>158</v>
      </c>
      <c r="C4435" t="s">
        <v>14</v>
      </c>
      <c r="D4435" t="str">
        <f t="shared" si="69"/>
        <v>LACA00</v>
      </c>
      <c r="E4435" t="s">
        <v>2610</v>
      </c>
      <c r="F4435" t="s">
        <v>18</v>
      </c>
      <c r="G4435" t="s">
        <v>18</v>
      </c>
      <c r="I4435" t="s">
        <v>19</v>
      </c>
      <c r="J4435" s="1">
        <v>44907</v>
      </c>
      <c r="K4435" s="2">
        <v>1700</v>
      </c>
      <c r="L4435" t="s">
        <v>20</v>
      </c>
      <c r="M4435" s="3">
        <v>1</v>
      </c>
      <c r="N4435" s="2">
        <v>0</v>
      </c>
      <c r="O4435" t="s">
        <v>21</v>
      </c>
      <c r="P4435" t="s">
        <v>22</v>
      </c>
      <c r="Q4435" t="s">
        <v>23</v>
      </c>
      <c r="R4435" s="3">
        <v>0</v>
      </c>
      <c r="S4435" t="s">
        <v>24</v>
      </c>
      <c r="T4435" t="s">
        <v>23</v>
      </c>
      <c r="U4435" s="3">
        <v>0</v>
      </c>
    </row>
    <row r="4436" spans="1:21" hidden="1" x14ac:dyDescent="0.2">
      <c r="A4436" t="s">
        <v>2938</v>
      </c>
      <c r="B4436" t="s">
        <v>158</v>
      </c>
      <c r="C4436" t="s">
        <v>14</v>
      </c>
      <c r="D4436" t="str">
        <f t="shared" si="69"/>
        <v>LAAI00</v>
      </c>
      <c r="E4436" t="s">
        <v>2838</v>
      </c>
      <c r="F4436" t="s">
        <v>18</v>
      </c>
      <c r="G4436" t="s">
        <v>18</v>
      </c>
      <c r="I4436" t="s">
        <v>19</v>
      </c>
      <c r="J4436" s="1">
        <v>44907</v>
      </c>
      <c r="K4436" s="2">
        <v>0</v>
      </c>
      <c r="L4436" t="s">
        <v>20</v>
      </c>
      <c r="M4436" s="3">
        <v>1</v>
      </c>
      <c r="N4436" s="2">
        <v>1.2E-2</v>
      </c>
      <c r="O4436" t="s">
        <v>21</v>
      </c>
      <c r="P4436" t="s">
        <v>22</v>
      </c>
      <c r="Q4436" t="s">
        <v>23</v>
      </c>
      <c r="R4436" s="3">
        <v>0</v>
      </c>
      <c r="S4436" t="s">
        <v>24</v>
      </c>
      <c r="T4436" t="s">
        <v>23</v>
      </c>
      <c r="U4436" s="3">
        <v>0</v>
      </c>
    </row>
    <row r="4437" spans="1:21" hidden="1" x14ac:dyDescent="0.2">
      <c r="A4437" t="s">
        <v>2938</v>
      </c>
      <c r="B4437" t="s">
        <v>158</v>
      </c>
      <c r="C4437" t="s">
        <v>14</v>
      </c>
      <c r="D4437" t="str">
        <f t="shared" si="69"/>
        <v>LAAI02</v>
      </c>
      <c r="E4437" t="s">
        <v>2765</v>
      </c>
      <c r="F4437" t="s">
        <v>18</v>
      </c>
      <c r="G4437" t="s">
        <v>18</v>
      </c>
      <c r="I4437" t="s">
        <v>19</v>
      </c>
      <c r="J4437" s="1">
        <v>44907</v>
      </c>
      <c r="K4437" s="2">
        <v>0</v>
      </c>
      <c r="L4437" t="s">
        <v>20</v>
      </c>
      <c r="M4437" s="3">
        <v>1</v>
      </c>
      <c r="N4437" s="2">
        <v>1.085E-2</v>
      </c>
      <c r="O4437" t="s">
        <v>21</v>
      </c>
      <c r="P4437" t="s">
        <v>22</v>
      </c>
      <c r="Q4437" t="s">
        <v>23</v>
      </c>
      <c r="R4437" s="3">
        <v>0</v>
      </c>
      <c r="S4437" t="s">
        <v>24</v>
      </c>
      <c r="T4437" t="s">
        <v>23</v>
      </c>
      <c r="U4437" s="3">
        <v>0</v>
      </c>
    </row>
    <row r="4438" spans="1:21" hidden="1" x14ac:dyDescent="0.2">
      <c r="A4438" t="s">
        <v>2938</v>
      </c>
      <c r="B4438" t="s">
        <v>158</v>
      </c>
      <c r="C4438" t="s">
        <v>14</v>
      </c>
      <c r="D4438" t="str">
        <f t="shared" si="69"/>
        <v>BK1639</v>
      </c>
      <c r="E4438" t="s">
        <v>582</v>
      </c>
      <c r="F4438" t="s">
        <v>18</v>
      </c>
      <c r="G4438" t="s">
        <v>18</v>
      </c>
      <c r="I4438" t="s">
        <v>19</v>
      </c>
      <c r="J4438" s="1">
        <v>44907</v>
      </c>
      <c r="K4438" s="2">
        <v>-113</v>
      </c>
      <c r="L4438" t="s">
        <v>46</v>
      </c>
      <c r="M4438" s="3">
        <v>1</v>
      </c>
      <c r="N4438" s="2">
        <v>0.54164000000000001</v>
      </c>
      <c r="O4438" t="s">
        <v>21</v>
      </c>
      <c r="P4438" t="s">
        <v>24</v>
      </c>
      <c r="Q4438" t="s">
        <v>23</v>
      </c>
      <c r="R4438" s="3">
        <v>61.21</v>
      </c>
      <c r="S4438" t="s">
        <v>22</v>
      </c>
      <c r="T4438" t="s">
        <v>23</v>
      </c>
      <c r="U4438" s="3">
        <v>61.21</v>
      </c>
    </row>
    <row r="4439" spans="1:21" hidden="1" x14ac:dyDescent="0.2">
      <c r="A4439" t="s">
        <v>2938</v>
      </c>
      <c r="B4439" t="s">
        <v>101</v>
      </c>
      <c r="C4439" t="s">
        <v>14</v>
      </c>
      <c r="D4439" t="str">
        <f t="shared" si="69"/>
        <v>LAAI04</v>
      </c>
      <c r="E4439" t="s">
        <v>2445</v>
      </c>
      <c r="F4439" t="s">
        <v>18</v>
      </c>
      <c r="G4439" t="s">
        <v>18</v>
      </c>
      <c r="I4439" t="s">
        <v>19</v>
      </c>
      <c r="J4439" s="1">
        <v>44907</v>
      </c>
      <c r="K4439" s="2">
        <v>4000</v>
      </c>
      <c r="L4439" t="s">
        <v>20</v>
      </c>
      <c r="M4439" s="3">
        <v>1</v>
      </c>
      <c r="N4439" s="2">
        <v>1.3050000000000001E-2</v>
      </c>
      <c r="O4439" t="s">
        <v>21</v>
      </c>
      <c r="P4439" t="s">
        <v>22</v>
      </c>
      <c r="Q4439" t="s">
        <v>23</v>
      </c>
      <c r="R4439" s="3">
        <v>52.2</v>
      </c>
      <c r="S4439" t="s">
        <v>24</v>
      </c>
      <c r="T4439" t="s">
        <v>23</v>
      </c>
      <c r="U4439" s="3">
        <v>52.2</v>
      </c>
    </row>
    <row r="4440" spans="1:21" hidden="1" x14ac:dyDescent="0.2">
      <c r="A4440" t="s">
        <v>2938</v>
      </c>
      <c r="B4440" t="s">
        <v>101</v>
      </c>
      <c r="C4440" t="s">
        <v>14</v>
      </c>
      <c r="D4440" t="str">
        <f t="shared" si="69"/>
        <v>LACH02</v>
      </c>
      <c r="E4440" t="s">
        <v>2343</v>
      </c>
      <c r="F4440" t="s">
        <v>18</v>
      </c>
      <c r="G4440" t="s">
        <v>18</v>
      </c>
      <c r="I4440" t="s">
        <v>19</v>
      </c>
      <c r="J4440" s="1">
        <v>44907</v>
      </c>
      <c r="K4440" s="2">
        <v>-982.47</v>
      </c>
      <c r="L4440" t="s">
        <v>20</v>
      </c>
      <c r="M4440" s="3">
        <v>1</v>
      </c>
      <c r="N4440" s="2">
        <v>1.0630000000000002E-2</v>
      </c>
      <c r="O4440" t="s">
        <v>21</v>
      </c>
      <c r="P4440" t="s">
        <v>24</v>
      </c>
      <c r="Q4440" t="s">
        <v>23</v>
      </c>
      <c r="R4440" s="3">
        <v>10.44</v>
      </c>
      <c r="S4440" t="s">
        <v>22</v>
      </c>
      <c r="T4440" t="s">
        <v>23</v>
      </c>
      <c r="U4440" s="3">
        <v>10.44</v>
      </c>
    </row>
    <row r="4441" spans="1:21" hidden="1" x14ac:dyDescent="0.2">
      <c r="A4441" t="s">
        <v>2938</v>
      </c>
      <c r="B4441" t="s">
        <v>101</v>
      </c>
      <c r="C4441" t="s">
        <v>14</v>
      </c>
      <c r="D4441" t="str">
        <f t="shared" si="69"/>
        <v>LAWG01</v>
      </c>
      <c r="E4441" t="s">
        <v>1131</v>
      </c>
      <c r="F4441" t="s">
        <v>18</v>
      </c>
      <c r="G4441" t="s">
        <v>18</v>
      </c>
      <c r="I4441" t="s">
        <v>19</v>
      </c>
      <c r="J4441" s="1">
        <v>44907</v>
      </c>
      <c r="K4441" s="2">
        <v>0</v>
      </c>
      <c r="L4441" t="s">
        <v>20</v>
      </c>
      <c r="M4441" s="3">
        <v>1</v>
      </c>
      <c r="N4441" s="2">
        <v>1.158E-2</v>
      </c>
      <c r="O4441" t="s">
        <v>21</v>
      </c>
      <c r="P4441" t="s">
        <v>22</v>
      </c>
      <c r="Q4441" t="s">
        <v>23</v>
      </c>
      <c r="R4441" s="3">
        <v>0</v>
      </c>
      <c r="S4441" t="s">
        <v>24</v>
      </c>
      <c r="T4441" t="s">
        <v>23</v>
      </c>
      <c r="U4441" s="3">
        <v>0</v>
      </c>
    </row>
    <row r="4442" spans="1:21" hidden="1" x14ac:dyDescent="0.2">
      <c r="A4442" t="s">
        <v>2938</v>
      </c>
      <c r="B4442" t="s">
        <v>156</v>
      </c>
      <c r="C4442" t="s">
        <v>14</v>
      </c>
      <c r="D4442" t="str">
        <f t="shared" si="69"/>
        <v>MZ3450</v>
      </c>
      <c r="E4442" t="s">
        <v>2036</v>
      </c>
      <c r="F4442" t="s">
        <v>18</v>
      </c>
      <c r="G4442" t="s">
        <v>18</v>
      </c>
      <c r="I4442" t="s">
        <v>19</v>
      </c>
      <c r="J4442" s="1">
        <v>44907</v>
      </c>
      <c r="K4442" s="2">
        <v>5.8000000000000011E-4</v>
      </c>
      <c r="L4442" t="s">
        <v>46</v>
      </c>
      <c r="M4442" s="3">
        <v>1</v>
      </c>
      <c r="N4442" s="2">
        <v>2.3868399999999999</v>
      </c>
      <c r="O4442" t="s">
        <v>21</v>
      </c>
      <c r="P4442" t="s">
        <v>22</v>
      </c>
      <c r="Q4442" t="s">
        <v>23</v>
      </c>
      <c r="R4442" s="3">
        <v>0</v>
      </c>
      <c r="S4442" t="s">
        <v>24</v>
      </c>
      <c r="T4442" t="s">
        <v>23</v>
      </c>
      <c r="U4442" s="3">
        <v>0</v>
      </c>
    </row>
    <row r="4443" spans="1:21" hidden="1" x14ac:dyDescent="0.2">
      <c r="A4443" t="s">
        <v>2938</v>
      </c>
      <c r="B4443" t="s">
        <v>156</v>
      </c>
      <c r="C4443" t="s">
        <v>14</v>
      </c>
      <c r="D4443" t="str">
        <f t="shared" si="69"/>
        <v>MZ1906</v>
      </c>
      <c r="E4443" t="s">
        <v>923</v>
      </c>
      <c r="F4443" t="s">
        <v>18</v>
      </c>
      <c r="G4443" t="s">
        <v>18</v>
      </c>
      <c r="I4443" t="s">
        <v>19</v>
      </c>
      <c r="J4443" s="1">
        <v>44907</v>
      </c>
      <c r="K4443" s="2">
        <v>-376</v>
      </c>
      <c r="L4443" t="s">
        <v>46</v>
      </c>
      <c r="M4443" s="3">
        <v>1</v>
      </c>
      <c r="N4443" s="2">
        <v>1.9169</v>
      </c>
      <c r="O4443" t="s">
        <v>21</v>
      </c>
      <c r="P4443" t="s">
        <v>24</v>
      </c>
      <c r="Q4443" t="s">
        <v>23</v>
      </c>
      <c r="R4443" s="3">
        <v>720.75</v>
      </c>
      <c r="S4443" t="s">
        <v>22</v>
      </c>
      <c r="T4443" t="s">
        <v>23</v>
      </c>
      <c r="U4443" s="3">
        <v>720.75</v>
      </c>
    </row>
    <row r="4444" spans="1:21" hidden="1" x14ac:dyDescent="0.2">
      <c r="A4444" t="s">
        <v>2938</v>
      </c>
      <c r="B4444" t="s">
        <v>156</v>
      </c>
      <c r="C4444" t="s">
        <v>14</v>
      </c>
      <c r="D4444" t="str">
        <f t="shared" si="69"/>
        <v>MZ1300</v>
      </c>
      <c r="E4444" t="s">
        <v>922</v>
      </c>
      <c r="F4444" t="s">
        <v>18</v>
      </c>
      <c r="G4444" t="s">
        <v>18</v>
      </c>
      <c r="I4444" t="s">
        <v>19</v>
      </c>
      <c r="J4444" s="1">
        <v>44907</v>
      </c>
      <c r="K4444" s="2">
        <v>-3.14E-3</v>
      </c>
      <c r="L4444" t="s">
        <v>46</v>
      </c>
      <c r="M4444" s="3">
        <v>1</v>
      </c>
      <c r="N4444" s="2">
        <v>0.44712000000000002</v>
      </c>
      <c r="O4444" t="s">
        <v>21</v>
      </c>
      <c r="P4444" t="s">
        <v>24</v>
      </c>
      <c r="Q4444" t="s">
        <v>23</v>
      </c>
      <c r="R4444" s="3">
        <v>0</v>
      </c>
      <c r="S4444" t="s">
        <v>22</v>
      </c>
      <c r="T4444" t="s">
        <v>23</v>
      </c>
      <c r="U4444" s="3">
        <v>0</v>
      </c>
    </row>
    <row r="4445" spans="1:21" hidden="1" x14ac:dyDescent="0.2">
      <c r="A4445" t="s">
        <v>2938</v>
      </c>
      <c r="B4445" t="s">
        <v>282</v>
      </c>
      <c r="C4445" t="s">
        <v>14</v>
      </c>
      <c r="D4445" t="str">
        <f t="shared" si="69"/>
        <v>LATC00</v>
      </c>
      <c r="E4445" t="s">
        <v>2672</v>
      </c>
      <c r="F4445" t="s">
        <v>18</v>
      </c>
      <c r="G4445" t="s">
        <v>18</v>
      </c>
      <c r="I4445" t="s">
        <v>19</v>
      </c>
      <c r="J4445" s="1">
        <v>44907</v>
      </c>
      <c r="K4445" s="2">
        <v>0</v>
      </c>
      <c r="L4445" t="s">
        <v>20</v>
      </c>
      <c r="M4445" s="3">
        <v>1</v>
      </c>
      <c r="N4445" s="2">
        <v>9.4460000000000002E-2</v>
      </c>
      <c r="O4445" t="s">
        <v>21</v>
      </c>
      <c r="P4445" t="s">
        <v>22</v>
      </c>
      <c r="Q4445" t="s">
        <v>23</v>
      </c>
      <c r="R4445" s="3">
        <v>0</v>
      </c>
      <c r="S4445" t="s">
        <v>24</v>
      </c>
      <c r="T4445" t="s">
        <v>23</v>
      </c>
      <c r="U4445" s="3">
        <v>0</v>
      </c>
    </row>
    <row r="4446" spans="1:21" hidden="1" x14ac:dyDescent="0.2">
      <c r="A4446" t="s">
        <v>2938</v>
      </c>
      <c r="B4446" t="s">
        <v>282</v>
      </c>
      <c r="C4446" t="s">
        <v>14</v>
      </c>
      <c r="D4446" t="str">
        <f t="shared" si="69"/>
        <v>LAWM03</v>
      </c>
      <c r="E4446" t="s">
        <v>2197</v>
      </c>
      <c r="F4446" t="s">
        <v>18</v>
      </c>
      <c r="G4446" t="s">
        <v>18</v>
      </c>
      <c r="I4446" t="s">
        <v>19</v>
      </c>
      <c r="J4446" s="1">
        <v>44907</v>
      </c>
      <c r="K4446" s="2">
        <v>300</v>
      </c>
      <c r="L4446" t="s">
        <v>20</v>
      </c>
      <c r="M4446" s="3">
        <v>1</v>
      </c>
      <c r="N4446" s="2">
        <v>1.401E-2</v>
      </c>
      <c r="O4446" t="s">
        <v>21</v>
      </c>
      <c r="P4446" t="s">
        <v>22</v>
      </c>
      <c r="Q4446" t="s">
        <v>23</v>
      </c>
      <c r="R4446" s="3">
        <v>4.2</v>
      </c>
      <c r="S4446" t="s">
        <v>24</v>
      </c>
      <c r="T4446" t="s">
        <v>23</v>
      </c>
      <c r="U4446" s="3">
        <v>4.2</v>
      </c>
    </row>
    <row r="4447" spans="1:21" hidden="1" x14ac:dyDescent="0.2">
      <c r="A4447" t="s">
        <v>2940</v>
      </c>
      <c r="B4447" t="s">
        <v>2937</v>
      </c>
      <c r="C4447" t="s">
        <v>14</v>
      </c>
      <c r="D4447" t="str">
        <f t="shared" si="69"/>
        <v>MZ2652</v>
      </c>
      <c r="E4447" t="s">
        <v>435</v>
      </c>
      <c r="F4447" t="s">
        <v>18</v>
      </c>
      <c r="G4447" t="s">
        <v>18</v>
      </c>
      <c r="J4447" s="1">
        <v>44907</v>
      </c>
      <c r="K4447" s="2">
        <v>141</v>
      </c>
      <c r="L4447" t="s">
        <v>46</v>
      </c>
      <c r="M4447" s="3">
        <v>1</v>
      </c>
      <c r="N4447" s="2">
        <v>8.5148499999999991</v>
      </c>
      <c r="O4447" t="s">
        <v>21</v>
      </c>
      <c r="P4447" t="s">
        <v>22</v>
      </c>
      <c r="Q4447" t="s">
        <v>23</v>
      </c>
      <c r="R4447" s="3">
        <v>1200.5899999999999</v>
      </c>
      <c r="S4447" t="s">
        <v>24</v>
      </c>
      <c r="T4447" t="s">
        <v>23</v>
      </c>
      <c r="U4447" s="3">
        <v>1200.5899999999999</v>
      </c>
    </row>
    <row r="4448" spans="1:21" hidden="1" x14ac:dyDescent="0.2">
      <c r="A4448" t="s">
        <v>2941</v>
      </c>
      <c r="B4448" t="s">
        <v>2942</v>
      </c>
      <c r="C4448" t="s">
        <v>14</v>
      </c>
      <c r="D4448" t="str">
        <f t="shared" si="69"/>
        <v>DA1435</v>
      </c>
      <c r="E4448" t="s">
        <v>1853</v>
      </c>
      <c r="F4448" t="s">
        <v>18</v>
      </c>
      <c r="G4448" t="s">
        <v>18</v>
      </c>
      <c r="I4448" t="s">
        <v>113</v>
      </c>
      <c r="J4448" s="1">
        <v>44907</v>
      </c>
      <c r="K4448" s="2">
        <v>1</v>
      </c>
      <c r="L4448" t="s">
        <v>46</v>
      </c>
      <c r="M4448" s="3">
        <v>1</v>
      </c>
      <c r="N4448" s="2">
        <v>3.7491599999999998</v>
      </c>
      <c r="O4448" t="s">
        <v>21</v>
      </c>
      <c r="P4448" t="s">
        <v>22</v>
      </c>
      <c r="Q4448" t="s">
        <v>23</v>
      </c>
      <c r="R4448" s="3">
        <v>3.75</v>
      </c>
      <c r="S4448" t="s">
        <v>24</v>
      </c>
      <c r="T4448" t="s">
        <v>23</v>
      </c>
      <c r="U4448" s="3">
        <v>3.75</v>
      </c>
    </row>
    <row r="4449" spans="1:21" hidden="1" x14ac:dyDescent="0.2">
      <c r="A4449" t="s">
        <v>2943</v>
      </c>
      <c r="B4449" t="s">
        <v>95</v>
      </c>
      <c r="C4449" t="s">
        <v>14</v>
      </c>
      <c r="D4449" t="str">
        <f t="shared" si="69"/>
        <v>BK1689</v>
      </c>
      <c r="E4449" t="s">
        <v>2944</v>
      </c>
      <c r="F4449" t="s">
        <v>18</v>
      </c>
      <c r="G4449" t="s">
        <v>18</v>
      </c>
      <c r="J4449" s="1">
        <v>44907</v>
      </c>
      <c r="K4449" s="2">
        <v>-495</v>
      </c>
      <c r="L4449" t="s">
        <v>46</v>
      </c>
      <c r="M4449" s="3">
        <v>1</v>
      </c>
      <c r="N4449" s="2">
        <v>11.499410000000001</v>
      </c>
      <c r="O4449" t="s">
        <v>21</v>
      </c>
      <c r="P4449" t="s">
        <v>24</v>
      </c>
      <c r="Q4449" t="s">
        <v>23</v>
      </c>
      <c r="R4449" s="3">
        <v>5692.21</v>
      </c>
      <c r="S4449" t="s">
        <v>22</v>
      </c>
      <c r="T4449" t="s">
        <v>23</v>
      </c>
      <c r="U4449" s="3">
        <v>5692.21</v>
      </c>
    </row>
    <row r="4450" spans="1:21" hidden="1" x14ac:dyDescent="0.2">
      <c r="A4450" t="s">
        <v>2945</v>
      </c>
      <c r="B4450" t="s">
        <v>2217</v>
      </c>
      <c r="C4450" t="s">
        <v>14</v>
      </c>
      <c r="D4450" t="str">
        <f t="shared" si="69"/>
        <v>DA1476</v>
      </c>
      <c r="E4450" t="s">
        <v>1833</v>
      </c>
      <c r="F4450" t="s">
        <v>186</v>
      </c>
      <c r="G4450" t="s">
        <v>186</v>
      </c>
      <c r="J4450" s="1">
        <v>44907</v>
      </c>
      <c r="K4450" s="2">
        <v>-100</v>
      </c>
      <c r="L4450" t="s">
        <v>46</v>
      </c>
      <c r="M4450" s="3">
        <v>1</v>
      </c>
      <c r="N4450" s="2">
        <v>3.2932999999999999</v>
      </c>
      <c r="O4450" t="s">
        <v>21</v>
      </c>
      <c r="P4450" t="s">
        <v>24</v>
      </c>
      <c r="Q4450" t="s">
        <v>23</v>
      </c>
      <c r="R4450" s="3">
        <v>329.33</v>
      </c>
      <c r="S4450" t="s">
        <v>22</v>
      </c>
      <c r="T4450" t="s">
        <v>23</v>
      </c>
      <c r="U4450" s="3">
        <v>329.33</v>
      </c>
    </row>
    <row r="4451" spans="1:21" hidden="1" x14ac:dyDescent="0.2">
      <c r="A4451" t="s">
        <v>2946</v>
      </c>
      <c r="B4451" t="s">
        <v>2942</v>
      </c>
      <c r="C4451" t="s">
        <v>14</v>
      </c>
      <c r="D4451" t="str">
        <f t="shared" si="69"/>
        <v>WN2050</v>
      </c>
      <c r="E4451" t="s">
        <v>416</v>
      </c>
      <c r="F4451" t="s">
        <v>18</v>
      </c>
      <c r="G4451" t="s">
        <v>18</v>
      </c>
      <c r="I4451" t="s">
        <v>113</v>
      </c>
      <c r="J4451" s="1">
        <v>44907</v>
      </c>
      <c r="K4451" s="2">
        <v>213</v>
      </c>
      <c r="L4451" t="s">
        <v>46</v>
      </c>
      <c r="M4451" s="3">
        <v>1</v>
      </c>
      <c r="N4451" s="2">
        <v>0.17000999999999997</v>
      </c>
      <c r="O4451" t="s">
        <v>21</v>
      </c>
      <c r="P4451" t="s">
        <v>22</v>
      </c>
      <c r="Q4451" t="s">
        <v>23</v>
      </c>
      <c r="R4451" s="3">
        <v>36.21</v>
      </c>
      <c r="S4451" t="s">
        <v>24</v>
      </c>
      <c r="T4451" t="s">
        <v>23</v>
      </c>
      <c r="U4451" s="3">
        <v>36.21</v>
      </c>
    </row>
    <row r="4452" spans="1:21" hidden="1" x14ac:dyDescent="0.2">
      <c r="A4452" t="s">
        <v>2946</v>
      </c>
      <c r="B4452" t="s">
        <v>2942</v>
      </c>
      <c r="C4452" t="s">
        <v>14</v>
      </c>
      <c r="D4452" t="str">
        <f t="shared" si="69"/>
        <v>OG1070</v>
      </c>
      <c r="E4452" t="s">
        <v>2906</v>
      </c>
      <c r="F4452" t="s">
        <v>18</v>
      </c>
      <c r="G4452" t="s">
        <v>18</v>
      </c>
      <c r="I4452" t="s">
        <v>113</v>
      </c>
      <c r="J4452" s="1">
        <v>44907</v>
      </c>
      <c r="K4452" s="2">
        <v>480</v>
      </c>
      <c r="L4452" t="s">
        <v>46</v>
      </c>
      <c r="M4452" s="3">
        <v>1</v>
      </c>
      <c r="N4452" s="2">
        <v>4.2336</v>
      </c>
      <c r="O4452" t="s">
        <v>21</v>
      </c>
      <c r="P4452" t="s">
        <v>22</v>
      </c>
      <c r="Q4452" t="s">
        <v>23</v>
      </c>
      <c r="R4452" s="3">
        <v>2032.13</v>
      </c>
      <c r="S4452" t="s">
        <v>24</v>
      </c>
      <c r="T4452" t="s">
        <v>23</v>
      </c>
      <c r="U4452" s="3">
        <v>2032.13</v>
      </c>
    </row>
    <row r="4453" spans="1:21" hidden="1" x14ac:dyDescent="0.2">
      <c r="A4453" t="s">
        <v>2946</v>
      </c>
      <c r="B4453" t="s">
        <v>2942</v>
      </c>
      <c r="C4453" t="s">
        <v>14</v>
      </c>
      <c r="D4453" t="str">
        <f t="shared" si="69"/>
        <v>BK1732</v>
      </c>
      <c r="E4453" t="s">
        <v>2232</v>
      </c>
      <c r="F4453" t="s">
        <v>18</v>
      </c>
      <c r="G4453" t="s">
        <v>18</v>
      </c>
      <c r="I4453" t="s">
        <v>113</v>
      </c>
      <c r="J4453" s="1">
        <v>44907</v>
      </c>
      <c r="K4453" s="2">
        <v>-6000</v>
      </c>
      <c r="L4453" t="s">
        <v>46</v>
      </c>
      <c r="M4453" s="3">
        <v>1</v>
      </c>
      <c r="N4453" s="2">
        <v>1.9971000000000001</v>
      </c>
      <c r="O4453" t="s">
        <v>21</v>
      </c>
      <c r="P4453" t="s">
        <v>24</v>
      </c>
      <c r="Q4453" t="s">
        <v>23</v>
      </c>
      <c r="R4453" s="3">
        <v>11982.6</v>
      </c>
      <c r="S4453" t="s">
        <v>22</v>
      </c>
      <c r="T4453" t="s">
        <v>23</v>
      </c>
      <c r="U4453" s="3">
        <v>11982.6</v>
      </c>
    </row>
    <row r="4454" spans="1:21" hidden="1" x14ac:dyDescent="0.2">
      <c r="A4454" t="s">
        <v>2946</v>
      </c>
      <c r="B4454" t="s">
        <v>2942</v>
      </c>
      <c r="C4454" t="s">
        <v>14</v>
      </c>
      <c r="D4454" t="str">
        <f t="shared" si="69"/>
        <v>DA1435</v>
      </c>
      <c r="E4454" t="s">
        <v>1853</v>
      </c>
      <c r="F4454" t="s">
        <v>18</v>
      </c>
      <c r="G4454" t="s">
        <v>18</v>
      </c>
      <c r="I4454" t="s">
        <v>113</v>
      </c>
      <c r="J4454" s="1">
        <v>44907</v>
      </c>
      <c r="K4454" s="2">
        <v>120</v>
      </c>
      <c r="L4454" t="s">
        <v>46</v>
      </c>
      <c r="M4454" s="3">
        <v>1</v>
      </c>
      <c r="N4454" s="2">
        <v>3.7490000000000006</v>
      </c>
      <c r="O4454" t="s">
        <v>21</v>
      </c>
      <c r="P4454" t="s">
        <v>22</v>
      </c>
      <c r="Q4454" t="s">
        <v>23</v>
      </c>
      <c r="R4454" s="3">
        <v>449.88</v>
      </c>
      <c r="S4454" t="s">
        <v>24</v>
      </c>
      <c r="T4454" t="s">
        <v>23</v>
      </c>
      <c r="U4454" s="3">
        <v>449.88</v>
      </c>
    </row>
    <row r="4455" spans="1:21" hidden="1" x14ac:dyDescent="0.2">
      <c r="A4455" t="s">
        <v>2946</v>
      </c>
      <c r="B4455" t="s">
        <v>2942</v>
      </c>
      <c r="C4455" t="s">
        <v>14</v>
      </c>
      <c r="D4455" t="str">
        <f t="shared" si="69"/>
        <v>728000</v>
      </c>
      <c r="E4455" t="s">
        <v>688</v>
      </c>
      <c r="F4455" t="s">
        <v>18</v>
      </c>
      <c r="G4455" t="s">
        <v>18</v>
      </c>
      <c r="I4455" t="s">
        <v>113</v>
      </c>
      <c r="J4455" s="1">
        <v>44907</v>
      </c>
      <c r="K4455" s="2">
        <v>4690.8</v>
      </c>
      <c r="L4455" t="s">
        <v>46</v>
      </c>
      <c r="M4455" s="3">
        <v>1</v>
      </c>
      <c r="N4455" s="2">
        <v>1.8929099999999999</v>
      </c>
      <c r="O4455" t="s">
        <v>21</v>
      </c>
      <c r="P4455" t="s">
        <v>22</v>
      </c>
      <c r="Q4455" t="s">
        <v>23</v>
      </c>
      <c r="R4455" s="3">
        <v>8879.26</v>
      </c>
      <c r="S4455" t="s">
        <v>24</v>
      </c>
      <c r="T4455" t="s">
        <v>23</v>
      </c>
      <c r="U4455" s="3">
        <v>8879.26</v>
      </c>
    </row>
    <row r="4456" spans="1:21" hidden="1" x14ac:dyDescent="0.2">
      <c r="A4456" t="s">
        <v>2946</v>
      </c>
      <c r="B4456" t="s">
        <v>2942</v>
      </c>
      <c r="C4456" t="s">
        <v>14</v>
      </c>
      <c r="D4456" t="str">
        <f t="shared" si="69"/>
        <v>BK1625</v>
      </c>
      <c r="E4456" t="s">
        <v>49</v>
      </c>
      <c r="F4456" t="s">
        <v>18</v>
      </c>
      <c r="G4456" t="s">
        <v>18</v>
      </c>
      <c r="I4456" t="s">
        <v>113</v>
      </c>
      <c r="J4456" s="1">
        <v>44907</v>
      </c>
      <c r="K4456" s="2">
        <v>21.6</v>
      </c>
      <c r="L4456" t="s">
        <v>46</v>
      </c>
      <c r="M4456" s="3">
        <v>1</v>
      </c>
      <c r="N4456" s="2">
        <v>0.23644999999999999</v>
      </c>
      <c r="O4456" t="s">
        <v>21</v>
      </c>
      <c r="P4456" t="s">
        <v>22</v>
      </c>
      <c r="Q4456" t="s">
        <v>23</v>
      </c>
      <c r="R4456" s="3">
        <v>5.1100000000000003</v>
      </c>
      <c r="S4456" t="s">
        <v>24</v>
      </c>
      <c r="T4456" t="s">
        <v>23</v>
      </c>
      <c r="U4456" s="3">
        <v>5.1100000000000003</v>
      </c>
    </row>
    <row r="4457" spans="1:21" hidden="1" x14ac:dyDescent="0.2">
      <c r="A4457" t="s">
        <v>2946</v>
      </c>
      <c r="B4457" t="s">
        <v>2942</v>
      </c>
      <c r="C4457" t="s">
        <v>14</v>
      </c>
      <c r="D4457" t="str">
        <f t="shared" si="69"/>
        <v>SP1892</v>
      </c>
      <c r="E4457" t="s">
        <v>2224</v>
      </c>
      <c r="F4457" t="s">
        <v>18</v>
      </c>
      <c r="G4457" t="s">
        <v>18</v>
      </c>
      <c r="I4457" t="s">
        <v>113</v>
      </c>
      <c r="J4457" s="1">
        <v>44907</v>
      </c>
      <c r="K4457" s="2">
        <v>93</v>
      </c>
      <c r="L4457" t="s">
        <v>46</v>
      </c>
      <c r="M4457" s="3">
        <v>1</v>
      </c>
      <c r="N4457" s="2">
        <v>2.8495499999999998</v>
      </c>
      <c r="O4457" t="s">
        <v>21</v>
      </c>
      <c r="P4457" t="s">
        <v>22</v>
      </c>
      <c r="Q4457" t="s">
        <v>23</v>
      </c>
      <c r="R4457" s="3">
        <v>265.01</v>
      </c>
      <c r="S4457" t="s">
        <v>24</v>
      </c>
      <c r="T4457" t="s">
        <v>23</v>
      </c>
      <c r="U4457" s="3">
        <v>265.01</v>
      </c>
    </row>
    <row r="4458" spans="1:21" hidden="1" x14ac:dyDescent="0.2">
      <c r="A4458" t="s">
        <v>2946</v>
      </c>
      <c r="B4458" t="s">
        <v>2942</v>
      </c>
      <c r="C4458" t="s">
        <v>14</v>
      </c>
      <c r="D4458" t="str">
        <f t="shared" si="69"/>
        <v>LABORI</v>
      </c>
      <c r="E4458" t="s">
        <v>201</v>
      </c>
      <c r="F4458" t="s">
        <v>18</v>
      </c>
      <c r="G4458" t="s">
        <v>18</v>
      </c>
      <c r="I4458" t="s">
        <v>113</v>
      </c>
      <c r="J4458" s="1">
        <v>44907</v>
      </c>
      <c r="K4458" s="2">
        <v>300</v>
      </c>
      <c r="L4458" t="s">
        <v>20</v>
      </c>
      <c r="M4458" s="3">
        <v>1</v>
      </c>
      <c r="N4458" s="2">
        <v>1.05</v>
      </c>
      <c r="O4458" t="s">
        <v>21</v>
      </c>
      <c r="P4458" t="s">
        <v>200</v>
      </c>
      <c r="Q4458" t="s">
        <v>23</v>
      </c>
      <c r="R4458" s="3">
        <v>315</v>
      </c>
      <c r="S4458" t="s">
        <v>24</v>
      </c>
      <c r="T4458" t="s">
        <v>23</v>
      </c>
      <c r="U4458" s="3">
        <v>315</v>
      </c>
    </row>
    <row r="4459" spans="1:21" hidden="1" x14ac:dyDescent="0.2">
      <c r="A4459" t="s">
        <v>2947</v>
      </c>
      <c r="B4459" t="s">
        <v>26</v>
      </c>
      <c r="C4459" t="s">
        <v>14</v>
      </c>
      <c r="D4459" t="str">
        <f t="shared" si="69"/>
        <v>DV1936</v>
      </c>
      <c r="E4459" t="s">
        <v>362</v>
      </c>
      <c r="F4459" t="s">
        <v>186</v>
      </c>
      <c r="G4459" t="s">
        <v>186</v>
      </c>
      <c r="I4459" t="s">
        <v>19</v>
      </c>
      <c r="J4459" s="1">
        <v>44907</v>
      </c>
      <c r="K4459" s="2">
        <v>-1346</v>
      </c>
      <c r="L4459" t="s">
        <v>46</v>
      </c>
      <c r="M4459" s="3">
        <v>1</v>
      </c>
      <c r="N4459" s="2">
        <v>1.27738</v>
      </c>
      <c r="O4459" t="s">
        <v>21</v>
      </c>
      <c r="P4459" t="s">
        <v>24</v>
      </c>
      <c r="Q4459" t="s">
        <v>23</v>
      </c>
      <c r="R4459" s="3">
        <v>1719.35</v>
      </c>
      <c r="S4459" t="s">
        <v>22</v>
      </c>
      <c r="T4459" t="s">
        <v>23</v>
      </c>
      <c r="U4459" s="3">
        <v>1719.35</v>
      </c>
    </row>
    <row r="4460" spans="1:21" hidden="1" x14ac:dyDescent="0.2">
      <c r="A4460" t="s">
        <v>2948</v>
      </c>
      <c r="B4460" t="s">
        <v>26</v>
      </c>
      <c r="C4460" t="s">
        <v>14</v>
      </c>
      <c r="D4460" t="str">
        <f t="shared" si="69"/>
        <v>DV1963</v>
      </c>
      <c r="E4460" t="s">
        <v>1147</v>
      </c>
      <c r="F4460" t="s">
        <v>186</v>
      </c>
      <c r="G4460" t="s">
        <v>186</v>
      </c>
      <c r="I4460" t="s">
        <v>19</v>
      </c>
      <c r="J4460" s="1">
        <v>44907</v>
      </c>
      <c r="K4460" s="2">
        <v>-63</v>
      </c>
      <c r="L4460" t="s">
        <v>46</v>
      </c>
      <c r="M4460" s="3">
        <v>1</v>
      </c>
      <c r="N4460" s="2">
        <v>1.04</v>
      </c>
      <c r="O4460" t="s">
        <v>21</v>
      </c>
      <c r="P4460" t="s">
        <v>24</v>
      </c>
      <c r="Q4460" t="s">
        <v>23</v>
      </c>
      <c r="R4460" s="3">
        <v>65.52</v>
      </c>
      <c r="S4460" t="s">
        <v>22</v>
      </c>
      <c r="T4460" t="s">
        <v>23</v>
      </c>
      <c r="U4460" s="3">
        <v>65.52</v>
      </c>
    </row>
    <row r="4461" spans="1:21" hidden="1" x14ac:dyDescent="0.2">
      <c r="A4461" t="s">
        <v>2949</v>
      </c>
      <c r="B4461" t="s">
        <v>26</v>
      </c>
      <c r="C4461" t="s">
        <v>14</v>
      </c>
      <c r="D4461" t="str">
        <f t="shared" si="69"/>
        <v>FJ1609</v>
      </c>
      <c r="E4461" t="s">
        <v>1801</v>
      </c>
      <c r="F4461" t="s">
        <v>186</v>
      </c>
      <c r="G4461" t="s">
        <v>186</v>
      </c>
      <c r="I4461" t="s">
        <v>19</v>
      </c>
      <c r="J4461" s="1">
        <v>44907</v>
      </c>
      <c r="K4461" s="2">
        <v>-280</v>
      </c>
      <c r="L4461" t="s">
        <v>46</v>
      </c>
      <c r="M4461" s="3">
        <v>1</v>
      </c>
      <c r="N4461" s="2">
        <v>2.40618</v>
      </c>
      <c r="O4461" t="s">
        <v>21</v>
      </c>
      <c r="P4461" t="s">
        <v>24</v>
      </c>
      <c r="Q4461" t="s">
        <v>23</v>
      </c>
      <c r="R4461" s="3">
        <v>673.73</v>
      </c>
      <c r="S4461" t="s">
        <v>22</v>
      </c>
      <c r="T4461" t="s">
        <v>23</v>
      </c>
      <c r="U4461" s="3">
        <v>673.73</v>
      </c>
    </row>
    <row r="4462" spans="1:21" hidden="1" x14ac:dyDescent="0.2">
      <c r="A4462" t="s">
        <v>2950</v>
      </c>
      <c r="B4462" t="s">
        <v>2951</v>
      </c>
      <c r="C4462" t="s">
        <v>14</v>
      </c>
      <c r="D4462" t="str">
        <f t="shared" si="69"/>
        <v>OG3105</v>
      </c>
      <c r="E4462" t="s">
        <v>1101</v>
      </c>
      <c r="F4462" t="s">
        <v>262</v>
      </c>
      <c r="G4462" t="s">
        <v>262</v>
      </c>
      <c r="I4462" t="s">
        <v>2952</v>
      </c>
      <c r="J4462" s="1">
        <v>44907</v>
      </c>
      <c r="K4462" s="2">
        <v>-60</v>
      </c>
      <c r="L4462" t="s">
        <v>197</v>
      </c>
      <c r="M4462" s="3">
        <v>1</v>
      </c>
      <c r="N4462" s="2">
        <v>18.685929999999999</v>
      </c>
      <c r="O4462" t="s">
        <v>21</v>
      </c>
      <c r="P4462" t="s">
        <v>2953</v>
      </c>
      <c r="Q4462" t="s">
        <v>2954</v>
      </c>
      <c r="R4462" s="3">
        <v>1121.1600000000001</v>
      </c>
      <c r="S4462" t="s">
        <v>445</v>
      </c>
      <c r="T4462" t="s">
        <v>23</v>
      </c>
      <c r="U4462" s="3">
        <v>1121.1600000000001</v>
      </c>
    </row>
    <row r="4463" spans="1:21" hidden="1" x14ac:dyDescent="0.2">
      <c r="A4463" t="s">
        <v>2955</v>
      </c>
      <c r="B4463" t="s">
        <v>26</v>
      </c>
      <c r="C4463" t="s">
        <v>14</v>
      </c>
      <c r="D4463" t="str">
        <f t="shared" si="69"/>
        <v>FJ1706</v>
      </c>
      <c r="E4463" t="s">
        <v>1255</v>
      </c>
      <c r="F4463" t="s">
        <v>186</v>
      </c>
      <c r="G4463" t="s">
        <v>186</v>
      </c>
      <c r="I4463" t="s">
        <v>19</v>
      </c>
      <c r="J4463" s="1">
        <v>44907</v>
      </c>
      <c r="K4463" s="2">
        <v>352.8</v>
      </c>
      <c r="L4463" t="s">
        <v>46</v>
      </c>
      <c r="M4463" s="3">
        <v>1</v>
      </c>
      <c r="N4463" s="2">
        <v>2.67</v>
      </c>
      <c r="O4463" t="s">
        <v>21</v>
      </c>
      <c r="P4463" t="s">
        <v>22</v>
      </c>
      <c r="Q4463" t="s">
        <v>23</v>
      </c>
      <c r="R4463" s="3">
        <v>941.98</v>
      </c>
      <c r="S4463" t="s">
        <v>24</v>
      </c>
      <c r="T4463" t="s">
        <v>23</v>
      </c>
      <c r="U4463" s="3">
        <v>941.98</v>
      </c>
    </row>
    <row r="4464" spans="1:21" hidden="1" x14ac:dyDescent="0.2">
      <c r="A4464" t="s">
        <v>2955</v>
      </c>
      <c r="B4464" t="s">
        <v>26</v>
      </c>
      <c r="C4464" t="s">
        <v>14</v>
      </c>
      <c r="D4464" t="str">
        <f t="shared" si="69"/>
        <v>DV1904</v>
      </c>
      <c r="E4464" t="s">
        <v>681</v>
      </c>
      <c r="F4464" t="s">
        <v>186</v>
      </c>
      <c r="G4464" t="s">
        <v>186</v>
      </c>
      <c r="I4464" t="s">
        <v>19</v>
      </c>
      <c r="J4464" s="1">
        <v>44907</v>
      </c>
      <c r="K4464" s="2">
        <v>180</v>
      </c>
      <c r="L4464" t="s">
        <v>46</v>
      </c>
      <c r="M4464" s="3">
        <v>1</v>
      </c>
      <c r="N4464" s="2">
        <v>2.1915</v>
      </c>
      <c r="O4464" t="s">
        <v>21</v>
      </c>
      <c r="P4464" t="s">
        <v>22</v>
      </c>
      <c r="Q4464" t="s">
        <v>23</v>
      </c>
      <c r="R4464" s="3">
        <v>394.47</v>
      </c>
      <c r="S4464" t="s">
        <v>24</v>
      </c>
      <c r="T4464" t="s">
        <v>23</v>
      </c>
      <c r="U4464" s="3">
        <v>394.47</v>
      </c>
    </row>
    <row r="4465" spans="1:21" hidden="1" x14ac:dyDescent="0.2">
      <c r="A4465" t="s">
        <v>2955</v>
      </c>
      <c r="B4465" t="s">
        <v>26</v>
      </c>
      <c r="C4465" t="s">
        <v>14</v>
      </c>
      <c r="D4465" t="str">
        <f t="shared" si="69"/>
        <v>OG1090</v>
      </c>
      <c r="E4465" t="s">
        <v>929</v>
      </c>
      <c r="F4465" t="s">
        <v>186</v>
      </c>
      <c r="G4465" t="s">
        <v>186</v>
      </c>
      <c r="I4465" t="s">
        <v>19</v>
      </c>
      <c r="J4465" s="1">
        <v>44907</v>
      </c>
      <c r="K4465" s="2">
        <v>225.68</v>
      </c>
      <c r="L4465" t="s">
        <v>46</v>
      </c>
      <c r="M4465" s="3">
        <v>1</v>
      </c>
      <c r="N4465" s="2">
        <v>3.6461299999999999</v>
      </c>
      <c r="O4465" t="s">
        <v>21</v>
      </c>
      <c r="P4465" t="s">
        <v>22</v>
      </c>
      <c r="Q4465" t="s">
        <v>23</v>
      </c>
      <c r="R4465" s="3">
        <v>822.86</v>
      </c>
      <c r="S4465" t="s">
        <v>24</v>
      </c>
      <c r="T4465" t="s">
        <v>23</v>
      </c>
      <c r="U4465" s="3">
        <v>822.86</v>
      </c>
    </row>
    <row r="4466" spans="1:21" hidden="1" x14ac:dyDescent="0.2">
      <c r="A4466" t="s">
        <v>2955</v>
      </c>
      <c r="B4466" t="s">
        <v>26</v>
      </c>
      <c r="C4466" t="s">
        <v>14</v>
      </c>
      <c r="D4466" t="str">
        <f t="shared" si="69"/>
        <v>DV1995</v>
      </c>
      <c r="E4466" t="s">
        <v>185</v>
      </c>
      <c r="F4466" t="s">
        <v>186</v>
      </c>
      <c r="G4466" t="s">
        <v>186</v>
      </c>
      <c r="I4466" t="s">
        <v>19</v>
      </c>
      <c r="J4466" s="1">
        <v>44907</v>
      </c>
      <c r="K4466" s="2">
        <v>40</v>
      </c>
      <c r="L4466" t="s">
        <v>46</v>
      </c>
      <c r="M4466" s="3">
        <v>1</v>
      </c>
      <c r="N4466" s="2">
        <v>2.5927699999999998</v>
      </c>
      <c r="O4466" t="s">
        <v>21</v>
      </c>
      <c r="P4466" t="s">
        <v>22</v>
      </c>
      <c r="Q4466" t="s">
        <v>23</v>
      </c>
      <c r="R4466" s="3">
        <v>103.71</v>
      </c>
      <c r="S4466" t="s">
        <v>24</v>
      </c>
      <c r="T4466" t="s">
        <v>23</v>
      </c>
      <c r="U4466" s="3">
        <v>103.71</v>
      </c>
    </row>
    <row r="4467" spans="1:21" hidden="1" x14ac:dyDescent="0.2">
      <c r="A4467" t="s">
        <v>2955</v>
      </c>
      <c r="B4467" t="s">
        <v>26</v>
      </c>
      <c r="C4467" t="s">
        <v>14</v>
      </c>
      <c r="D4467" t="str">
        <f t="shared" si="69"/>
        <v>DA1419</v>
      </c>
      <c r="E4467" t="s">
        <v>206</v>
      </c>
      <c r="F4467" t="s">
        <v>186</v>
      </c>
      <c r="G4467" t="s">
        <v>186</v>
      </c>
      <c r="I4467" t="s">
        <v>19</v>
      </c>
      <c r="J4467" s="1">
        <v>44907</v>
      </c>
      <c r="K4467" s="2">
        <v>11.6</v>
      </c>
      <c r="L4467" t="s">
        <v>46</v>
      </c>
      <c r="M4467" s="3">
        <v>1</v>
      </c>
      <c r="N4467" s="2">
        <v>2.0762999999999998</v>
      </c>
      <c r="O4467" t="s">
        <v>21</v>
      </c>
      <c r="P4467" t="s">
        <v>22</v>
      </c>
      <c r="Q4467" t="s">
        <v>23</v>
      </c>
      <c r="R4467" s="3">
        <v>24.09</v>
      </c>
      <c r="S4467" t="s">
        <v>24</v>
      </c>
      <c r="T4467" t="s">
        <v>23</v>
      </c>
      <c r="U4467" s="3">
        <v>24.09</v>
      </c>
    </row>
    <row r="4468" spans="1:21" hidden="1" x14ac:dyDescent="0.2">
      <c r="A4468" t="s">
        <v>2955</v>
      </c>
      <c r="B4468" t="s">
        <v>26</v>
      </c>
      <c r="C4468" t="s">
        <v>14</v>
      </c>
      <c r="D4468" t="str">
        <f t="shared" si="69"/>
        <v>OG1351</v>
      </c>
      <c r="E4468" t="s">
        <v>1493</v>
      </c>
      <c r="F4468" t="s">
        <v>186</v>
      </c>
      <c r="G4468" t="s">
        <v>186</v>
      </c>
      <c r="I4468" t="s">
        <v>19</v>
      </c>
      <c r="J4468" s="1">
        <v>44907</v>
      </c>
      <c r="K4468" s="2">
        <v>103.6</v>
      </c>
      <c r="L4468" t="s">
        <v>46</v>
      </c>
      <c r="M4468" s="3">
        <v>1</v>
      </c>
      <c r="N4468" s="2">
        <v>4.42</v>
      </c>
      <c r="O4468" t="s">
        <v>21</v>
      </c>
      <c r="P4468" t="s">
        <v>22</v>
      </c>
      <c r="Q4468" t="s">
        <v>23</v>
      </c>
      <c r="R4468" s="3">
        <v>457.91</v>
      </c>
      <c r="S4468" t="s">
        <v>24</v>
      </c>
      <c r="T4468" t="s">
        <v>23</v>
      </c>
      <c r="U4468" s="3">
        <v>457.91</v>
      </c>
    </row>
    <row r="4469" spans="1:21" hidden="1" x14ac:dyDescent="0.2">
      <c r="A4469" t="s">
        <v>2955</v>
      </c>
      <c r="B4469" t="s">
        <v>26</v>
      </c>
      <c r="C4469" t="s">
        <v>14</v>
      </c>
      <c r="D4469" t="str">
        <f t="shared" si="69"/>
        <v>OG1351</v>
      </c>
      <c r="E4469" t="s">
        <v>1493</v>
      </c>
      <c r="F4469" t="s">
        <v>186</v>
      </c>
      <c r="G4469" t="s">
        <v>186</v>
      </c>
      <c r="J4469" s="1">
        <v>44907</v>
      </c>
      <c r="K4469" s="2">
        <v>103.6</v>
      </c>
      <c r="L4469" t="s">
        <v>46</v>
      </c>
      <c r="M4469" s="3">
        <v>1</v>
      </c>
      <c r="N4469" s="2">
        <v>4.42</v>
      </c>
      <c r="O4469" t="s">
        <v>21</v>
      </c>
      <c r="P4469" t="s">
        <v>22</v>
      </c>
      <c r="Q4469" t="s">
        <v>23</v>
      </c>
      <c r="R4469" s="3">
        <v>457.91</v>
      </c>
      <c r="S4469" t="s">
        <v>24</v>
      </c>
      <c r="T4469" t="s">
        <v>23</v>
      </c>
      <c r="U4469" s="3">
        <v>457.91</v>
      </c>
    </row>
    <row r="4470" spans="1:21" hidden="1" x14ac:dyDescent="0.2">
      <c r="A4470" t="s">
        <v>2955</v>
      </c>
      <c r="B4470" t="s">
        <v>26</v>
      </c>
      <c r="C4470" t="s">
        <v>14</v>
      </c>
      <c r="D4470" t="str">
        <f t="shared" si="69"/>
        <v>DA1477</v>
      </c>
      <c r="E4470" t="s">
        <v>1506</v>
      </c>
      <c r="F4470" t="s">
        <v>186</v>
      </c>
      <c r="G4470" t="s">
        <v>186</v>
      </c>
      <c r="I4470" t="s">
        <v>19</v>
      </c>
      <c r="J4470" s="1">
        <v>44907</v>
      </c>
      <c r="K4470" s="2">
        <v>20</v>
      </c>
      <c r="L4470" t="s">
        <v>46</v>
      </c>
      <c r="M4470" s="3">
        <v>1</v>
      </c>
      <c r="N4470" s="2">
        <v>2.3446099999999999</v>
      </c>
      <c r="O4470" t="s">
        <v>21</v>
      </c>
      <c r="P4470" t="s">
        <v>22</v>
      </c>
      <c r="Q4470" t="s">
        <v>23</v>
      </c>
      <c r="R4470" s="3">
        <v>46.89</v>
      </c>
      <c r="S4470" t="s">
        <v>24</v>
      </c>
      <c r="T4470" t="s">
        <v>23</v>
      </c>
      <c r="U4470" s="3">
        <v>46.89</v>
      </c>
    </row>
    <row r="4471" spans="1:21" hidden="1" x14ac:dyDescent="0.2">
      <c r="A4471" t="s">
        <v>2955</v>
      </c>
      <c r="B4471" t="s">
        <v>26</v>
      </c>
      <c r="C4471" t="s">
        <v>14</v>
      </c>
      <c r="D4471" t="str">
        <f t="shared" si="69"/>
        <v>DV1963</v>
      </c>
      <c r="E4471" t="s">
        <v>1147</v>
      </c>
      <c r="F4471" t="s">
        <v>186</v>
      </c>
      <c r="G4471" t="s">
        <v>186</v>
      </c>
      <c r="I4471" t="s">
        <v>19</v>
      </c>
      <c r="J4471" s="1">
        <v>44907</v>
      </c>
      <c r="K4471" s="2">
        <v>18</v>
      </c>
      <c r="L4471" t="s">
        <v>46</v>
      </c>
      <c r="M4471" s="3">
        <v>1</v>
      </c>
      <c r="N4471" s="2">
        <v>1.04</v>
      </c>
      <c r="O4471" t="s">
        <v>21</v>
      </c>
      <c r="P4471" t="s">
        <v>22</v>
      </c>
      <c r="Q4471" t="s">
        <v>23</v>
      </c>
      <c r="R4471" s="3">
        <v>18.72</v>
      </c>
      <c r="S4471" t="s">
        <v>24</v>
      </c>
      <c r="T4471" t="s">
        <v>23</v>
      </c>
      <c r="U4471" s="3">
        <v>18.72</v>
      </c>
    </row>
    <row r="4472" spans="1:21" hidden="1" x14ac:dyDescent="0.2">
      <c r="A4472" t="s">
        <v>2955</v>
      </c>
      <c r="B4472" t="s">
        <v>26</v>
      </c>
      <c r="C4472" t="s">
        <v>14</v>
      </c>
      <c r="D4472" t="str">
        <f t="shared" si="69"/>
        <v>DV1922</v>
      </c>
      <c r="E4472" t="s">
        <v>308</v>
      </c>
      <c r="F4472" t="s">
        <v>186</v>
      </c>
      <c r="G4472" t="s">
        <v>186</v>
      </c>
      <c r="I4472" t="s">
        <v>19</v>
      </c>
      <c r="J4472" s="1">
        <v>44907</v>
      </c>
      <c r="K4472" s="2">
        <v>11</v>
      </c>
      <c r="L4472" t="s">
        <v>46</v>
      </c>
      <c r="M4472" s="3">
        <v>1</v>
      </c>
      <c r="N4472" s="2">
        <v>1.62626</v>
      </c>
      <c r="O4472" t="s">
        <v>21</v>
      </c>
      <c r="P4472" t="s">
        <v>22</v>
      </c>
      <c r="Q4472" t="s">
        <v>23</v>
      </c>
      <c r="R4472" s="3">
        <v>17.89</v>
      </c>
      <c r="S4472" t="s">
        <v>24</v>
      </c>
      <c r="T4472" t="s">
        <v>23</v>
      </c>
      <c r="U4472" s="3">
        <v>17.89</v>
      </c>
    </row>
    <row r="4473" spans="1:21" hidden="1" x14ac:dyDescent="0.2">
      <c r="A4473" t="s">
        <v>2955</v>
      </c>
      <c r="B4473" t="s">
        <v>26</v>
      </c>
      <c r="C4473" t="s">
        <v>14</v>
      </c>
      <c r="D4473" t="str">
        <f t="shared" si="69"/>
        <v>FJ1715</v>
      </c>
      <c r="E4473" t="s">
        <v>1092</v>
      </c>
      <c r="F4473" t="s">
        <v>186</v>
      </c>
      <c r="G4473" t="s">
        <v>186</v>
      </c>
      <c r="I4473" t="s">
        <v>19</v>
      </c>
      <c r="J4473" s="1">
        <v>44907</v>
      </c>
      <c r="K4473" s="2">
        <v>240</v>
      </c>
      <c r="L4473" t="s">
        <v>46</v>
      </c>
      <c r="M4473" s="3">
        <v>1</v>
      </c>
      <c r="N4473" s="2">
        <v>0.8701000000000001</v>
      </c>
      <c r="O4473" t="s">
        <v>21</v>
      </c>
      <c r="P4473" t="s">
        <v>22</v>
      </c>
      <c r="Q4473" t="s">
        <v>23</v>
      </c>
      <c r="R4473" s="3">
        <v>208.82</v>
      </c>
      <c r="S4473" t="s">
        <v>24</v>
      </c>
      <c r="T4473" t="s">
        <v>23</v>
      </c>
      <c r="U4473" s="3">
        <v>208.82</v>
      </c>
    </row>
    <row r="4474" spans="1:21" hidden="1" x14ac:dyDescent="0.2">
      <c r="A4474" t="s">
        <v>2955</v>
      </c>
      <c r="B4474" t="s">
        <v>26</v>
      </c>
      <c r="C4474" t="s">
        <v>14</v>
      </c>
      <c r="D4474" t="str">
        <f t="shared" si="69"/>
        <v>OG1049</v>
      </c>
      <c r="E4474" t="s">
        <v>188</v>
      </c>
      <c r="F4474" t="s">
        <v>186</v>
      </c>
      <c r="G4474" t="s">
        <v>186</v>
      </c>
      <c r="I4474" t="s">
        <v>19</v>
      </c>
      <c r="J4474" s="1">
        <v>44907</v>
      </c>
      <c r="K4474" s="2">
        <v>20.0276</v>
      </c>
      <c r="L4474" t="s">
        <v>46</v>
      </c>
      <c r="M4474" s="3">
        <v>1</v>
      </c>
      <c r="N4474" s="2">
        <v>1.03996</v>
      </c>
      <c r="O4474" t="s">
        <v>21</v>
      </c>
      <c r="P4474" t="s">
        <v>22</v>
      </c>
      <c r="Q4474" t="s">
        <v>23</v>
      </c>
      <c r="R4474" s="3">
        <v>20.83</v>
      </c>
      <c r="S4474" t="s">
        <v>24</v>
      </c>
      <c r="T4474" t="s">
        <v>23</v>
      </c>
      <c r="U4474" s="3">
        <v>20.83</v>
      </c>
    </row>
    <row r="4475" spans="1:21" hidden="1" x14ac:dyDescent="0.2">
      <c r="A4475" t="s">
        <v>2956</v>
      </c>
      <c r="B4475" t="s">
        <v>139</v>
      </c>
      <c r="C4475" t="s">
        <v>14</v>
      </c>
      <c r="D4475" t="str">
        <f t="shared" si="69"/>
        <v>MZ3423</v>
      </c>
      <c r="E4475" t="s">
        <v>345</v>
      </c>
      <c r="F4475" t="s">
        <v>18</v>
      </c>
      <c r="G4475" t="s">
        <v>18</v>
      </c>
      <c r="I4475" t="s">
        <v>19</v>
      </c>
      <c r="J4475" s="1">
        <v>44908</v>
      </c>
      <c r="K4475" s="2">
        <v>14.71</v>
      </c>
      <c r="L4475" t="s">
        <v>46</v>
      </c>
      <c r="M4475" s="3">
        <v>1</v>
      </c>
      <c r="N4475" s="2">
        <v>3.6048200000000001</v>
      </c>
      <c r="O4475" t="s">
        <v>21</v>
      </c>
      <c r="P4475" t="s">
        <v>22</v>
      </c>
      <c r="Q4475" t="s">
        <v>23</v>
      </c>
      <c r="R4475" s="3">
        <v>53.03</v>
      </c>
      <c r="S4475" t="s">
        <v>24</v>
      </c>
      <c r="T4475" t="s">
        <v>23</v>
      </c>
      <c r="U4475" s="3">
        <v>53.03</v>
      </c>
    </row>
    <row r="4476" spans="1:21" hidden="1" x14ac:dyDescent="0.2">
      <c r="A4476" t="s">
        <v>2956</v>
      </c>
      <c r="B4476" t="s">
        <v>139</v>
      </c>
      <c r="C4476" t="s">
        <v>14</v>
      </c>
      <c r="D4476" t="str">
        <f t="shared" si="69"/>
        <v>OF1724</v>
      </c>
      <c r="E4476" t="s">
        <v>1763</v>
      </c>
      <c r="F4476" t="s">
        <v>18</v>
      </c>
      <c r="G4476" t="s">
        <v>18</v>
      </c>
      <c r="I4476" t="s">
        <v>19</v>
      </c>
      <c r="J4476" s="1">
        <v>44908</v>
      </c>
      <c r="K4476" s="2">
        <v>32.9</v>
      </c>
      <c r="L4476" t="s">
        <v>46</v>
      </c>
      <c r="M4476" s="3">
        <v>1</v>
      </c>
      <c r="N4476" s="2">
        <v>10.249510000000001</v>
      </c>
      <c r="O4476" t="s">
        <v>21</v>
      </c>
      <c r="P4476" t="s">
        <v>22</v>
      </c>
      <c r="Q4476" t="s">
        <v>23</v>
      </c>
      <c r="R4476" s="3">
        <v>337.21</v>
      </c>
      <c r="S4476" t="s">
        <v>24</v>
      </c>
      <c r="T4476" t="s">
        <v>23</v>
      </c>
      <c r="U4476" s="3">
        <v>337.21</v>
      </c>
    </row>
    <row r="4477" spans="1:21" hidden="1" x14ac:dyDescent="0.2">
      <c r="A4477" t="s">
        <v>2956</v>
      </c>
      <c r="B4477" t="s">
        <v>139</v>
      </c>
      <c r="C4477" t="s">
        <v>14</v>
      </c>
      <c r="D4477" t="str">
        <f t="shared" si="69"/>
        <v>LAWM07</v>
      </c>
      <c r="E4477" t="s">
        <v>2957</v>
      </c>
      <c r="F4477" t="s">
        <v>18</v>
      </c>
      <c r="G4477" t="s">
        <v>18</v>
      </c>
      <c r="I4477" t="s">
        <v>19</v>
      </c>
      <c r="J4477" s="1">
        <v>44908</v>
      </c>
      <c r="K4477" s="2">
        <v>44043.07</v>
      </c>
      <c r="L4477" t="s">
        <v>20</v>
      </c>
      <c r="M4477" s="3">
        <v>1</v>
      </c>
      <c r="N4477" s="2">
        <v>1.3990000000000001E-2</v>
      </c>
      <c r="O4477" t="s">
        <v>21</v>
      </c>
      <c r="P4477" t="s">
        <v>22</v>
      </c>
      <c r="Q4477" t="s">
        <v>23</v>
      </c>
      <c r="R4477" s="3">
        <v>616.16</v>
      </c>
      <c r="S4477" t="s">
        <v>24</v>
      </c>
      <c r="T4477" t="s">
        <v>23</v>
      </c>
      <c r="U4477" s="3">
        <v>616.16</v>
      </c>
    </row>
    <row r="4478" spans="1:21" hidden="1" x14ac:dyDescent="0.2">
      <c r="A4478" t="s">
        <v>2956</v>
      </c>
      <c r="B4478" t="s">
        <v>139</v>
      </c>
      <c r="C4478" t="s">
        <v>14</v>
      </c>
      <c r="D4478" t="str">
        <f t="shared" si="69"/>
        <v>LAMT01</v>
      </c>
      <c r="E4478" t="s">
        <v>226</v>
      </c>
      <c r="F4478" t="s">
        <v>18</v>
      </c>
      <c r="G4478" t="s">
        <v>18</v>
      </c>
      <c r="I4478" t="s">
        <v>19</v>
      </c>
      <c r="J4478" s="1">
        <v>44908</v>
      </c>
      <c r="K4478" s="2">
        <v>-29700</v>
      </c>
      <c r="L4478" t="s">
        <v>20</v>
      </c>
      <c r="M4478" s="3">
        <v>1</v>
      </c>
      <c r="N4478" s="2">
        <v>3.2570000000000002E-2</v>
      </c>
      <c r="O4478" t="s">
        <v>21</v>
      </c>
      <c r="P4478" t="s">
        <v>24</v>
      </c>
      <c r="Q4478" t="s">
        <v>23</v>
      </c>
      <c r="R4478" s="3">
        <v>967.33</v>
      </c>
      <c r="S4478" t="s">
        <v>22</v>
      </c>
      <c r="T4478" t="s">
        <v>23</v>
      </c>
      <c r="U4478" s="3">
        <v>967.33</v>
      </c>
    </row>
    <row r="4479" spans="1:21" hidden="1" x14ac:dyDescent="0.2">
      <c r="A4479" t="s">
        <v>2958</v>
      </c>
      <c r="B4479" t="s">
        <v>104</v>
      </c>
      <c r="C4479" t="s">
        <v>14</v>
      </c>
      <c r="D4479" t="str">
        <f t="shared" si="69"/>
        <v>LACA04</v>
      </c>
      <c r="E4479" t="s">
        <v>2699</v>
      </c>
      <c r="F4479" t="s">
        <v>18</v>
      </c>
      <c r="G4479" t="s">
        <v>18</v>
      </c>
      <c r="J4479" s="1">
        <v>44908</v>
      </c>
      <c r="K4479" s="2">
        <v>0</v>
      </c>
      <c r="L4479" t="s">
        <v>20</v>
      </c>
      <c r="M4479" s="3">
        <v>1</v>
      </c>
      <c r="N4479" s="2">
        <v>0</v>
      </c>
      <c r="O4479" t="s">
        <v>21</v>
      </c>
      <c r="P4479" t="s">
        <v>22</v>
      </c>
      <c r="Q4479" t="s">
        <v>23</v>
      </c>
      <c r="R4479" s="3">
        <v>0</v>
      </c>
      <c r="S4479" t="s">
        <v>24</v>
      </c>
      <c r="T4479" t="s">
        <v>23</v>
      </c>
      <c r="U4479" s="3">
        <v>0</v>
      </c>
    </row>
    <row r="4480" spans="1:21" hidden="1" x14ac:dyDescent="0.2">
      <c r="A4480" t="s">
        <v>2958</v>
      </c>
      <c r="B4480" t="s">
        <v>104</v>
      </c>
      <c r="C4480" t="s">
        <v>14</v>
      </c>
      <c r="D4480" t="str">
        <f t="shared" si="69"/>
        <v>LACA04</v>
      </c>
      <c r="E4480" t="s">
        <v>2490</v>
      </c>
      <c r="F4480" t="s">
        <v>18</v>
      </c>
      <c r="G4480" t="s">
        <v>18</v>
      </c>
      <c r="J4480" s="1">
        <v>44908</v>
      </c>
      <c r="K4480" s="2">
        <v>1808.67</v>
      </c>
      <c r="L4480" t="s">
        <v>20</v>
      </c>
      <c r="M4480" s="3">
        <v>1</v>
      </c>
      <c r="N4480" s="2">
        <v>0</v>
      </c>
      <c r="O4480" t="s">
        <v>21</v>
      </c>
      <c r="P4480" t="s">
        <v>22</v>
      </c>
      <c r="Q4480" t="s">
        <v>23</v>
      </c>
      <c r="R4480" s="3">
        <v>0</v>
      </c>
      <c r="S4480" t="s">
        <v>24</v>
      </c>
      <c r="T4480" t="s">
        <v>23</v>
      </c>
      <c r="U4480" s="3">
        <v>0</v>
      </c>
    </row>
    <row r="4481" spans="1:21" hidden="1" x14ac:dyDescent="0.2">
      <c r="A4481" t="s">
        <v>2958</v>
      </c>
      <c r="B4481" t="s">
        <v>104</v>
      </c>
      <c r="C4481" t="s">
        <v>14</v>
      </c>
      <c r="D4481" t="str">
        <f t="shared" si="69"/>
        <v>LACA04</v>
      </c>
      <c r="E4481" t="s">
        <v>2959</v>
      </c>
      <c r="F4481" t="s">
        <v>18</v>
      </c>
      <c r="G4481" t="s">
        <v>18</v>
      </c>
      <c r="J4481" s="1">
        <v>44908</v>
      </c>
      <c r="K4481" s="2">
        <v>-15650</v>
      </c>
      <c r="L4481" t="s">
        <v>20</v>
      </c>
      <c r="M4481" s="3">
        <v>1</v>
      </c>
      <c r="N4481" s="2">
        <v>0</v>
      </c>
      <c r="O4481" t="s">
        <v>21</v>
      </c>
      <c r="P4481" t="s">
        <v>24</v>
      </c>
      <c r="Q4481" t="s">
        <v>23</v>
      </c>
      <c r="R4481" s="3">
        <v>0</v>
      </c>
      <c r="S4481" t="s">
        <v>22</v>
      </c>
      <c r="T4481" t="s">
        <v>23</v>
      </c>
      <c r="U4481" s="3">
        <v>0</v>
      </c>
    </row>
    <row r="4482" spans="1:21" hidden="1" x14ac:dyDescent="0.2">
      <c r="A4482" t="s">
        <v>2958</v>
      </c>
      <c r="B4482" t="s">
        <v>104</v>
      </c>
      <c r="C4482" t="s">
        <v>14</v>
      </c>
      <c r="D4482" t="str">
        <f t="shared" si="69"/>
        <v>OG1068</v>
      </c>
      <c r="E4482" t="s">
        <v>2960</v>
      </c>
      <c r="F4482" t="s">
        <v>18</v>
      </c>
      <c r="G4482" t="s">
        <v>18</v>
      </c>
      <c r="J4482" s="1">
        <v>44908</v>
      </c>
      <c r="K4482" s="2">
        <v>90.47</v>
      </c>
      <c r="L4482" t="s">
        <v>46</v>
      </c>
      <c r="M4482" s="3">
        <v>1</v>
      </c>
      <c r="N4482" s="2">
        <v>5.8649699999999996</v>
      </c>
      <c r="O4482" t="s">
        <v>21</v>
      </c>
      <c r="P4482" t="s">
        <v>22</v>
      </c>
      <c r="Q4482" t="s">
        <v>23</v>
      </c>
      <c r="R4482" s="3">
        <v>530.6</v>
      </c>
      <c r="S4482" t="s">
        <v>24</v>
      </c>
      <c r="T4482" t="s">
        <v>23</v>
      </c>
      <c r="U4482" s="3">
        <v>530.6</v>
      </c>
    </row>
    <row r="4483" spans="1:21" hidden="1" x14ac:dyDescent="0.2">
      <c r="A4483" t="s">
        <v>2958</v>
      </c>
      <c r="B4483" t="s">
        <v>104</v>
      </c>
      <c r="C4483" t="s">
        <v>14</v>
      </c>
      <c r="D4483" t="str">
        <f t="shared" si="69"/>
        <v>LAHB00</v>
      </c>
      <c r="E4483" t="s">
        <v>2961</v>
      </c>
      <c r="F4483" t="s">
        <v>18</v>
      </c>
      <c r="G4483" t="s">
        <v>18</v>
      </c>
      <c r="J4483" s="1">
        <v>44908</v>
      </c>
      <c r="K4483" s="2">
        <v>-835.13</v>
      </c>
      <c r="L4483" t="s">
        <v>20</v>
      </c>
      <c r="M4483" s="3">
        <v>1</v>
      </c>
      <c r="N4483" s="2">
        <v>0.06</v>
      </c>
      <c r="O4483" t="s">
        <v>21</v>
      </c>
      <c r="P4483" t="s">
        <v>24</v>
      </c>
      <c r="Q4483" t="s">
        <v>23</v>
      </c>
      <c r="R4483" s="3">
        <v>50.11</v>
      </c>
      <c r="S4483" t="s">
        <v>22</v>
      </c>
      <c r="T4483" t="s">
        <v>23</v>
      </c>
      <c r="U4483" s="3">
        <v>50.11</v>
      </c>
    </row>
    <row r="4484" spans="1:21" hidden="1" x14ac:dyDescent="0.2">
      <c r="A4484" t="s">
        <v>2958</v>
      </c>
      <c r="B4484" t="s">
        <v>104</v>
      </c>
      <c r="C4484" t="s">
        <v>14</v>
      </c>
      <c r="D4484" t="str">
        <f t="shared" si="69"/>
        <v>LACA02</v>
      </c>
      <c r="E4484" t="s">
        <v>2488</v>
      </c>
      <c r="F4484" t="s">
        <v>18</v>
      </c>
      <c r="G4484" t="s">
        <v>18</v>
      </c>
      <c r="J4484" s="1">
        <v>44908</v>
      </c>
      <c r="K4484" s="2">
        <v>816.19</v>
      </c>
      <c r="L4484" t="s">
        <v>20</v>
      </c>
      <c r="M4484" s="3">
        <v>1</v>
      </c>
      <c r="N4484" s="2">
        <v>0</v>
      </c>
      <c r="O4484" t="s">
        <v>21</v>
      </c>
      <c r="P4484" t="s">
        <v>22</v>
      </c>
      <c r="Q4484" t="s">
        <v>23</v>
      </c>
      <c r="R4484" s="3">
        <v>0</v>
      </c>
      <c r="S4484" t="s">
        <v>24</v>
      </c>
      <c r="T4484" t="s">
        <v>23</v>
      </c>
      <c r="U4484" s="3">
        <v>0</v>
      </c>
    </row>
    <row r="4485" spans="1:21" hidden="1" x14ac:dyDescent="0.2">
      <c r="A4485" t="s">
        <v>2958</v>
      </c>
      <c r="B4485" t="s">
        <v>104</v>
      </c>
      <c r="C4485" t="s">
        <v>14</v>
      </c>
      <c r="D4485" t="str">
        <f t="shared" ref="D4485:D4548" si="70">LEFT(E4485, 6)</f>
        <v>LACA03</v>
      </c>
      <c r="E4485" t="s">
        <v>395</v>
      </c>
      <c r="F4485" t="s">
        <v>18</v>
      </c>
      <c r="G4485" t="s">
        <v>18</v>
      </c>
      <c r="J4485" s="1">
        <v>44908</v>
      </c>
      <c r="K4485" s="2">
        <v>3414.34</v>
      </c>
      <c r="L4485" t="s">
        <v>20</v>
      </c>
      <c r="M4485" s="3">
        <v>1</v>
      </c>
      <c r="N4485" s="2">
        <v>0</v>
      </c>
      <c r="O4485" t="s">
        <v>21</v>
      </c>
      <c r="P4485" t="s">
        <v>22</v>
      </c>
      <c r="Q4485" t="s">
        <v>23</v>
      </c>
      <c r="R4485" s="3">
        <v>0</v>
      </c>
      <c r="S4485" t="s">
        <v>24</v>
      </c>
      <c r="T4485" t="s">
        <v>23</v>
      </c>
      <c r="U4485" s="3">
        <v>0</v>
      </c>
    </row>
    <row r="4486" spans="1:21" hidden="1" x14ac:dyDescent="0.2">
      <c r="A4486" t="s">
        <v>2958</v>
      </c>
      <c r="B4486" t="s">
        <v>104</v>
      </c>
      <c r="C4486" t="s">
        <v>14</v>
      </c>
      <c r="D4486" t="str">
        <f t="shared" si="70"/>
        <v>LACA04</v>
      </c>
      <c r="E4486" t="s">
        <v>1994</v>
      </c>
      <c r="F4486" t="s">
        <v>18</v>
      </c>
      <c r="G4486" t="s">
        <v>18</v>
      </c>
      <c r="J4486" s="1">
        <v>44908</v>
      </c>
      <c r="K4486" s="2">
        <v>0</v>
      </c>
      <c r="L4486" t="s">
        <v>20</v>
      </c>
      <c r="M4486" s="3">
        <v>1</v>
      </c>
      <c r="N4486" s="2">
        <v>0</v>
      </c>
      <c r="O4486" t="s">
        <v>21</v>
      </c>
      <c r="P4486" t="s">
        <v>22</v>
      </c>
      <c r="Q4486" t="s">
        <v>23</v>
      </c>
      <c r="R4486" s="3">
        <v>0</v>
      </c>
      <c r="S4486" t="s">
        <v>24</v>
      </c>
      <c r="T4486" t="s">
        <v>23</v>
      </c>
      <c r="U4486" s="3">
        <v>0</v>
      </c>
    </row>
    <row r="4487" spans="1:21" hidden="1" x14ac:dyDescent="0.2">
      <c r="A4487" t="s">
        <v>2958</v>
      </c>
      <c r="B4487" t="s">
        <v>104</v>
      </c>
      <c r="C4487" t="s">
        <v>14</v>
      </c>
      <c r="D4487" t="str">
        <f t="shared" si="70"/>
        <v>OG1044</v>
      </c>
      <c r="E4487" t="s">
        <v>1682</v>
      </c>
      <c r="F4487" t="s">
        <v>18</v>
      </c>
      <c r="G4487" t="s">
        <v>18</v>
      </c>
      <c r="J4487" s="1">
        <v>44908</v>
      </c>
      <c r="K4487" s="2">
        <v>0</v>
      </c>
      <c r="L4487" t="s">
        <v>46</v>
      </c>
      <c r="M4487" s="3">
        <v>1</v>
      </c>
      <c r="N4487" s="2">
        <v>4.8899900000000001</v>
      </c>
      <c r="O4487" t="s">
        <v>21</v>
      </c>
      <c r="P4487" t="s">
        <v>22</v>
      </c>
      <c r="Q4487" t="s">
        <v>23</v>
      </c>
      <c r="R4487" s="3">
        <v>0</v>
      </c>
      <c r="S4487" t="s">
        <v>24</v>
      </c>
      <c r="T4487" t="s">
        <v>23</v>
      </c>
      <c r="U4487" s="3">
        <v>0</v>
      </c>
    </row>
    <row r="4488" spans="1:21" hidden="1" x14ac:dyDescent="0.2">
      <c r="A4488" t="s">
        <v>2958</v>
      </c>
      <c r="B4488" t="s">
        <v>104</v>
      </c>
      <c r="C4488" t="s">
        <v>14</v>
      </c>
      <c r="D4488" t="str">
        <f t="shared" si="70"/>
        <v>OF1800</v>
      </c>
      <c r="E4488" t="s">
        <v>2158</v>
      </c>
      <c r="F4488" t="s">
        <v>18</v>
      </c>
      <c r="G4488" t="s">
        <v>18</v>
      </c>
      <c r="J4488" s="1">
        <v>44908</v>
      </c>
      <c r="K4488" s="2">
        <v>80</v>
      </c>
      <c r="L4488" t="s">
        <v>46</v>
      </c>
      <c r="M4488" s="3">
        <v>1</v>
      </c>
      <c r="N4488" s="2">
        <v>5.5</v>
      </c>
      <c r="O4488" t="s">
        <v>21</v>
      </c>
      <c r="P4488" t="s">
        <v>22</v>
      </c>
      <c r="Q4488" t="s">
        <v>23</v>
      </c>
      <c r="R4488" s="3">
        <v>440</v>
      </c>
      <c r="S4488" t="s">
        <v>24</v>
      </c>
      <c r="T4488" t="s">
        <v>23</v>
      </c>
      <c r="U4488" s="3">
        <v>440</v>
      </c>
    </row>
    <row r="4489" spans="1:21" hidden="1" x14ac:dyDescent="0.2">
      <c r="A4489" t="s">
        <v>2958</v>
      </c>
      <c r="B4489" t="s">
        <v>104</v>
      </c>
      <c r="C4489" t="s">
        <v>14</v>
      </c>
      <c r="D4489" t="str">
        <f t="shared" si="70"/>
        <v>LACA02</v>
      </c>
      <c r="E4489" t="s">
        <v>2048</v>
      </c>
      <c r="F4489" t="s">
        <v>18</v>
      </c>
      <c r="G4489" t="s">
        <v>18</v>
      </c>
      <c r="J4489" s="1">
        <v>44908</v>
      </c>
      <c r="K4489" s="2">
        <v>6000</v>
      </c>
      <c r="L4489" t="s">
        <v>20</v>
      </c>
      <c r="M4489" s="3">
        <v>1</v>
      </c>
      <c r="N4489" s="2">
        <v>1.1999999999999999E-3</v>
      </c>
      <c r="O4489" t="s">
        <v>21</v>
      </c>
      <c r="P4489" t="s">
        <v>22</v>
      </c>
      <c r="Q4489" t="s">
        <v>23</v>
      </c>
      <c r="R4489" s="3">
        <v>7.2</v>
      </c>
      <c r="S4489" t="s">
        <v>24</v>
      </c>
      <c r="T4489" t="s">
        <v>23</v>
      </c>
      <c r="U4489" s="3">
        <v>7.2</v>
      </c>
    </row>
    <row r="4490" spans="1:21" hidden="1" x14ac:dyDescent="0.2">
      <c r="A4490" t="s">
        <v>2958</v>
      </c>
      <c r="B4490" t="s">
        <v>104</v>
      </c>
      <c r="C4490" t="s">
        <v>14</v>
      </c>
      <c r="D4490" t="str">
        <f t="shared" si="70"/>
        <v>LACH00</v>
      </c>
      <c r="E4490" t="s">
        <v>2962</v>
      </c>
      <c r="F4490" t="s">
        <v>18</v>
      </c>
      <c r="G4490" t="s">
        <v>18</v>
      </c>
      <c r="J4490" s="1">
        <v>44908</v>
      </c>
      <c r="K4490" s="2">
        <v>-2000</v>
      </c>
      <c r="L4490" t="s">
        <v>20</v>
      </c>
      <c r="M4490" s="3">
        <v>1</v>
      </c>
      <c r="N4490" s="2">
        <v>0</v>
      </c>
      <c r="O4490" t="s">
        <v>21</v>
      </c>
      <c r="P4490" t="s">
        <v>24</v>
      </c>
      <c r="Q4490" t="s">
        <v>23</v>
      </c>
      <c r="R4490" s="3">
        <v>0</v>
      </c>
      <c r="S4490" t="s">
        <v>22</v>
      </c>
      <c r="T4490" t="s">
        <v>23</v>
      </c>
      <c r="U4490" s="3">
        <v>0</v>
      </c>
    </row>
    <row r="4491" spans="1:21" hidden="1" x14ac:dyDescent="0.2">
      <c r="A4491" t="s">
        <v>2958</v>
      </c>
      <c r="B4491" t="s">
        <v>104</v>
      </c>
      <c r="C4491" t="s">
        <v>14</v>
      </c>
      <c r="D4491" t="str">
        <f t="shared" si="70"/>
        <v>LAHB00</v>
      </c>
      <c r="E4491" t="s">
        <v>2963</v>
      </c>
      <c r="F4491" t="s">
        <v>18</v>
      </c>
      <c r="G4491" t="s">
        <v>18</v>
      </c>
      <c r="J4491" s="1">
        <v>44908</v>
      </c>
      <c r="K4491" s="2">
        <v>-2000</v>
      </c>
      <c r="L4491" t="s">
        <v>20</v>
      </c>
      <c r="M4491" s="3">
        <v>1</v>
      </c>
      <c r="N4491" s="2">
        <v>0.01</v>
      </c>
      <c r="O4491" t="s">
        <v>21</v>
      </c>
      <c r="P4491" t="s">
        <v>24</v>
      </c>
      <c r="Q4491" t="s">
        <v>23</v>
      </c>
      <c r="R4491" s="3">
        <v>20</v>
      </c>
      <c r="S4491" t="s">
        <v>22</v>
      </c>
      <c r="T4491" t="s">
        <v>23</v>
      </c>
      <c r="U4491" s="3">
        <v>20</v>
      </c>
    </row>
    <row r="4492" spans="1:21" hidden="1" x14ac:dyDescent="0.2">
      <c r="A4492" t="s">
        <v>2958</v>
      </c>
      <c r="B4492" t="s">
        <v>104</v>
      </c>
      <c r="C4492" t="s">
        <v>14</v>
      </c>
      <c r="D4492" t="str">
        <f t="shared" si="70"/>
        <v>LACA04</v>
      </c>
      <c r="E4492" t="s">
        <v>283</v>
      </c>
      <c r="F4492" t="s">
        <v>18</v>
      </c>
      <c r="G4492" t="s">
        <v>18</v>
      </c>
      <c r="J4492" s="1">
        <v>44908</v>
      </c>
      <c r="K4492" s="2">
        <v>5039.03</v>
      </c>
      <c r="L4492" t="s">
        <v>20</v>
      </c>
      <c r="M4492" s="3">
        <v>1</v>
      </c>
      <c r="N4492" s="2">
        <v>0</v>
      </c>
      <c r="O4492" t="s">
        <v>21</v>
      </c>
      <c r="P4492" t="s">
        <v>22</v>
      </c>
      <c r="Q4492" t="s">
        <v>23</v>
      </c>
      <c r="R4492" s="3">
        <v>0</v>
      </c>
      <c r="S4492" t="s">
        <v>24</v>
      </c>
      <c r="T4492" t="s">
        <v>23</v>
      </c>
      <c r="U4492" s="3">
        <v>0</v>
      </c>
    </row>
    <row r="4493" spans="1:21" hidden="1" x14ac:dyDescent="0.2">
      <c r="A4493" t="s">
        <v>2958</v>
      </c>
      <c r="B4493" t="s">
        <v>104</v>
      </c>
      <c r="C4493" t="s">
        <v>14</v>
      </c>
      <c r="D4493" t="str">
        <f t="shared" si="70"/>
        <v>LACH00</v>
      </c>
      <c r="E4493" t="s">
        <v>2964</v>
      </c>
      <c r="F4493" t="s">
        <v>18</v>
      </c>
      <c r="G4493" t="s">
        <v>18</v>
      </c>
      <c r="J4493" s="1">
        <v>44908</v>
      </c>
      <c r="K4493" s="2">
        <v>-2800</v>
      </c>
      <c r="L4493" t="s">
        <v>20</v>
      </c>
      <c r="M4493" s="3">
        <v>1</v>
      </c>
      <c r="N4493" s="2">
        <v>0</v>
      </c>
      <c r="O4493" t="s">
        <v>21</v>
      </c>
      <c r="P4493" t="s">
        <v>24</v>
      </c>
      <c r="Q4493" t="s">
        <v>23</v>
      </c>
      <c r="R4493" s="3">
        <v>0</v>
      </c>
      <c r="S4493" t="s">
        <v>22</v>
      </c>
      <c r="T4493" t="s">
        <v>23</v>
      </c>
      <c r="U4493" s="3">
        <v>0</v>
      </c>
    </row>
    <row r="4494" spans="1:21" hidden="1" x14ac:dyDescent="0.2">
      <c r="A4494" t="s">
        <v>2958</v>
      </c>
      <c r="B4494" t="s">
        <v>104</v>
      </c>
      <c r="C4494" t="s">
        <v>14</v>
      </c>
      <c r="D4494" t="str">
        <f t="shared" si="70"/>
        <v>LACA03</v>
      </c>
      <c r="E4494" t="s">
        <v>1995</v>
      </c>
      <c r="F4494" t="s">
        <v>18</v>
      </c>
      <c r="G4494" t="s">
        <v>18</v>
      </c>
      <c r="J4494" s="1">
        <v>44908</v>
      </c>
      <c r="K4494" s="2">
        <v>-167.81</v>
      </c>
      <c r="L4494" t="s">
        <v>20</v>
      </c>
      <c r="M4494" s="3">
        <v>1</v>
      </c>
      <c r="N4494" s="2">
        <v>0</v>
      </c>
      <c r="O4494" t="s">
        <v>21</v>
      </c>
      <c r="P4494" t="s">
        <v>24</v>
      </c>
      <c r="Q4494" t="s">
        <v>23</v>
      </c>
      <c r="R4494" s="3">
        <v>0</v>
      </c>
      <c r="S4494" t="s">
        <v>22</v>
      </c>
      <c r="T4494" t="s">
        <v>23</v>
      </c>
      <c r="U4494" s="3">
        <v>0</v>
      </c>
    </row>
    <row r="4495" spans="1:21" hidden="1" x14ac:dyDescent="0.2">
      <c r="A4495" t="s">
        <v>2958</v>
      </c>
      <c r="B4495" t="s">
        <v>104</v>
      </c>
      <c r="C4495" t="s">
        <v>14</v>
      </c>
      <c r="D4495" t="str">
        <f t="shared" si="70"/>
        <v>LAHB00</v>
      </c>
      <c r="E4495" t="s">
        <v>2965</v>
      </c>
      <c r="F4495" t="s">
        <v>18</v>
      </c>
      <c r="G4495" t="s">
        <v>18</v>
      </c>
      <c r="J4495" s="1">
        <v>44908</v>
      </c>
      <c r="K4495" s="2">
        <v>1245.32</v>
      </c>
      <c r="L4495" t="s">
        <v>20</v>
      </c>
      <c r="M4495" s="3">
        <v>1</v>
      </c>
      <c r="N4495" s="2">
        <v>7.0000000000000007E-2</v>
      </c>
      <c r="O4495" t="s">
        <v>21</v>
      </c>
      <c r="P4495" t="s">
        <v>22</v>
      </c>
      <c r="Q4495" t="s">
        <v>23</v>
      </c>
      <c r="R4495" s="3">
        <v>87.17</v>
      </c>
      <c r="S4495" t="s">
        <v>24</v>
      </c>
      <c r="T4495" t="s">
        <v>23</v>
      </c>
      <c r="U4495" s="3">
        <v>87.17</v>
      </c>
    </row>
    <row r="4496" spans="1:21" hidden="1" x14ac:dyDescent="0.2">
      <c r="A4496" t="s">
        <v>2958</v>
      </c>
      <c r="B4496" t="s">
        <v>104</v>
      </c>
      <c r="C4496" t="s">
        <v>14</v>
      </c>
      <c r="D4496" t="str">
        <f t="shared" si="70"/>
        <v>LACA02</v>
      </c>
      <c r="E4496" t="s">
        <v>2486</v>
      </c>
      <c r="F4496" t="s">
        <v>18</v>
      </c>
      <c r="G4496" t="s">
        <v>18</v>
      </c>
      <c r="J4496" s="1">
        <v>44908</v>
      </c>
      <c r="K4496" s="2">
        <v>3054.84</v>
      </c>
      <c r="L4496" t="s">
        <v>20</v>
      </c>
      <c r="M4496" s="3">
        <v>1</v>
      </c>
      <c r="N4496" s="2">
        <v>0</v>
      </c>
      <c r="O4496" t="s">
        <v>21</v>
      </c>
      <c r="P4496" t="s">
        <v>22</v>
      </c>
      <c r="Q4496" t="s">
        <v>23</v>
      </c>
      <c r="R4496" s="3">
        <v>0</v>
      </c>
      <c r="S4496" t="s">
        <v>24</v>
      </c>
      <c r="T4496" t="s">
        <v>23</v>
      </c>
      <c r="U4496" s="3">
        <v>0</v>
      </c>
    </row>
    <row r="4497" spans="1:21" hidden="1" x14ac:dyDescent="0.2">
      <c r="A4497" t="s">
        <v>2958</v>
      </c>
      <c r="B4497" t="s">
        <v>104</v>
      </c>
      <c r="C4497" t="s">
        <v>14</v>
      </c>
      <c r="D4497" t="str">
        <f t="shared" si="70"/>
        <v>LACA03</v>
      </c>
      <c r="E4497" t="s">
        <v>2966</v>
      </c>
      <c r="F4497" t="s">
        <v>18</v>
      </c>
      <c r="G4497" t="s">
        <v>18</v>
      </c>
      <c r="J4497" s="1">
        <v>44908</v>
      </c>
      <c r="K4497" s="2">
        <v>0</v>
      </c>
      <c r="L4497" t="s">
        <v>20</v>
      </c>
      <c r="M4497" s="3">
        <v>1</v>
      </c>
      <c r="N4497" s="2">
        <v>0</v>
      </c>
      <c r="O4497" t="s">
        <v>21</v>
      </c>
      <c r="P4497" t="s">
        <v>22</v>
      </c>
      <c r="Q4497" t="s">
        <v>23</v>
      </c>
      <c r="R4497" s="3">
        <v>0</v>
      </c>
      <c r="S4497" t="s">
        <v>24</v>
      </c>
      <c r="T4497" t="s">
        <v>23</v>
      </c>
      <c r="U4497" s="3">
        <v>0</v>
      </c>
    </row>
    <row r="4498" spans="1:21" hidden="1" x14ac:dyDescent="0.2">
      <c r="A4498" t="s">
        <v>2958</v>
      </c>
      <c r="B4498" t="s">
        <v>104</v>
      </c>
      <c r="C4498" t="s">
        <v>14</v>
      </c>
      <c r="D4498" t="str">
        <f t="shared" si="70"/>
        <v>LACA02</v>
      </c>
      <c r="E4498" t="s">
        <v>1867</v>
      </c>
      <c r="F4498" t="s">
        <v>18</v>
      </c>
      <c r="G4498" t="s">
        <v>18</v>
      </c>
      <c r="J4498" s="1">
        <v>44908</v>
      </c>
      <c r="K4498" s="2">
        <v>0</v>
      </c>
      <c r="L4498" t="s">
        <v>20</v>
      </c>
      <c r="M4498" s="3">
        <v>1</v>
      </c>
      <c r="N4498" s="2">
        <v>0</v>
      </c>
      <c r="O4498" t="s">
        <v>21</v>
      </c>
      <c r="P4498" t="s">
        <v>22</v>
      </c>
      <c r="Q4498" t="s">
        <v>23</v>
      </c>
      <c r="R4498" s="3">
        <v>0</v>
      </c>
      <c r="S4498" t="s">
        <v>24</v>
      </c>
      <c r="T4498" t="s">
        <v>23</v>
      </c>
      <c r="U4498" s="3">
        <v>0</v>
      </c>
    </row>
    <row r="4499" spans="1:21" hidden="1" x14ac:dyDescent="0.2">
      <c r="A4499" t="s">
        <v>2958</v>
      </c>
      <c r="B4499" t="s">
        <v>104</v>
      </c>
      <c r="C4499" t="s">
        <v>14</v>
      </c>
      <c r="D4499" t="str">
        <f t="shared" si="70"/>
        <v>OF1818</v>
      </c>
      <c r="E4499" t="s">
        <v>2967</v>
      </c>
      <c r="F4499" t="s">
        <v>18</v>
      </c>
      <c r="G4499" t="s">
        <v>18</v>
      </c>
      <c r="J4499" s="1">
        <v>44908</v>
      </c>
      <c r="K4499" s="2">
        <v>-17.54</v>
      </c>
      <c r="L4499" t="s">
        <v>46</v>
      </c>
      <c r="M4499" s="3">
        <v>1</v>
      </c>
      <c r="N4499" s="2">
        <v>10.81307</v>
      </c>
      <c r="O4499" t="s">
        <v>21</v>
      </c>
      <c r="P4499" t="s">
        <v>24</v>
      </c>
      <c r="Q4499" t="s">
        <v>23</v>
      </c>
      <c r="R4499" s="3">
        <v>189.66</v>
      </c>
      <c r="S4499" t="s">
        <v>22</v>
      </c>
      <c r="T4499" t="s">
        <v>23</v>
      </c>
      <c r="U4499" s="3">
        <v>189.66</v>
      </c>
    </row>
    <row r="4500" spans="1:21" hidden="1" x14ac:dyDescent="0.2">
      <c r="A4500" t="s">
        <v>2958</v>
      </c>
      <c r="B4500" t="s">
        <v>104</v>
      </c>
      <c r="C4500" t="s">
        <v>14</v>
      </c>
      <c r="D4500" t="str">
        <f t="shared" si="70"/>
        <v>OF1824</v>
      </c>
      <c r="E4500" t="s">
        <v>1205</v>
      </c>
      <c r="F4500" t="s">
        <v>18</v>
      </c>
      <c r="G4500" t="s">
        <v>18</v>
      </c>
      <c r="J4500" s="1">
        <v>44908</v>
      </c>
      <c r="K4500" s="2">
        <v>6.8</v>
      </c>
      <c r="L4500" t="s">
        <v>46</v>
      </c>
      <c r="M4500" s="3">
        <v>1</v>
      </c>
      <c r="N4500" s="2">
        <v>4.1173599999999997</v>
      </c>
      <c r="O4500" t="s">
        <v>21</v>
      </c>
      <c r="P4500" t="s">
        <v>22</v>
      </c>
      <c r="Q4500" t="s">
        <v>23</v>
      </c>
      <c r="R4500" s="3">
        <v>28</v>
      </c>
      <c r="S4500" t="s">
        <v>24</v>
      </c>
      <c r="T4500" t="s">
        <v>23</v>
      </c>
      <c r="U4500" s="3">
        <v>28</v>
      </c>
    </row>
    <row r="4501" spans="1:21" hidden="1" x14ac:dyDescent="0.2">
      <c r="A4501" t="s">
        <v>2958</v>
      </c>
      <c r="B4501" t="s">
        <v>104</v>
      </c>
      <c r="C4501" t="s">
        <v>14</v>
      </c>
      <c r="D4501" t="str">
        <f t="shared" si="70"/>
        <v>OG1033</v>
      </c>
      <c r="E4501" t="s">
        <v>346</v>
      </c>
      <c r="F4501" t="s">
        <v>18</v>
      </c>
      <c r="G4501" t="s">
        <v>18</v>
      </c>
      <c r="J4501" s="1">
        <v>44908</v>
      </c>
      <c r="K4501" s="2">
        <v>1.36</v>
      </c>
      <c r="L4501" t="s">
        <v>46</v>
      </c>
      <c r="M4501" s="3">
        <v>1</v>
      </c>
      <c r="N4501" s="2">
        <v>3.2899000000000003</v>
      </c>
      <c r="O4501" t="s">
        <v>21</v>
      </c>
      <c r="P4501" t="s">
        <v>22</v>
      </c>
      <c r="Q4501" t="s">
        <v>23</v>
      </c>
      <c r="R4501" s="3">
        <v>4.47</v>
      </c>
      <c r="S4501" t="s">
        <v>24</v>
      </c>
      <c r="T4501" t="s">
        <v>23</v>
      </c>
      <c r="U4501" s="3">
        <v>4.47</v>
      </c>
    </row>
    <row r="4502" spans="1:21" hidden="1" x14ac:dyDescent="0.2">
      <c r="A4502" t="s">
        <v>2958</v>
      </c>
      <c r="B4502" t="s">
        <v>104</v>
      </c>
      <c r="C4502" t="s">
        <v>14</v>
      </c>
      <c r="D4502" t="str">
        <f t="shared" si="70"/>
        <v>LACA02</v>
      </c>
      <c r="E4502" t="s">
        <v>2487</v>
      </c>
      <c r="F4502" t="s">
        <v>18</v>
      </c>
      <c r="G4502" t="s">
        <v>18</v>
      </c>
      <c r="J4502" s="1">
        <v>44908</v>
      </c>
      <c r="K4502" s="2">
        <v>9018.57</v>
      </c>
      <c r="L4502" t="s">
        <v>20</v>
      </c>
      <c r="M4502" s="3">
        <v>1</v>
      </c>
      <c r="N4502" s="2">
        <v>0</v>
      </c>
      <c r="O4502" t="s">
        <v>21</v>
      </c>
      <c r="P4502" t="s">
        <v>22</v>
      </c>
      <c r="Q4502" t="s">
        <v>23</v>
      </c>
      <c r="R4502" s="3">
        <v>0</v>
      </c>
      <c r="S4502" t="s">
        <v>24</v>
      </c>
      <c r="T4502" t="s">
        <v>23</v>
      </c>
      <c r="U4502" s="3">
        <v>0</v>
      </c>
    </row>
    <row r="4503" spans="1:21" hidden="1" x14ac:dyDescent="0.2">
      <c r="A4503" t="s">
        <v>2958</v>
      </c>
      <c r="B4503" t="s">
        <v>104</v>
      </c>
      <c r="C4503" t="s">
        <v>14</v>
      </c>
      <c r="D4503" t="str">
        <f t="shared" si="70"/>
        <v>LACA04</v>
      </c>
      <c r="E4503" t="s">
        <v>2968</v>
      </c>
      <c r="F4503" t="s">
        <v>18</v>
      </c>
      <c r="G4503" t="s">
        <v>18</v>
      </c>
      <c r="J4503" s="1">
        <v>44908</v>
      </c>
      <c r="K4503" s="2">
        <v>142.81</v>
      </c>
      <c r="L4503" t="s">
        <v>20</v>
      </c>
      <c r="M4503" s="3">
        <v>1</v>
      </c>
      <c r="N4503" s="2">
        <v>0</v>
      </c>
      <c r="O4503" t="s">
        <v>21</v>
      </c>
      <c r="P4503" t="s">
        <v>22</v>
      </c>
      <c r="Q4503" t="s">
        <v>23</v>
      </c>
      <c r="R4503" s="3">
        <v>0</v>
      </c>
      <c r="S4503" t="s">
        <v>24</v>
      </c>
      <c r="T4503" t="s">
        <v>23</v>
      </c>
      <c r="U4503" s="3">
        <v>0</v>
      </c>
    </row>
    <row r="4504" spans="1:21" hidden="1" x14ac:dyDescent="0.2">
      <c r="A4504" t="s">
        <v>2958</v>
      </c>
      <c r="B4504" t="s">
        <v>104</v>
      </c>
      <c r="C4504" t="s">
        <v>14</v>
      </c>
      <c r="D4504" t="str">
        <f t="shared" si="70"/>
        <v>LAHB00</v>
      </c>
      <c r="E4504" t="s">
        <v>2969</v>
      </c>
      <c r="F4504" t="s">
        <v>18</v>
      </c>
      <c r="G4504" t="s">
        <v>18</v>
      </c>
      <c r="J4504" s="1">
        <v>44908</v>
      </c>
      <c r="K4504" s="2">
        <v>3168.37</v>
      </c>
      <c r="L4504" t="s">
        <v>20</v>
      </c>
      <c r="M4504" s="3">
        <v>1</v>
      </c>
      <c r="N4504" s="2">
        <v>7.0000000000000007E-2</v>
      </c>
      <c r="O4504" t="s">
        <v>21</v>
      </c>
      <c r="P4504" t="s">
        <v>22</v>
      </c>
      <c r="Q4504" t="s">
        <v>23</v>
      </c>
      <c r="R4504" s="3">
        <v>221.79</v>
      </c>
      <c r="S4504" t="s">
        <v>24</v>
      </c>
      <c r="T4504" t="s">
        <v>23</v>
      </c>
      <c r="U4504" s="3">
        <v>221.79</v>
      </c>
    </row>
    <row r="4505" spans="1:21" hidden="1" x14ac:dyDescent="0.2">
      <c r="A4505" t="s">
        <v>2958</v>
      </c>
      <c r="B4505" t="s">
        <v>104</v>
      </c>
      <c r="C4505" t="s">
        <v>14</v>
      </c>
      <c r="D4505" t="str">
        <f t="shared" si="70"/>
        <v>LACA03</v>
      </c>
      <c r="E4505" t="s">
        <v>2698</v>
      </c>
      <c r="F4505" t="s">
        <v>18</v>
      </c>
      <c r="G4505" t="s">
        <v>18</v>
      </c>
      <c r="J4505" s="1">
        <v>44908</v>
      </c>
      <c r="K4505" s="2">
        <v>0</v>
      </c>
      <c r="L4505" t="s">
        <v>20</v>
      </c>
      <c r="M4505" s="3">
        <v>1</v>
      </c>
      <c r="N4505" s="2">
        <v>0</v>
      </c>
      <c r="O4505" t="s">
        <v>21</v>
      </c>
      <c r="P4505" t="s">
        <v>22</v>
      </c>
      <c r="Q4505" t="s">
        <v>23</v>
      </c>
      <c r="R4505" s="3">
        <v>0</v>
      </c>
      <c r="S4505" t="s">
        <v>24</v>
      </c>
      <c r="T4505" t="s">
        <v>23</v>
      </c>
      <c r="U4505" s="3">
        <v>0</v>
      </c>
    </row>
    <row r="4506" spans="1:21" hidden="1" x14ac:dyDescent="0.2">
      <c r="A4506" t="s">
        <v>2958</v>
      </c>
      <c r="B4506" t="s">
        <v>104</v>
      </c>
      <c r="C4506" t="s">
        <v>14</v>
      </c>
      <c r="D4506" t="str">
        <f t="shared" si="70"/>
        <v>OF1965</v>
      </c>
      <c r="E4506" t="s">
        <v>1764</v>
      </c>
      <c r="F4506" t="s">
        <v>18</v>
      </c>
      <c r="G4506" t="s">
        <v>18</v>
      </c>
      <c r="J4506" s="1">
        <v>44908</v>
      </c>
      <c r="K4506" s="2">
        <v>-0.95</v>
      </c>
      <c r="L4506" t="s">
        <v>46</v>
      </c>
      <c r="M4506" s="3">
        <v>1</v>
      </c>
      <c r="N4506" s="2">
        <v>28.359290000000001</v>
      </c>
      <c r="O4506" t="s">
        <v>21</v>
      </c>
      <c r="P4506" t="s">
        <v>24</v>
      </c>
      <c r="Q4506" t="s">
        <v>23</v>
      </c>
      <c r="R4506" s="3">
        <v>26.94</v>
      </c>
      <c r="S4506" t="s">
        <v>22</v>
      </c>
      <c r="T4506" t="s">
        <v>23</v>
      </c>
      <c r="U4506" s="3">
        <v>26.94</v>
      </c>
    </row>
    <row r="4507" spans="1:21" hidden="1" x14ac:dyDescent="0.2">
      <c r="A4507" t="s">
        <v>2958</v>
      </c>
      <c r="B4507" t="s">
        <v>104</v>
      </c>
      <c r="C4507" t="s">
        <v>14</v>
      </c>
      <c r="D4507" t="str">
        <f t="shared" si="70"/>
        <v>LACA02</v>
      </c>
      <c r="E4507" t="s">
        <v>2489</v>
      </c>
      <c r="F4507" t="s">
        <v>18</v>
      </c>
      <c r="G4507" t="s">
        <v>18</v>
      </c>
      <c r="J4507" s="1">
        <v>44908</v>
      </c>
      <c r="K4507" s="2">
        <v>1685.26</v>
      </c>
      <c r="L4507" t="s">
        <v>20</v>
      </c>
      <c r="M4507" s="3">
        <v>1</v>
      </c>
      <c r="N4507" s="2">
        <v>0</v>
      </c>
      <c r="O4507" t="s">
        <v>21</v>
      </c>
      <c r="P4507" t="s">
        <v>22</v>
      </c>
      <c r="Q4507" t="s">
        <v>23</v>
      </c>
      <c r="R4507" s="3">
        <v>0</v>
      </c>
      <c r="S4507" t="s">
        <v>24</v>
      </c>
      <c r="T4507" t="s">
        <v>23</v>
      </c>
      <c r="U4507" s="3">
        <v>0</v>
      </c>
    </row>
    <row r="4508" spans="1:21" hidden="1" x14ac:dyDescent="0.2">
      <c r="A4508" t="s">
        <v>2958</v>
      </c>
      <c r="B4508" t="s">
        <v>104</v>
      </c>
      <c r="C4508" t="s">
        <v>14</v>
      </c>
      <c r="D4508" t="str">
        <f t="shared" si="70"/>
        <v>LACA04</v>
      </c>
      <c r="E4508" t="s">
        <v>633</v>
      </c>
      <c r="F4508" t="s">
        <v>18</v>
      </c>
      <c r="G4508" t="s">
        <v>18</v>
      </c>
      <c r="J4508" s="1">
        <v>44908</v>
      </c>
      <c r="K4508" s="2">
        <v>14547.63</v>
      </c>
      <c r="L4508" t="s">
        <v>20</v>
      </c>
      <c r="M4508" s="3">
        <v>1</v>
      </c>
      <c r="N4508" s="2">
        <v>0</v>
      </c>
      <c r="O4508" t="s">
        <v>21</v>
      </c>
      <c r="P4508" t="s">
        <v>22</v>
      </c>
      <c r="Q4508" t="s">
        <v>23</v>
      </c>
      <c r="R4508" s="3">
        <v>0</v>
      </c>
      <c r="S4508" t="s">
        <v>24</v>
      </c>
      <c r="T4508" t="s">
        <v>23</v>
      </c>
      <c r="U4508" s="3">
        <v>0</v>
      </c>
    </row>
    <row r="4509" spans="1:21" hidden="1" x14ac:dyDescent="0.2">
      <c r="A4509" t="s">
        <v>2958</v>
      </c>
      <c r="B4509" t="s">
        <v>104</v>
      </c>
      <c r="C4509" t="s">
        <v>14</v>
      </c>
      <c r="D4509" t="str">
        <f t="shared" si="70"/>
        <v>LAHB00</v>
      </c>
      <c r="E4509" t="s">
        <v>2970</v>
      </c>
      <c r="F4509" t="s">
        <v>18</v>
      </c>
      <c r="G4509" t="s">
        <v>18</v>
      </c>
      <c r="J4509" s="1">
        <v>44908</v>
      </c>
      <c r="K4509" s="2">
        <v>0</v>
      </c>
      <c r="L4509" t="s">
        <v>20</v>
      </c>
      <c r="M4509" s="3">
        <v>1</v>
      </c>
      <c r="N4509" s="2">
        <v>0.01</v>
      </c>
      <c r="O4509" t="s">
        <v>21</v>
      </c>
      <c r="P4509" t="s">
        <v>22</v>
      </c>
      <c r="Q4509" t="s">
        <v>23</v>
      </c>
      <c r="R4509" s="3">
        <v>0</v>
      </c>
      <c r="S4509" t="s">
        <v>24</v>
      </c>
      <c r="T4509" t="s">
        <v>23</v>
      </c>
      <c r="U4509" s="3">
        <v>0</v>
      </c>
    </row>
    <row r="4510" spans="1:21" hidden="1" x14ac:dyDescent="0.2">
      <c r="A4510" t="s">
        <v>2958</v>
      </c>
      <c r="B4510" t="s">
        <v>104</v>
      </c>
      <c r="C4510" t="s">
        <v>14</v>
      </c>
      <c r="D4510" t="str">
        <f t="shared" si="70"/>
        <v>LACA02</v>
      </c>
      <c r="E4510" t="s">
        <v>2018</v>
      </c>
      <c r="F4510" t="s">
        <v>18</v>
      </c>
      <c r="G4510" t="s">
        <v>18</v>
      </c>
      <c r="J4510" s="1">
        <v>44908</v>
      </c>
      <c r="K4510" s="2">
        <v>0</v>
      </c>
      <c r="L4510" t="s">
        <v>20</v>
      </c>
      <c r="M4510" s="3">
        <v>1</v>
      </c>
      <c r="N4510" s="2">
        <v>0</v>
      </c>
      <c r="O4510" t="s">
        <v>21</v>
      </c>
      <c r="P4510" t="s">
        <v>22</v>
      </c>
      <c r="Q4510" t="s">
        <v>23</v>
      </c>
      <c r="R4510" s="3">
        <v>0</v>
      </c>
      <c r="S4510" t="s">
        <v>24</v>
      </c>
      <c r="T4510" t="s">
        <v>23</v>
      </c>
      <c r="U4510" s="3">
        <v>0</v>
      </c>
    </row>
    <row r="4511" spans="1:21" hidden="1" x14ac:dyDescent="0.2">
      <c r="A4511" t="s">
        <v>2958</v>
      </c>
      <c r="B4511" t="s">
        <v>104</v>
      </c>
      <c r="C4511" t="s">
        <v>14</v>
      </c>
      <c r="D4511" t="str">
        <f t="shared" si="70"/>
        <v>LACA03</v>
      </c>
      <c r="E4511" t="s">
        <v>2093</v>
      </c>
      <c r="F4511" t="s">
        <v>18</v>
      </c>
      <c r="G4511" t="s">
        <v>18</v>
      </c>
      <c r="J4511" s="1">
        <v>44908</v>
      </c>
      <c r="K4511" s="2">
        <v>7854.89</v>
      </c>
      <c r="L4511" t="s">
        <v>20</v>
      </c>
      <c r="M4511" s="3">
        <v>1</v>
      </c>
      <c r="N4511" s="2">
        <v>0</v>
      </c>
      <c r="O4511" t="s">
        <v>21</v>
      </c>
      <c r="P4511" t="s">
        <v>22</v>
      </c>
      <c r="Q4511" t="s">
        <v>23</v>
      </c>
      <c r="R4511" s="3">
        <v>0</v>
      </c>
      <c r="S4511" t="s">
        <v>24</v>
      </c>
      <c r="T4511" t="s">
        <v>23</v>
      </c>
      <c r="U4511" s="3">
        <v>0</v>
      </c>
    </row>
    <row r="4512" spans="1:21" hidden="1" x14ac:dyDescent="0.2">
      <c r="A4512" t="s">
        <v>2958</v>
      </c>
      <c r="B4512" t="s">
        <v>104</v>
      </c>
      <c r="C4512" t="s">
        <v>14</v>
      </c>
      <c r="D4512" t="str">
        <f t="shared" si="70"/>
        <v>LAHB00</v>
      </c>
      <c r="E4512" t="s">
        <v>2971</v>
      </c>
      <c r="F4512" t="s">
        <v>18</v>
      </c>
      <c r="G4512" t="s">
        <v>18</v>
      </c>
      <c r="J4512" s="1">
        <v>44908</v>
      </c>
      <c r="K4512" s="2">
        <v>0</v>
      </c>
      <c r="L4512" t="s">
        <v>20</v>
      </c>
      <c r="M4512" s="3">
        <v>1</v>
      </c>
      <c r="N4512" s="2">
        <v>0.01</v>
      </c>
      <c r="O4512" t="s">
        <v>21</v>
      </c>
      <c r="P4512" t="s">
        <v>22</v>
      </c>
      <c r="Q4512" t="s">
        <v>23</v>
      </c>
      <c r="R4512" s="3">
        <v>0</v>
      </c>
      <c r="S4512" t="s">
        <v>24</v>
      </c>
      <c r="T4512" t="s">
        <v>23</v>
      </c>
      <c r="U4512" s="3">
        <v>0</v>
      </c>
    </row>
    <row r="4513" spans="1:21" hidden="1" x14ac:dyDescent="0.2">
      <c r="A4513" t="s">
        <v>2958</v>
      </c>
      <c r="B4513" t="s">
        <v>104</v>
      </c>
      <c r="C4513" t="s">
        <v>14</v>
      </c>
      <c r="D4513" t="str">
        <f t="shared" si="70"/>
        <v>LACH01</v>
      </c>
      <c r="E4513" t="s">
        <v>921</v>
      </c>
      <c r="F4513" t="s">
        <v>18</v>
      </c>
      <c r="G4513" t="s">
        <v>18</v>
      </c>
      <c r="J4513" s="1">
        <v>44908</v>
      </c>
      <c r="K4513" s="2">
        <v>-2332.08</v>
      </c>
      <c r="L4513" t="s">
        <v>20</v>
      </c>
      <c r="M4513" s="3">
        <v>1</v>
      </c>
      <c r="N4513" s="2">
        <v>1.1039999999999999E-2</v>
      </c>
      <c r="O4513" t="s">
        <v>21</v>
      </c>
      <c r="P4513" t="s">
        <v>24</v>
      </c>
      <c r="Q4513" t="s">
        <v>23</v>
      </c>
      <c r="R4513" s="3">
        <v>25.75</v>
      </c>
      <c r="S4513" t="s">
        <v>22</v>
      </c>
      <c r="T4513" t="s">
        <v>23</v>
      </c>
      <c r="U4513" s="3">
        <v>25.75</v>
      </c>
    </row>
    <row r="4514" spans="1:21" hidden="1" x14ac:dyDescent="0.2">
      <c r="A4514" t="s">
        <v>2958</v>
      </c>
      <c r="B4514" t="s">
        <v>104</v>
      </c>
      <c r="C4514" t="s">
        <v>14</v>
      </c>
      <c r="D4514" t="str">
        <f t="shared" si="70"/>
        <v>LAHB00</v>
      </c>
      <c r="E4514" t="s">
        <v>2972</v>
      </c>
      <c r="F4514" t="s">
        <v>18</v>
      </c>
      <c r="G4514" t="s">
        <v>18</v>
      </c>
      <c r="J4514" s="1">
        <v>44908</v>
      </c>
      <c r="K4514" s="2">
        <v>0</v>
      </c>
      <c r="L4514" t="s">
        <v>20</v>
      </c>
      <c r="M4514" s="3">
        <v>1</v>
      </c>
      <c r="N4514" s="2">
        <v>0.01</v>
      </c>
      <c r="O4514" t="s">
        <v>21</v>
      </c>
      <c r="P4514" t="s">
        <v>22</v>
      </c>
      <c r="Q4514" t="s">
        <v>23</v>
      </c>
      <c r="R4514" s="3">
        <v>0</v>
      </c>
      <c r="S4514" t="s">
        <v>24</v>
      </c>
      <c r="T4514" t="s">
        <v>23</v>
      </c>
      <c r="U4514" s="3">
        <v>0</v>
      </c>
    </row>
    <row r="4515" spans="1:21" hidden="1" x14ac:dyDescent="0.2">
      <c r="A4515" t="s">
        <v>2973</v>
      </c>
      <c r="B4515" t="s">
        <v>26</v>
      </c>
      <c r="C4515" t="s">
        <v>14</v>
      </c>
      <c r="D4515" t="str">
        <f t="shared" si="70"/>
        <v>OG1320</v>
      </c>
      <c r="E4515" t="s">
        <v>48</v>
      </c>
      <c r="F4515" t="s">
        <v>186</v>
      </c>
      <c r="G4515" t="s">
        <v>186</v>
      </c>
      <c r="I4515" t="s">
        <v>19</v>
      </c>
      <c r="J4515" s="1">
        <v>44907</v>
      </c>
      <c r="K4515" s="2">
        <v>-0.80010000000000003</v>
      </c>
      <c r="L4515" t="s">
        <v>46</v>
      </c>
      <c r="M4515" s="3">
        <v>1</v>
      </c>
      <c r="N4515" s="2">
        <v>2.4746899999999998</v>
      </c>
      <c r="O4515" t="s">
        <v>21</v>
      </c>
      <c r="P4515" t="s">
        <v>24</v>
      </c>
      <c r="Q4515" t="s">
        <v>23</v>
      </c>
      <c r="R4515" s="3">
        <v>1.98</v>
      </c>
      <c r="S4515" t="s">
        <v>22</v>
      </c>
      <c r="T4515" t="s">
        <v>23</v>
      </c>
      <c r="U4515" s="3">
        <v>1.98</v>
      </c>
    </row>
    <row r="4516" spans="1:21" hidden="1" x14ac:dyDescent="0.2">
      <c r="A4516" t="s">
        <v>2973</v>
      </c>
      <c r="B4516" t="s">
        <v>26</v>
      </c>
      <c r="C4516" t="s">
        <v>14</v>
      </c>
      <c r="D4516" t="str">
        <f t="shared" si="70"/>
        <v>DA1432</v>
      </c>
      <c r="E4516" t="s">
        <v>1638</v>
      </c>
      <c r="F4516" t="s">
        <v>186</v>
      </c>
      <c r="G4516" t="s">
        <v>186</v>
      </c>
      <c r="I4516" t="s">
        <v>19</v>
      </c>
      <c r="J4516" s="1">
        <v>44907</v>
      </c>
      <c r="K4516" s="2">
        <v>-0.2</v>
      </c>
      <c r="L4516" t="s">
        <v>46</v>
      </c>
      <c r="M4516" s="3">
        <v>1</v>
      </c>
      <c r="N4516" s="2">
        <v>3.2230799999999999</v>
      </c>
      <c r="O4516" t="s">
        <v>21</v>
      </c>
      <c r="P4516" t="s">
        <v>24</v>
      </c>
      <c r="Q4516" t="s">
        <v>23</v>
      </c>
      <c r="R4516" s="3">
        <v>0.64</v>
      </c>
      <c r="S4516" t="s">
        <v>22</v>
      </c>
      <c r="T4516" t="s">
        <v>23</v>
      </c>
      <c r="U4516" s="3">
        <v>0.64</v>
      </c>
    </row>
    <row r="4517" spans="1:21" hidden="1" x14ac:dyDescent="0.2">
      <c r="A4517" t="s">
        <v>2973</v>
      </c>
      <c r="B4517" t="s">
        <v>26</v>
      </c>
      <c r="C4517" t="s">
        <v>14</v>
      </c>
      <c r="D4517" t="str">
        <f t="shared" si="70"/>
        <v>DV2030</v>
      </c>
      <c r="E4517" t="s">
        <v>1511</v>
      </c>
      <c r="F4517" t="s">
        <v>186</v>
      </c>
      <c r="G4517" t="s">
        <v>186</v>
      </c>
      <c r="I4517" t="s">
        <v>19</v>
      </c>
      <c r="J4517" s="1">
        <v>44907</v>
      </c>
      <c r="K4517" s="2">
        <v>-45</v>
      </c>
      <c r="L4517" t="s">
        <v>46</v>
      </c>
      <c r="M4517" s="3">
        <v>1</v>
      </c>
      <c r="N4517" s="2">
        <v>1.5597000000000001</v>
      </c>
      <c r="O4517" t="s">
        <v>21</v>
      </c>
      <c r="P4517" t="s">
        <v>24</v>
      </c>
      <c r="Q4517" t="s">
        <v>23</v>
      </c>
      <c r="R4517" s="3">
        <v>70.19</v>
      </c>
      <c r="S4517" t="s">
        <v>22</v>
      </c>
      <c r="T4517" t="s">
        <v>23</v>
      </c>
      <c r="U4517" s="3">
        <v>70.19</v>
      </c>
    </row>
    <row r="4518" spans="1:21" hidden="1" x14ac:dyDescent="0.2">
      <c r="A4518" t="s">
        <v>2973</v>
      </c>
      <c r="B4518" t="s">
        <v>26</v>
      </c>
      <c r="C4518" t="s">
        <v>14</v>
      </c>
      <c r="D4518" t="str">
        <f t="shared" si="70"/>
        <v>OG1039</v>
      </c>
      <c r="E4518" t="s">
        <v>1514</v>
      </c>
      <c r="F4518" t="s">
        <v>186</v>
      </c>
      <c r="G4518" t="s">
        <v>186</v>
      </c>
      <c r="I4518" t="s">
        <v>19</v>
      </c>
      <c r="J4518" s="1">
        <v>44907</v>
      </c>
      <c r="K4518" s="2">
        <v>-0.9</v>
      </c>
      <c r="L4518" t="s">
        <v>46</v>
      </c>
      <c r="M4518" s="3">
        <v>1</v>
      </c>
      <c r="N4518" s="2">
        <v>1.86704</v>
      </c>
      <c r="O4518" t="s">
        <v>21</v>
      </c>
      <c r="P4518" t="s">
        <v>24</v>
      </c>
      <c r="Q4518" t="s">
        <v>23</v>
      </c>
      <c r="R4518" s="3">
        <v>1.68</v>
      </c>
      <c r="S4518" t="s">
        <v>22</v>
      </c>
      <c r="T4518" t="s">
        <v>23</v>
      </c>
      <c r="U4518" s="3">
        <v>1.68</v>
      </c>
    </row>
    <row r="4519" spans="1:21" hidden="1" x14ac:dyDescent="0.2">
      <c r="A4519" t="s">
        <v>2973</v>
      </c>
      <c r="B4519" t="s">
        <v>26</v>
      </c>
      <c r="C4519" t="s">
        <v>14</v>
      </c>
      <c r="D4519" t="str">
        <f t="shared" si="70"/>
        <v>OG1093</v>
      </c>
      <c r="E4519" t="s">
        <v>1489</v>
      </c>
      <c r="F4519" t="s">
        <v>186</v>
      </c>
      <c r="G4519" t="s">
        <v>186</v>
      </c>
      <c r="I4519" t="s">
        <v>19</v>
      </c>
      <c r="J4519" s="1">
        <v>44907</v>
      </c>
      <c r="K4519" s="2">
        <v>-0.08</v>
      </c>
      <c r="L4519" t="s">
        <v>46</v>
      </c>
      <c r="M4519" s="3">
        <v>1</v>
      </c>
      <c r="N4519" s="2">
        <v>4.375</v>
      </c>
      <c r="O4519" t="s">
        <v>21</v>
      </c>
      <c r="P4519" t="s">
        <v>24</v>
      </c>
      <c r="Q4519" t="s">
        <v>23</v>
      </c>
      <c r="R4519" s="3">
        <v>0.35</v>
      </c>
      <c r="S4519" t="s">
        <v>22</v>
      </c>
      <c r="T4519" t="s">
        <v>23</v>
      </c>
      <c r="U4519" s="3">
        <v>0.35</v>
      </c>
    </row>
    <row r="4520" spans="1:21" hidden="1" x14ac:dyDescent="0.2">
      <c r="A4520" t="s">
        <v>2974</v>
      </c>
      <c r="B4520" t="s">
        <v>2975</v>
      </c>
      <c r="C4520" t="s">
        <v>14</v>
      </c>
      <c r="D4520" t="str">
        <f t="shared" si="70"/>
        <v>OO8949</v>
      </c>
      <c r="E4520" t="s">
        <v>1011</v>
      </c>
      <c r="F4520" t="s">
        <v>262</v>
      </c>
      <c r="G4520" t="s">
        <v>262</v>
      </c>
      <c r="I4520" t="s">
        <v>2511</v>
      </c>
      <c r="J4520" s="1">
        <v>44908</v>
      </c>
      <c r="K4520" s="2">
        <v>-6</v>
      </c>
      <c r="L4520" t="s">
        <v>197</v>
      </c>
      <c r="M4520" s="3">
        <v>1</v>
      </c>
      <c r="N4520" s="2">
        <v>15.874420000000001</v>
      </c>
      <c r="O4520" t="s">
        <v>21</v>
      </c>
      <c r="P4520" t="s">
        <v>474</v>
      </c>
      <c r="Q4520" t="s">
        <v>23</v>
      </c>
      <c r="R4520" s="3">
        <v>95.25</v>
      </c>
      <c r="S4520" t="s">
        <v>198</v>
      </c>
      <c r="T4520" t="s">
        <v>23</v>
      </c>
      <c r="U4520" s="3">
        <v>95.25</v>
      </c>
    </row>
    <row r="4521" spans="1:21" hidden="1" x14ac:dyDescent="0.2">
      <c r="A4521" t="s">
        <v>2976</v>
      </c>
      <c r="B4521" t="s">
        <v>2977</v>
      </c>
      <c r="C4521" t="s">
        <v>14</v>
      </c>
      <c r="D4521" t="str">
        <f t="shared" si="70"/>
        <v>AA0113</v>
      </c>
      <c r="E4521" t="s">
        <v>1973</v>
      </c>
      <c r="F4521" t="s">
        <v>262</v>
      </c>
      <c r="G4521" t="s">
        <v>262</v>
      </c>
      <c r="I4521" t="s">
        <v>2511</v>
      </c>
      <c r="J4521" s="1">
        <v>44908</v>
      </c>
      <c r="K4521" s="2">
        <v>-9</v>
      </c>
      <c r="L4521" t="s">
        <v>197</v>
      </c>
      <c r="M4521" s="3">
        <v>1</v>
      </c>
      <c r="N4521" s="2">
        <v>9.2072800000000008</v>
      </c>
      <c r="O4521" t="s">
        <v>21</v>
      </c>
      <c r="P4521" t="s">
        <v>474</v>
      </c>
      <c r="Q4521" t="s">
        <v>23</v>
      </c>
      <c r="R4521" s="3">
        <v>82.87</v>
      </c>
      <c r="S4521" t="s">
        <v>909</v>
      </c>
      <c r="T4521" t="s">
        <v>23</v>
      </c>
      <c r="U4521" s="3">
        <v>82.87</v>
      </c>
    </row>
    <row r="4522" spans="1:21" hidden="1" x14ac:dyDescent="0.2">
      <c r="A4522" t="s">
        <v>2976</v>
      </c>
      <c r="B4522" t="s">
        <v>2977</v>
      </c>
      <c r="C4522" t="s">
        <v>14</v>
      </c>
      <c r="D4522" t="str">
        <f t="shared" si="70"/>
        <v>606701</v>
      </c>
      <c r="E4522" t="s">
        <v>2978</v>
      </c>
      <c r="F4522" t="s">
        <v>262</v>
      </c>
      <c r="G4522" t="s">
        <v>262</v>
      </c>
      <c r="I4522" t="s">
        <v>2511</v>
      </c>
      <c r="J4522" s="1">
        <v>44908</v>
      </c>
      <c r="K4522" s="2">
        <v>-4</v>
      </c>
      <c r="L4522" t="s">
        <v>197</v>
      </c>
      <c r="M4522" s="3">
        <v>1</v>
      </c>
      <c r="N4522" s="2">
        <v>22.672630000000005</v>
      </c>
      <c r="O4522" t="s">
        <v>21</v>
      </c>
      <c r="P4522" t="s">
        <v>474</v>
      </c>
      <c r="Q4522" t="s">
        <v>23</v>
      </c>
      <c r="R4522" s="3">
        <v>90.69</v>
      </c>
      <c r="S4522" t="s">
        <v>445</v>
      </c>
      <c r="T4522" t="s">
        <v>23</v>
      </c>
      <c r="U4522" s="3">
        <v>90.69</v>
      </c>
    </row>
    <row r="4523" spans="1:21" hidden="1" x14ac:dyDescent="0.2">
      <c r="A4523" t="s">
        <v>2979</v>
      </c>
      <c r="B4523" t="s">
        <v>843</v>
      </c>
      <c r="C4523" t="s">
        <v>14</v>
      </c>
      <c r="D4523" t="str">
        <f t="shared" si="70"/>
        <v>CT60PQ</v>
      </c>
      <c r="E4523" t="s">
        <v>910</v>
      </c>
      <c r="F4523" t="s">
        <v>18</v>
      </c>
      <c r="G4523" t="s">
        <v>18</v>
      </c>
      <c r="I4523" t="s">
        <v>845</v>
      </c>
      <c r="J4523" s="1">
        <v>44908</v>
      </c>
      <c r="K4523" s="2">
        <v>-1</v>
      </c>
      <c r="L4523" t="s">
        <v>197</v>
      </c>
      <c r="M4523" s="3">
        <v>1</v>
      </c>
      <c r="N4523" s="2">
        <v>540.83000000000004</v>
      </c>
      <c r="O4523" t="s">
        <v>21</v>
      </c>
      <c r="P4523" t="s">
        <v>445</v>
      </c>
      <c r="Q4523" t="s">
        <v>846</v>
      </c>
      <c r="R4523" s="3">
        <v>540.83000000000004</v>
      </c>
      <c r="S4523" t="s">
        <v>198</v>
      </c>
      <c r="T4523" t="s">
        <v>23</v>
      </c>
      <c r="U4523" s="3">
        <v>540.83000000000004</v>
      </c>
    </row>
    <row r="4524" spans="1:21" hidden="1" x14ac:dyDescent="0.2">
      <c r="A4524" t="s">
        <v>2979</v>
      </c>
      <c r="B4524" t="s">
        <v>843</v>
      </c>
      <c r="C4524" t="s">
        <v>14</v>
      </c>
      <c r="D4524" t="str">
        <f t="shared" si="70"/>
        <v>CS28PH</v>
      </c>
      <c r="E4524" t="s">
        <v>844</v>
      </c>
      <c r="F4524" t="s">
        <v>18</v>
      </c>
      <c r="G4524" t="s">
        <v>18</v>
      </c>
      <c r="I4524" t="s">
        <v>845</v>
      </c>
      <c r="J4524" s="1">
        <v>44908</v>
      </c>
      <c r="K4524" s="2">
        <v>-1</v>
      </c>
      <c r="L4524" t="s">
        <v>197</v>
      </c>
      <c r="M4524" s="3">
        <v>1</v>
      </c>
      <c r="N4524" s="2">
        <v>116.22</v>
      </c>
      <c r="O4524" t="s">
        <v>21</v>
      </c>
      <c r="P4524" t="s">
        <v>445</v>
      </c>
      <c r="Q4524" t="s">
        <v>846</v>
      </c>
      <c r="R4524" s="3">
        <v>116.22</v>
      </c>
      <c r="S4524" t="s">
        <v>198</v>
      </c>
      <c r="T4524" t="s">
        <v>23</v>
      </c>
      <c r="U4524" s="3">
        <v>116.22</v>
      </c>
    </row>
    <row r="4525" spans="1:21" hidden="1" x14ac:dyDescent="0.2">
      <c r="A4525" t="s">
        <v>2979</v>
      </c>
      <c r="B4525" t="s">
        <v>843</v>
      </c>
      <c r="C4525" t="s">
        <v>14</v>
      </c>
      <c r="D4525" t="str">
        <f t="shared" si="70"/>
        <v>CS29PH</v>
      </c>
      <c r="E4525" t="s">
        <v>847</v>
      </c>
      <c r="F4525" t="s">
        <v>18</v>
      </c>
      <c r="G4525" t="s">
        <v>18</v>
      </c>
      <c r="I4525" t="s">
        <v>845</v>
      </c>
      <c r="J4525" s="1">
        <v>44908</v>
      </c>
      <c r="K4525" s="2">
        <v>-1</v>
      </c>
      <c r="L4525" t="s">
        <v>197</v>
      </c>
      <c r="M4525" s="3">
        <v>1</v>
      </c>
      <c r="N4525" s="2">
        <v>200.55</v>
      </c>
      <c r="O4525" t="s">
        <v>21</v>
      </c>
      <c r="P4525" t="s">
        <v>445</v>
      </c>
      <c r="Q4525" t="s">
        <v>846</v>
      </c>
      <c r="R4525" s="3">
        <v>200.55</v>
      </c>
      <c r="S4525" t="s">
        <v>198</v>
      </c>
      <c r="T4525" t="s">
        <v>23</v>
      </c>
      <c r="U4525" s="3">
        <v>200.55</v>
      </c>
    </row>
    <row r="4526" spans="1:21" hidden="1" x14ac:dyDescent="0.2">
      <c r="A4526" t="s">
        <v>2980</v>
      </c>
      <c r="B4526" t="s">
        <v>843</v>
      </c>
      <c r="C4526" t="s">
        <v>14</v>
      </c>
      <c r="D4526" t="str">
        <f t="shared" si="70"/>
        <v>CN70PH</v>
      </c>
      <c r="E4526" t="s">
        <v>1902</v>
      </c>
      <c r="F4526" t="s">
        <v>782</v>
      </c>
      <c r="G4526" t="s">
        <v>782</v>
      </c>
      <c r="I4526" t="s">
        <v>845</v>
      </c>
      <c r="J4526" s="1">
        <v>44908</v>
      </c>
      <c r="K4526" s="2">
        <v>-1</v>
      </c>
      <c r="L4526" t="s">
        <v>197</v>
      </c>
      <c r="M4526" s="3">
        <v>1</v>
      </c>
      <c r="N4526" s="2">
        <v>27.093900000000005</v>
      </c>
      <c r="O4526" t="s">
        <v>21</v>
      </c>
      <c r="P4526" t="s">
        <v>445</v>
      </c>
      <c r="Q4526" t="s">
        <v>846</v>
      </c>
      <c r="R4526" s="3">
        <v>27.09</v>
      </c>
      <c r="S4526" t="s">
        <v>198</v>
      </c>
      <c r="T4526" t="s">
        <v>23</v>
      </c>
      <c r="U4526" s="3">
        <v>27.09</v>
      </c>
    </row>
    <row r="4527" spans="1:21" hidden="1" x14ac:dyDescent="0.2">
      <c r="A4527" t="s">
        <v>2980</v>
      </c>
      <c r="B4527" t="s">
        <v>843</v>
      </c>
      <c r="C4527" t="s">
        <v>14</v>
      </c>
      <c r="D4527" t="str">
        <f t="shared" si="70"/>
        <v>CN9434</v>
      </c>
      <c r="E4527" t="s">
        <v>871</v>
      </c>
      <c r="F4527" t="s">
        <v>782</v>
      </c>
      <c r="G4527" t="s">
        <v>782</v>
      </c>
      <c r="I4527" t="s">
        <v>845</v>
      </c>
      <c r="J4527" s="1">
        <v>44908</v>
      </c>
      <c r="K4527" s="2">
        <v>-1</v>
      </c>
      <c r="L4527" t="s">
        <v>197</v>
      </c>
      <c r="M4527" s="3">
        <v>1</v>
      </c>
      <c r="N4527" s="2">
        <v>12.080109999999999</v>
      </c>
      <c r="O4527" t="s">
        <v>21</v>
      </c>
      <c r="P4527" t="s">
        <v>445</v>
      </c>
      <c r="Q4527" t="s">
        <v>846</v>
      </c>
      <c r="R4527" s="3">
        <v>12.08</v>
      </c>
      <c r="S4527" t="s">
        <v>198</v>
      </c>
      <c r="T4527" t="s">
        <v>23</v>
      </c>
      <c r="U4527" s="3">
        <v>12.08</v>
      </c>
    </row>
    <row r="4528" spans="1:21" hidden="1" x14ac:dyDescent="0.2">
      <c r="A4528" t="s">
        <v>2980</v>
      </c>
      <c r="B4528" t="s">
        <v>843</v>
      </c>
      <c r="C4528" t="s">
        <v>14</v>
      </c>
      <c r="D4528" t="str">
        <f t="shared" si="70"/>
        <v>OO7667</v>
      </c>
      <c r="E4528" t="s">
        <v>2981</v>
      </c>
      <c r="F4528" t="s">
        <v>782</v>
      </c>
      <c r="G4528" t="s">
        <v>782</v>
      </c>
      <c r="I4528" t="s">
        <v>845</v>
      </c>
      <c r="J4528" s="1">
        <v>44908</v>
      </c>
      <c r="K4528" s="2">
        <v>-1</v>
      </c>
      <c r="L4528" t="s">
        <v>197</v>
      </c>
      <c r="M4528" s="3">
        <v>1</v>
      </c>
      <c r="N4528" s="2">
        <v>12.87581</v>
      </c>
      <c r="O4528" t="s">
        <v>21</v>
      </c>
      <c r="P4528" t="s">
        <v>445</v>
      </c>
      <c r="Q4528" t="s">
        <v>846</v>
      </c>
      <c r="R4528" s="3">
        <v>12.88</v>
      </c>
      <c r="S4528" t="s">
        <v>198</v>
      </c>
      <c r="T4528" t="s">
        <v>23</v>
      </c>
      <c r="U4528" s="3">
        <v>12.88</v>
      </c>
    </row>
    <row r="4529" spans="1:21" hidden="1" x14ac:dyDescent="0.2">
      <c r="A4529" t="s">
        <v>2982</v>
      </c>
      <c r="B4529" t="s">
        <v>843</v>
      </c>
      <c r="C4529" t="s">
        <v>14</v>
      </c>
      <c r="D4529" t="str">
        <f t="shared" si="70"/>
        <v>CS1207</v>
      </c>
      <c r="E4529" t="s">
        <v>1354</v>
      </c>
      <c r="F4529" t="s">
        <v>262</v>
      </c>
      <c r="G4529" t="s">
        <v>262</v>
      </c>
      <c r="I4529" t="s">
        <v>845</v>
      </c>
      <c r="J4529" s="1">
        <v>44908</v>
      </c>
      <c r="K4529" s="2">
        <v>-1</v>
      </c>
      <c r="L4529" t="s">
        <v>197</v>
      </c>
      <c r="M4529" s="3">
        <v>1</v>
      </c>
      <c r="N4529" s="2">
        <v>15.5456</v>
      </c>
      <c r="O4529" t="s">
        <v>21</v>
      </c>
      <c r="P4529" t="s">
        <v>445</v>
      </c>
      <c r="Q4529" t="s">
        <v>846</v>
      </c>
      <c r="R4529" s="3">
        <v>15.55</v>
      </c>
      <c r="S4529" t="s">
        <v>198</v>
      </c>
      <c r="T4529" t="s">
        <v>23</v>
      </c>
      <c r="U4529" s="3">
        <v>15.55</v>
      </c>
    </row>
    <row r="4530" spans="1:21" hidden="1" x14ac:dyDescent="0.2">
      <c r="A4530" t="s">
        <v>2982</v>
      </c>
      <c r="B4530" t="s">
        <v>843</v>
      </c>
      <c r="C4530" t="s">
        <v>14</v>
      </c>
      <c r="D4530" t="str">
        <f t="shared" si="70"/>
        <v>OC6719</v>
      </c>
      <c r="E4530" t="s">
        <v>867</v>
      </c>
      <c r="F4530" t="s">
        <v>262</v>
      </c>
      <c r="G4530" t="s">
        <v>262</v>
      </c>
      <c r="I4530" t="s">
        <v>845</v>
      </c>
      <c r="J4530" s="1">
        <v>44908</v>
      </c>
      <c r="K4530" s="2">
        <v>-1</v>
      </c>
      <c r="L4530" t="s">
        <v>197</v>
      </c>
      <c r="M4530" s="3">
        <v>1</v>
      </c>
      <c r="N4530" s="2">
        <v>8.5347500000000007</v>
      </c>
      <c r="O4530" t="s">
        <v>21</v>
      </c>
      <c r="P4530" t="s">
        <v>445</v>
      </c>
      <c r="Q4530" t="s">
        <v>846</v>
      </c>
      <c r="R4530" s="3">
        <v>8.5299999999999994</v>
      </c>
      <c r="S4530" t="s">
        <v>198</v>
      </c>
      <c r="T4530" t="s">
        <v>23</v>
      </c>
      <c r="U4530" s="3">
        <v>8.5299999999999994</v>
      </c>
    </row>
    <row r="4531" spans="1:21" hidden="1" x14ac:dyDescent="0.2">
      <c r="A4531" t="s">
        <v>2982</v>
      </c>
      <c r="B4531" t="s">
        <v>843</v>
      </c>
      <c r="C4531" t="s">
        <v>14</v>
      </c>
      <c r="D4531" t="str">
        <f t="shared" si="70"/>
        <v>OO7216</v>
      </c>
      <c r="E4531" t="s">
        <v>877</v>
      </c>
      <c r="F4531" t="s">
        <v>262</v>
      </c>
      <c r="G4531" t="s">
        <v>262</v>
      </c>
      <c r="I4531" t="s">
        <v>845</v>
      </c>
      <c r="J4531" s="1">
        <v>44908</v>
      </c>
      <c r="K4531" s="2">
        <v>-1</v>
      </c>
      <c r="L4531" t="s">
        <v>197</v>
      </c>
      <c r="M4531" s="3">
        <v>1</v>
      </c>
      <c r="N4531" s="2">
        <v>19.612880000000001</v>
      </c>
      <c r="O4531" t="s">
        <v>21</v>
      </c>
      <c r="P4531" t="s">
        <v>445</v>
      </c>
      <c r="Q4531" t="s">
        <v>846</v>
      </c>
      <c r="R4531" s="3">
        <v>19.61</v>
      </c>
      <c r="S4531" t="s">
        <v>198</v>
      </c>
      <c r="T4531" t="s">
        <v>23</v>
      </c>
      <c r="U4531" s="3">
        <v>19.61</v>
      </c>
    </row>
    <row r="4532" spans="1:21" hidden="1" x14ac:dyDescent="0.2">
      <c r="A4532" t="s">
        <v>2982</v>
      </c>
      <c r="B4532" t="s">
        <v>843</v>
      </c>
      <c r="C4532" t="s">
        <v>14</v>
      </c>
      <c r="D4532" t="str">
        <f t="shared" si="70"/>
        <v>SA2249</v>
      </c>
      <c r="E4532" t="s">
        <v>2860</v>
      </c>
      <c r="F4532" t="s">
        <v>262</v>
      </c>
      <c r="G4532" t="s">
        <v>262</v>
      </c>
      <c r="I4532" t="s">
        <v>845</v>
      </c>
      <c r="J4532" s="1">
        <v>44908</v>
      </c>
      <c r="K4532" s="2">
        <v>-1</v>
      </c>
      <c r="L4532" t="s">
        <v>197</v>
      </c>
      <c r="M4532" s="3">
        <v>1</v>
      </c>
      <c r="N4532" s="2">
        <v>10.616669999999999</v>
      </c>
      <c r="O4532" t="s">
        <v>21</v>
      </c>
      <c r="P4532" t="s">
        <v>445</v>
      </c>
      <c r="Q4532" t="s">
        <v>846</v>
      </c>
      <c r="R4532" s="3">
        <v>10.62</v>
      </c>
      <c r="S4532" t="s">
        <v>198</v>
      </c>
      <c r="T4532" t="s">
        <v>23</v>
      </c>
      <c r="U4532" s="3">
        <v>10.62</v>
      </c>
    </row>
    <row r="4533" spans="1:21" hidden="1" x14ac:dyDescent="0.2">
      <c r="A4533" t="s">
        <v>2982</v>
      </c>
      <c r="B4533" t="s">
        <v>843</v>
      </c>
      <c r="C4533" t="s">
        <v>14</v>
      </c>
      <c r="D4533" t="str">
        <f t="shared" si="70"/>
        <v>CN5457</v>
      </c>
      <c r="E4533" t="s">
        <v>2983</v>
      </c>
      <c r="F4533" t="s">
        <v>262</v>
      </c>
      <c r="G4533" t="s">
        <v>262</v>
      </c>
      <c r="I4533" t="s">
        <v>845</v>
      </c>
      <c r="J4533" s="1">
        <v>44908</v>
      </c>
      <c r="K4533" s="2">
        <v>-1</v>
      </c>
      <c r="L4533" t="s">
        <v>197</v>
      </c>
      <c r="M4533" s="3">
        <v>1</v>
      </c>
      <c r="N4533" s="2">
        <v>8.4163800000000002</v>
      </c>
      <c r="O4533" t="s">
        <v>21</v>
      </c>
      <c r="P4533" t="s">
        <v>445</v>
      </c>
      <c r="Q4533" t="s">
        <v>846</v>
      </c>
      <c r="R4533" s="3">
        <v>8.42</v>
      </c>
      <c r="S4533" t="s">
        <v>198</v>
      </c>
      <c r="T4533" t="s">
        <v>23</v>
      </c>
      <c r="U4533" s="3">
        <v>8.42</v>
      </c>
    </row>
    <row r="4534" spans="1:21" hidden="1" x14ac:dyDescent="0.2">
      <c r="A4534" t="s">
        <v>2982</v>
      </c>
      <c r="B4534" t="s">
        <v>843</v>
      </c>
      <c r="C4534" t="s">
        <v>14</v>
      </c>
      <c r="D4534" t="str">
        <f t="shared" si="70"/>
        <v>CS1107</v>
      </c>
      <c r="E4534" t="s">
        <v>1348</v>
      </c>
      <c r="F4534" t="s">
        <v>262</v>
      </c>
      <c r="G4534" t="s">
        <v>262</v>
      </c>
      <c r="I4534" t="s">
        <v>845</v>
      </c>
      <c r="J4534" s="1">
        <v>44908</v>
      </c>
      <c r="K4534" s="2">
        <v>-2</v>
      </c>
      <c r="L4534" t="s">
        <v>197</v>
      </c>
      <c r="M4534" s="3">
        <v>1</v>
      </c>
      <c r="N4534" s="2">
        <v>15.762</v>
      </c>
      <c r="O4534" t="s">
        <v>21</v>
      </c>
      <c r="P4534" t="s">
        <v>445</v>
      </c>
      <c r="Q4534" t="s">
        <v>846</v>
      </c>
      <c r="R4534" s="3">
        <v>31.52</v>
      </c>
      <c r="S4534" t="s">
        <v>198</v>
      </c>
      <c r="T4534" t="s">
        <v>23</v>
      </c>
      <c r="U4534" s="3">
        <v>31.52</v>
      </c>
    </row>
    <row r="4535" spans="1:21" hidden="1" x14ac:dyDescent="0.2">
      <c r="A4535" t="s">
        <v>2982</v>
      </c>
      <c r="B4535" t="s">
        <v>843</v>
      </c>
      <c r="C4535" t="s">
        <v>14</v>
      </c>
      <c r="D4535" t="str">
        <f t="shared" si="70"/>
        <v>CN4551</v>
      </c>
      <c r="E4535" t="s">
        <v>863</v>
      </c>
      <c r="F4535" t="s">
        <v>262</v>
      </c>
      <c r="G4535" t="s">
        <v>262</v>
      </c>
      <c r="I4535" t="s">
        <v>845</v>
      </c>
      <c r="J4535" s="1">
        <v>44908</v>
      </c>
      <c r="K4535" s="2">
        <v>-1</v>
      </c>
      <c r="L4535" t="s">
        <v>197</v>
      </c>
      <c r="M4535" s="3">
        <v>1</v>
      </c>
      <c r="N4535" s="2">
        <v>19.690280000000001</v>
      </c>
      <c r="O4535" t="s">
        <v>21</v>
      </c>
      <c r="P4535" t="s">
        <v>445</v>
      </c>
      <c r="Q4535" t="s">
        <v>846</v>
      </c>
      <c r="R4535" s="3">
        <v>19.690000000000001</v>
      </c>
      <c r="S4535" t="s">
        <v>198</v>
      </c>
      <c r="T4535" t="s">
        <v>23</v>
      </c>
      <c r="U4535" s="3">
        <v>19.690000000000001</v>
      </c>
    </row>
    <row r="4536" spans="1:21" hidden="1" x14ac:dyDescent="0.2">
      <c r="A4536" t="s">
        <v>2982</v>
      </c>
      <c r="B4536" t="s">
        <v>843</v>
      </c>
      <c r="C4536" t="s">
        <v>14</v>
      </c>
      <c r="D4536" t="str">
        <f t="shared" si="70"/>
        <v>CN9751</v>
      </c>
      <c r="E4536" t="s">
        <v>2984</v>
      </c>
      <c r="F4536" t="s">
        <v>262</v>
      </c>
      <c r="G4536" t="s">
        <v>262</v>
      </c>
      <c r="I4536" t="s">
        <v>845</v>
      </c>
      <c r="J4536" s="1">
        <v>44908</v>
      </c>
      <c r="K4536" s="2">
        <v>-1</v>
      </c>
      <c r="L4536" t="s">
        <v>197</v>
      </c>
      <c r="M4536" s="3">
        <v>1</v>
      </c>
      <c r="N4536" s="2">
        <v>17.94218</v>
      </c>
      <c r="O4536" t="s">
        <v>21</v>
      </c>
      <c r="P4536" t="s">
        <v>445</v>
      </c>
      <c r="Q4536" t="s">
        <v>846</v>
      </c>
      <c r="R4536" s="3">
        <v>17.940000000000001</v>
      </c>
      <c r="S4536" t="s">
        <v>198</v>
      </c>
      <c r="T4536" t="s">
        <v>23</v>
      </c>
      <c r="U4536" s="3">
        <v>17.940000000000001</v>
      </c>
    </row>
    <row r="4537" spans="1:21" hidden="1" x14ac:dyDescent="0.2">
      <c r="A4537" t="s">
        <v>2982</v>
      </c>
      <c r="B4537" t="s">
        <v>843</v>
      </c>
      <c r="C4537" t="s">
        <v>14</v>
      </c>
      <c r="D4537" t="str">
        <f t="shared" si="70"/>
        <v>OO5119</v>
      </c>
      <c r="E4537" t="s">
        <v>2400</v>
      </c>
      <c r="F4537" t="s">
        <v>262</v>
      </c>
      <c r="G4537" t="s">
        <v>262</v>
      </c>
      <c r="I4537" t="s">
        <v>845</v>
      </c>
      <c r="J4537" s="1">
        <v>44908</v>
      </c>
      <c r="K4537" s="2">
        <v>-1</v>
      </c>
      <c r="L4537" t="s">
        <v>197</v>
      </c>
      <c r="M4537" s="3">
        <v>1</v>
      </c>
      <c r="N4537" s="2">
        <v>10.941759999999999</v>
      </c>
      <c r="O4537" t="s">
        <v>21</v>
      </c>
      <c r="P4537" t="s">
        <v>445</v>
      </c>
      <c r="Q4537" t="s">
        <v>846</v>
      </c>
      <c r="R4537" s="3">
        <v>10.94</v>
      </c>
      <c r="S4537" t="s">
        <v>198</v>
      </c>
      <c r="T4537" t="s">
        <v>23</v>
      </c>
      <c r="U4537" s="3">
        <v>10.94</v>
      </c>
    </row>
    <row r="4538" spans="1:21" hidden="1" x14ac:dyDescent="0.2">
      <c r="A4538" t="s">
        <v>2982</v>
      </c>
      <c r="B4538" t="s">
        <v>843</v>
      </c>
      <c r="C4538" t="s">
        <v>14</v>
      </c>
      <c r="D4538" t="str">
        <f t="shared" si="70"/>
        <v>OO8216</v>
      </c>
      <c r="E4538" t="s">
        <v>859</v>
      </c>
      <c r="F4538" t="s">
        <v>262</v>
      </c>
      <c r="G4538" t="s">
        <v>262</v>
      </c>
      <c r="I4538" t="s">
        <v>845</v>
      </c>
      <c r="J4538" s="1">
        <v>44908</v>
      </c>
      <c r="K4538" s="2">
        <v>-1</v>
      </c>
      <c r="L4538" t="s">
        <v>197</v>
      </c>
      <c r="M4538" s="3">
        <v>1</v>
      </c>
      <c r="N4538" s="2">
        <v>23.93601</v>
      </c>
      <c r="O4538" t="s">
        <v>21</v>
      </c>
      <c r="P4538" t="s">
        <v>445</v>
      </c>
      <c r="Q4538" t="s">
        <v>846</v>
      </c>
      <c r="R4538" s="3">
        <v>23.94</v>
      </c>
      <c r="S4538" t="s">
        <v>198</v>
      </c>
      <c r="T4538" t="s">
        <v>23</v>
      </c>
      <c r="U4538" s="3">
        <v>23.94</v>
      </c>
    </row>
    <row r="4539" spans="1:21" hidden="1" x14ac:dyDescent="0.2">
      <c r="A4539" t="s">
        <v>2982</v>
      </c>
      <c r="B4539" t="s">
        <v>843</v>
      </c>
      <c r="C4539" t="s">
        <v>14</v>
      </c>
      <c r="D4539" t="str">
        <f t="shared" si="70"/>
        <v>OC6145</v>
      </c>
      <c r="E4539" t="s">
        <v>883</v>
      </c>
      <c r="F4539" t="s">
        <v>262</v>
      </c>
      <c r="G4539" t="s">
        <v>262</v>
      </c>
      <c r="I4539" t="s">
        <v>845</v>
      </c>
      <c r="J4539" s="1">
        <v>44908</v>
      </c>
      <c r="K4539" s="2">
        <v>-1</v>
      </c>
      <c r="L4539" t="s">
        <v>197</v>
      </c>
      <c r="M4539" s="3">
        <v>1</v>
      </c>
      <c r="N4539" s="2">
        <v>15.964570000000002</v>
      </c>
      <c r="O4539" t="s">
        <v>21</v>
      </c>
      <c r="P4539" t="s">
        <v>445</v>
      </c>
      <c r="Q4539" t="s">
        <v>846</v>
      </c>
      <c r="R4539" s="3">
        <v>15.96</v>
      </c>
      <c r="S4539" t="s">
        <v>198</v>
      </c>
      <c r="T4539" t="s">
        <v>23</v>
      </c>
      <c r="U4539" s="3">
        <v>15.96</v>
      </c>
    </row>
    <row r="4540" spans="1:21" hidden="1" x14ac:dyDescent="0.2">
      <c r="A4540" t="s">
        <v>2982</v>
      </c>
      <c r="B4540" t="s">
        <v>843</v>
      </c>
      <c r="C4540" t="s">
        <v>14</v>
      </c>
      <c r="D4540" t="str">
        <f t="shared" si="70"/>
        <v>CS68PH</v>
      </c>
      <c r="E4540" t="s">
        <v>1898</v>
      </c>
      <c r="F4540" t="s">
        <v>262</v>
      </c>
      <c r="G4540" t="s">
        <v>262</v>
      </c>
      <c r="I4540" t="s">
        <v>845</v>
      </c>
      <c r="J4540" s="1">
        <v>44908</v>
      </c>
      <c r="K4540" s="2">
        <v>-1</v>
      </c>
      <c r="L4540" t="s">
        <v>197</v>
      </c>
      <c r="M4540" s="3">
        <v>1</v>
      </c>
      <c r="N4540" s="2">
        <v>15.69847</v>
      </c>
      <c r="O4540" t="s">
        <v>21</v>
      </c>
      <c r="P4540" t="s">
        <v>445</v>
      </c>
      <c r="Q4540" t="s">
        <v>846</v>
      </c>
      <c r="R4540" s="3">
        <v>15.7</v>
      </c>
      <c r="S4540" t="s">
        <v>198</v>
      </c>
      <c r="T4540" t="s">
        <v>23</v>
      </c>
      <c r="U4540" s="3">
        <v>15.7</v>
      </c>
    </row>
    <row r="4541" spans="1:21" hidden="1" x14ac:dyDescent="0.2">
      <c r="A4541" t="s">
        <v>2982</v>
      </c>
      <c r="B4541" t="s">
        <v>843</v>
      </c>
      <c r="C4541" t="s">
        <v>14</v>
      </c>
      <c r="D4541" t="str">
        <f t="shared" si="70"/>
        <v>CS49PH</v>
      </c>
      <c r="E4541" t="s">
        <v>2985</v>
      </c>
      <c r="F4541" t="s">
        <v>262</v>
      </c>
      <c r="G4541" t="s">
        <v>262</v>
      </c>
      <c r="I4541" t="s">
        <v>845</v>
      </c>
      <c r="J4541" s="1">
        <v>44908</v>
      </c>
      <c r="K4541" s="2">
        <v>-1</v>
      </c>
      <c r="L4541" t="s">
        <v>197</v>
      </c>
      <c r="M4541" s="3">
        <v>1</v>
      </c>
      <c r="N4541" s="2">
        <v>27.40062</v>
      </c>
      <c r="O4541" t="s">
        <v>21</v>
      </c>
      <c r="P4541" t="s">
        <v>445</v>
      </c>
      <c r="Q4541" t="s">
        <v>846</v>
      </c>
      <c r="R4541" s="3">
        <v>27.4</v>
      </c>
      <c r="S4541" t="s">
        <v>198</v>
      </c>
      <c r="T4541" t="s">
        <v>23</v>
      </c>
      <c r="U4541" s="3">
        <v>27.4</v>
      </c>
    </row>
    <row r="4542" spans="1:21" hidden="1" x14ac:dyDescent="0.2">
      <c r="A4542" t="s">
        <v>2982</v>
      </c>
      <c r="B4542" t="s">
        <v>843</v>
      </c>
      <c r="C4542" t="s">
        <v>14</v>
      </c>
      <c r="D4542" t="str">
        <f t="shared" si="70"/>
        <v>OG5849</v>
      </c>
      <c r="E4542" t="s">
        <v>1785</v>
      </c>
      <c r="F4542" t="s">
        <v>262</v>
      </c>
      <c r="G4542" t="s">
        <v>262</v>
      </c>
      <c r="I4542" t="s">
        <v>845</v>
      </c>
      <c r="J4542" s="1">
        <v>44908</v>
      </c>
      <c r="K4542" s="2">
        <v>-1</v>
      </c>
      <c r="L4542" t="s">
        <v>197</v>
      </c>
      <c r="M4542" s="3">
        <v>1</v>
      </c>
      <c r="N4542" s="2">
        <v>21.574760000000001</v>
      </c>
      <c r="O4542" t="s">
        <v>21</v>
      </c>
      <c r="P4542" t="s">
        <v>445</v>
      </c>
      <c r="Q4542" t="s">
        <v>846</v>
      </c>
      <c r="R4542" s="3">
        <v>21.57</v>
      </c>
      <c r="S4542" t="s">
        <v>198</v>
      </c>
      <c r="T4542" t="s">
        <v>23</v>
      </c>
      <c r="U4542" s="3">
        <v>21.57</v>
      </c>
    </row>
    <row r="4543" spans="1:21" hidden="1" x14ac:dyDescent="0.2">
      <c r="A4543" t="s">
        <v>2982</v>
      </c>
      <c r="B4543" t="s">
        <v>843</v>
      </c>
      <c r="C4543" t="s">
        <v>14</v>
      </c>
      <c r="D4543" t="str">
        <f t="shared" si="70"/>
        <v>OO7816</v>
      </c>
      <c r="E4543" t="s">
        <v>2986</v>
      </c>
      <c r="F4543" t="s">
        <v>262</v>
      </c>
      <c r="G4543" t="s">
        <v>262</v>
      </c>
      <c r="I4543" t="s">
        <v>845</v>
      </c>
      <c r="J4543" s="1">
        <v>44908</v>
      </c>
      <c r="K4543" s="2">
        <v>-1</v>
      </c>
      <c r="L4543" t="s">
        <v>197</v>
      </c>
      <c r="M4543" s="3">
        <v>1</v>
      </c>
      <c r="N4543" s="2">
        <v>18.630469999999999</v>
      </c>
      <c r="O4543" t="s">
        <v>21</v>
      </c>
      <c r="P4543" t="s">
        <v>445</v>
      </c>
      <c r="Q4543" t="s">
        <v>846</v>
      </c>
      <c r="R4543" s="3">
        <v>18.63</v>
      </c>
      <c r="S4543" t="s">
        <v>198</v>
      </c>
      <c r="T4543" t="s">
        <v>23</v>
      </c>
      <c r="U4543" s="3">
        <v>18.63</v>
      </c>
    </row>
    <row r="4544" spans="1:21" hidden="1" x14ac:dyDescent="0.2">
      <c r="A4544" t="s">
        <v>2982</v>
      </c>
      <c r="B4544" t="s">
        <v>843</v>
      </c>
      <c r="C4544" t="s">
        <v>14</v>
      </c>
      <c r="D4544" t="str">
        <f t="shared" si="70"/>
        <v>OO8616</v>
      </c>
      <c r="E4544" t="s">
        <v>1448</v>
      </c>
      <c r="F4544" t="s">
        <v>262</v>
      </c>
      <c r="G4544" t="s">
        <v>262</v>
      </c>
      <c r="I4544" t="s">
        <v>845</v>
      </c>
      <c r="J4544" s="1">
        <v>44908</v>
      </c>
      <c r="K4544" s="2">
        <v>-1</v>
      </c>
      <c r="L4544" t="s">
        <v>197</v>
      </c>
      <c r="M4544" s="3">
        <v>1</v>
      </c>
      <c r="N4544" s="2">
        <v>21.109609999999996</v>
      </c>
      <c r="O4544" t="s">
        <v>21</v>
      </c>
      <c r="P4544" t="s">
        <v>445</v>
      </c>
      <c r="Q4544" t="s">
        <v>846</v>
      </c>
      <c r="R4544" s="3">
        <v>21.11</v>
      </c>
      <c r="S4544" t="s">
        <v>198</v>
      </c>
      <c r="T4544" t="s">
        <v>23</v>
      </c>
      <c r="U4544" s="3">
        <v>21.11</v>
      </c>
    </row>
    <row r="4545" spans="1:21" hidden="1" x14ac:dyDescent="0.2">
      <c r="A4545" t="s">
        <v>2982</v>
      </c>
      <c r="B4545" t="s">
        <v>843</v>
      </c>
      <c r="C4545" t="s">
        <v>14</v>
      </c>
      <c r="D4545" t="str">
        <f t="shared" si="70"/>
        <v>OG1849</v>
      </c>
      <c r="E4545" t="s">
        <v>905</v>
      </c>
      <c r="F4545" t="s">
        <v>262</v>
      </c>
      <c r="G4545" t="s">
        <v>262</v>
      </c>
      <c r="I4545" t="s">
        <v>845</v>
      </c>
      <c r="J4545" s="1">
        <v>44908</v>
      </c>
      <c r="K4545" s="2">
        <v>-1</v>
      </c>
      <c r="L4545" t="s">
        <v>197</v>
      </c>
      <c r="M4545" s="3">
        <v>1</v>
      </c>
      <c r="N4545" s="2">
        <v>15.90873</v>
      </c>
      <c r="O4545" t="s">
        <v>21</v>
      </c>
      <c r="P4545" t="s">
        <v>445</v>
      </c>
      <c r="Q4545" t="s">
        <v>846</v>
      </c>
      <c r="R4545" s="3">
        <v>15.91</v>
      </c>
      <c r="S4545" t="s">
        <v>198</v>
      </c>
      <c r="T4545" t="s">
        <v>23</v>
      </c>
      <c r="U4545" s="3">
        <v>15.91</v>
      </c>
    </row>
    <row r="4546" spans="1:21" hidden="1" x14ac:dyDescent="0.2">
      <c r="A4546" t="s">
        <v>2982</v>
      </c>
      <c r="B4546" t="s">
        <v>843</v>
      </c>
      <c r="C4546" t="s">
        <v>14</v>
      </c>
      <c r="D4546" t="str">
        <f t="shared" si="70"/>
        <v>SA2149</v>
      </c>
      <c r="E4546" t="s">
        <v>2987</v>
      </c>
      <c r="F4546" t="s">
        <v>262</v>
      </c>
      <c r="G4546" t="s">
        <v>262</v>
      </c>
      <c r="I4546" t="s">
        <v>845</v>
      </c>
      <c r="J4546" s="1">
        <v>44908</v>
      </c>
      <c r="K4546" s="2">
        <v>-1</v>
      </c>
      <c r="L4546" t="s">
        <v>197</v>
      </c>
      <c r="M4546" s="3">
        <v>1</v>
      </c>
      <c r="N4546" s="2">
        <v>12.16897</v>
      </c>
      <c r="O4546" t="s">
        <v>21</v>
      </c>
      <c r="P4546" t="s">
        <v>445</v>
      </c>
      <c r="Q4546" t="s">
        <v>846</v>
      </c>
      <c r="R4546" s="3">
        <v>12.17</v>
      </c>
      <c r="S4546" t="s">
        <v>198</v>
      </c>
      <c r="T4546" t="s">
        <v>23</v>
      </c>
      <c r="U4546" s="3">
        <v>12.17</v>
      </c>
    </row>
    <row r="4547" spans="1:21" hidden="1" x14ac:dyDescent="0.2">
      <c r="A4547" t="s">
        <v>2988</v>
      </c>
      <c r="B4547" t="s">
        <v>2989</v>
      </c>
      <c r="C4547" t="s">
        <v>14</v>
      </c>
      <c r="D4547" t="str">
        <f t="shared" si="70"/>
        <v>OG1150</v>
      </c>
      <c r="E4547" t="s">
        <v>2210</v>
      </c>
      <c r="F4547" t="s">
        <v>18</v>
      </c>
      <c r="G4547" t="s">
        <v>18</v>
      </c>
      <c r="J4547" s="1">
        <v>44908</v>
      </c>
      <c r="K4547" s="2">
        <v>871</v>
      </c>
      <c r="L4547" t="s">
        <v>46</v>
      </c>
      <c r="M4547" s="3">
        <v>1</v>
      </c>
      <c r="N4547" s="2">
        <v>1.88001</v>
      </c>
      <c r="O4547" t="s">
        <v>21</v>
      </c>
      <c r="P4547" t="s">
        <v>22</v>
      </c>
      <c r="Q4547" t="s">
        <v>23</v>
      </c>
      <c r="R4547" s="3">
        <v>1637.49</v>
      </c>
      <c r="S4547" t="s">
        <v>24</v>
      </c>
      <c r="T4547" t="s">
        <v>23</v>
      </c>
      <c r="U4547" s="3">
        <v>1637.49</v>
      </c>
    </row>
    <row r="4548" spans="1:21" hidden="1" x14ac:dyDescent="0.2">
      <c r="A4548" t="s">
        <v>2988</v>
      </c>
      <c r="B4548" t="s">
        <v>2989</v>
      </c>
      <c r="C4548" t="s">
        <v>14</v>
      </c>
      <c r="D4548" t="str">
        <f t="shared" si="70"/>
        <v>DV1927</v>
      </c>
      <c r="E4548" t="s">
        <v>946</v>
      </c>
      <c r="F4548" t="s">
        <v>18</v>
      </c>
      <c r="G4548" t="s">
        <v>18</v>
      </c>
      <c r="J4548" s="1">
        <v>44908</v>
      </c>
      <c r="K4548" s="2">
        <v>-87</v>
      </c>
      <c r="L4548" t="s">
        <v>46</v>
      </c>
      <c r="M4548" s="3">
        <v>1</v>
      </c>
      <c r="N4548" s="2">
        <v>1.73</v>
      </c>
      <c r="O4548" t="s">
        <v>21</v>
      </c>
      <c r="P4548" t="s">
        <v>24</v>
      </c>
      <c r="Q4548" t="s">
        <v>23</v>
      </c>
      <c r="R4548" s="3">
        <v>150.51</v>
      </c>
      <c r="S4548" t="s">
        <v>22</v>
      </c>
      <c r="T4548" t="s">
        <v>23</v>
      </c>
      <c r="U4548" s="3">
        <v>150.51</v>
      </c>
    </row>
    <row r="4549" spans="1:21" hidden="1" x14ac:dyDescent="0.2">
      <c r="A4549" t="s">
        <v>2988</v>
      </c>
      <c r="B4549" t="s">
        <v>2989</v>
      </c>
      <c r="C4549" t="s">
        <v>14</v>
      </c>
      <c r="D4549" t="str">
        <f t="shared" ref="D4549:D4612" si="71">LEFT(E4549, 6)</f>
        <v>DV1904</v>
      </c>
      <c r="E4549" t="s">
        <v>681</v>
      </c>
      <c r="F4549" t="s">
        <v>18</v>
      </c>
      <c r="G4549" t="s">
        <v>18</v>
      </c>
      <c r="J4549" s="1">
        <v>44908</v>
      </c>
      <c r="K4549" s="2">
        <v>-1</v>
      </c>
      <c r="L4549" t="s">
        <v>46</v>
      </c>
      <c r="M4549" s="3">
        <v>1</v>
      </c>
      <c r="N4549" s="2">
        <v>2.19</v>
      </c>
      <c r="O4549" t="s">
        <v>21</v>
      </c>
      <c r="P4549" t="s">
        <v>24</v>
      </c>
      <c r="Q4549" t="s">
        <v>23</v>
      </c>
      <c r="R4549" s="3">
        <v>2.19</v>
      </c>
      <c r="S4549" t="s">
        <v>22</v>
      </c>
      <c r="T4549" t="s">
        <v>23</v>
      </c>
      <c r="U4549" s="3">
        <v>2.19</v>
      </c>
    </row>
    <row r="4550" spans="1:21" hidden="1" x14ac:dyDescent="0.2">
      <c r="A4550" t="s">
        <v>2988</v>
      </c>
      <c r="B4550" t="s">
        <v>2989</v>
      </c>
      <c r="C4550" t="s">
        <v>14</v>
      </c>
      <c r="D4550" t="str">
        <f t="shared" si="71"/>
        <v>OG1419</v>
      </c>
      <c r="E4550" t="s">
        <v>1633</v>
      </c>
      <c r="F4550" t="s">
        <v>18</v>
      </c>
      <c r="G4550" t="s">
        <v>18</v>
      </c>
      <c r="J4550" s="1">
        <v>44908</v>
      </c>
      <c r="K4550" s="2">
        <v>920</v>
      </c>
      <c r="L4550" t="s">
        <v>46</v>
      </c>
      <c r="M4550" s="3">
        <v>1</v>
      </c>
      <c r="N4550" s="2">
        <v>1.6152200000000001</v>
      </c>
      <c r="O4550" t="s">
        <v>21</v>
      </c>
      <c r="P4550" t="s">
        <v>22</v>
      </c>
      <c r="Q4550" t="s">
        <v>23</v>
      </c>
      <c r="R4550" s="3">
        <v>1486</v>
      </c>
      <c r="S4550" t="s">
        <v>24</v>
      </c>
      <c r="T4550" t="s">
        <v>23</v>
      </c>
      <c r="U4550" s="3">
        <v>1486</v>
      </c>
    </row>
    <row r="4551" spans="1:21" hidden="1" x14ac:dyDescent="0.2">
      <c r="A4551" t="s">
        <v>2988</v>
      </c>
      <c r="B4551" t="s">
        <v>2989</v>
      </c>
      <c r="C4551" t="s">
        <v>14</v>
      </c>
      <c r="D4551" t="str">
        <f t="shared" si="71"/>
        <v>DV1975</v>
      </c>
      <c r="E4551" t="s">
        <v>944</v>
      </c>
      <c r="F4551" t="s">
        <v>186</v>
      </c>
      <c r="G4551" t="s">
        <v>186</v>
      </c>
      <c r="J4551" s="1">
        <v>44908</v>
      </c>
      <c r="K4551" s="2">
        <v>-1232</v>
      </c>
      <c r="L4551" t="s">
        <v>46</v>
      </c>
      <c r="M4551" s="3">
        <v>1</v>
      </c>
      <c r="N4551" s="2">
        <v>1.19</v>
      </c>
      <c r="O4551" t="s">
        <v>21</v>
      </c>
      <c r="P4551" t="s">
        <v>24</v>
      </c>
      <c r="Q4551" t="s">
        <v>23</v>
      </c>
      <c r="R4551" s="3">
        <v>1466.08</v>
      </c>
      <c r="S4551" t="s">
        <v>22</v>
      </c>
      <c r="T4551" t="s">
        <v>23</v>
      </c>
      <c r="U4551" s="3">
        <v>1466.08</v>
      </c>
    </row>
    <row r="4552" spans="1:21" hidden="1" x14ac:dyDescent="0.2">
      <c r="A4552" t="s">
        <v>2990</v>
      </c>
      <c r="B4552" t="s">
        <v>98</v>
      </c>
      <c r="C4552" t="s">
        <v>14</v>
      </c>
      <c r="D4552" t="str">
        <f t="shared" si="71"/>
        <v>LA1038</v>
      </c>
      <c r="E4552" t="s">
        <v>746</v>
      </c>
      <c r="F4552" t="s">
        <v>18</v>
      </c>
      <c r="G4552" t="s">
        <v>18</v>
      </c>
      <c r="J4552" s="1">
        <v>44908</v>
      </c>
      <c r="K4552" s="2">
        <v>15582</v>
      </c>
      <c r="L4552" t="s">
        <v>20</v>
      </c>
      <c r="M4552" s="3">
        <v>1</v>
      </c>
      <c r="N4552" s="2">
        <v>2.1059999999999999E-2</v>
      </c>
      <c r="O4552" t="s">
        <v>21</v>
      </c>
      <c r="P4552" t="s">
        <v>22</v>
      </c>
      <c r="Q4552" t="s">
        <v>23</v>
      </c>
      <c r="R4552" s="3">
        <v>328.16</v>
      </c>
      <c r="S4552" t="s">
        <v>24</v>
      </c>
      <c r="T4552" t="s">
        <v>23</v>
      </c>
      <c r="U4552" s="3">
        <v>328.16</v>
      </c>
    </row>
    <row r="4553" spans="1:21" hidden="1" x14ac:dyDescent="0.2">
      <c r="A4553" t="s">
        <v>2990</v>
      </c>
      <c r="B4553" t="s">
        <v>98</v>
      </c>
      <c r="C4553" t="s">
        <v>14</v>
      </c>
      <c r="D4553" t="str">
        <f t="shared" si="71"/>
        <v>OG1073</v>
      </c>
      <c r="E4553" t="s">
        <v>2991</v>
      </c>
      <c r="F4553" t="s">
        <v>18</v>
      </c>
      <c r="G4553" t="s">
        <v>18</v>
      </c>
      <c r="J4553" s="1">
        <v>44908</v>
      </c>
      <c r="K4553" s="2">
        <v>-14</v>
      </c>
      <c r="L4553" t="s">
        <v>46</v>
      </c>
      <c r="M4553" s="3">
        <v>1</v>
      </c>
      <c r="N4553" s="2">
        <v>11.69979</v>
      </c>
      <c r="O4553" t="s">
        <v>21</v>
      </c>
      <c r="P4553" t="s">
        <v>24</v>
      </c>
      <c r="Q4553" t="s">
        <v>23</v>
      </c>
      <c r="R4553" s="3">
        <v>163.80000000000001</v>
      </c>
      <c r="S4553" t="s">
        <v>22</v>
      </c>
      <c r="T4553" t="s">
        <v>23</v>
      </c>
      <c r="U4553" s="3">
        <v>163.80000000000001</v>
      </c>
    </row>
    <row r="4554" spans="1:21" hidden="1" x14ac:dyDescent="0.2">
      <c r="A4554" t="s">
        <v>2990</v>
      </c>
      <c r="B4554" t="s">
        <v>98</v>
      </c>
      <c r="C4554" t="s">
        <v>14</v>
      </c>
      <c r="D4554" t="str">
        <f t="shared" si="71"/>
        <v>OG1072</v>
      </c>
      <c r="E4554" t="s">
        <v>1859</v>
      </c>
      <c r="F4554" t="s">
        <v>18</v>
      </c>
      <c r="G4554" t="s">
        <v>18</v>
      </c>
      <c r="J4554" s="1">
        <v>44908</v>
      </c>
      <c r="K4554" s="2">
        <v>0</v>
      </c>
      <c r="L4554" t="s">
        <v>46</v>
      </c>
      <c r="M4554" s="3">
        <v>1</v>
      </c>
      <c r="N4554" s="2">
        <v>11.9</v>
      </c>
      <c r="O4554" t="s">
        <v>21</v>
      </c>
      <c r="P4554" t="s">
        <v>22</v>
      </c>
      <c r="Q4554" t="s">
        <v>23</v>
      </c>
      <c r="R4554" s="3">
        <v>0</v>
      </c>
      <c r="S4554" t="s">
        <v>24</v>
      </c>
      <c r="T4554" t="s">
        <v>23</v>
      </c>
      <c r="U4554" s="3">
        <v>0</v>
      </c>
    </row>
    <row r="4555" spans="1:21" hidden="1" x14ac:dyDescent="0.2">
      <c r="A4555" t="s">
        <v>2990</v>
      </c>
      <c r="B4555" t="s">
        <v>98</v>
      </c>
      <c r="C4555" t="s">
        <v>14</v>
      </c>
      <c r="D4555" t="str">
        <f t="shared" si="71"/>
        <v>712002</v>
      </c>
      <c r="E4555" t="s">
        <v>2830</v>
      </c>
      <c r="F4555" t="s">
        <v>18</v>
      </c>
      <c r="G4555" t="s">
        <v>18</v>
      </c>
      <c r="J4555" s="1">
        <v>44908</v>
      </c>
      <c r="K4555" s="2">
        <v>0</v>
      </c>
      <c r="L4555" t="s">
        <v>46</v>
      </c>
      <c r="M4555" s="3">
        <v>1</v>
      </c>
      <c r="N4555" s="2">
        <v>0.89641999999999999</v>
      </c>
      <c r="O4555" t="s">
        <v>21</v>
      </c>
      <c r="P4555" t="s">
        <v>22</v>
      </c>
      <c r="Q4555" t="s">
        <v>23</v>
      </c>
      <c r="R4555" s="3">
        <v>0</v>
      </c>
      <c r="S4555" t="s">
        <v>24</v>
      </c>
      <c r="T4555" t="s">
        <v>23</v>
      </c>
      <c r="U4555" s="3">
        <v>0</v>
      </c>
    </row>
    <row r="4556" spans="1:21" hidden="1" x14ac:dyDescent="0.2">
      <c r="A4556" t="s">
        <v>2990</v>
      </c>
      <c r="B4556" t="s">
        <v>98</v>
      </c>
      <c r="C4556" t="s">
        <v>14</v>
      </c>
      <c r="D4556" t="str">
        <f t="shared" si="71"/>
        <v>723000</v>
      </c>
      <c r="E4556" t="s">
        <v>2473</v>
      </c>
      <c r="F4556" t="s">
        <v>18</v>
      </c>
      <c r="G4556" t="s">
        <v>18</v>
      </c>
      <c r="J4556" s="1">
        <v>44908</v>
      </c>
      <c r="K4556" s="2">
        <v>-248</v>
      </c>
      <c r="L4556" t="s">
        <v>46</v>
      </c>
      <c r="M4556" s="3">
        <v>1</v>
      </c>
      <c r="N4556" s="2">
        <v>1.11513</v>
      </c>
      <c r="O4556" t="s">
        <v>21</v>
      </c>
      <c r="P4556" t="s">
        <v>24</v>
      </c>
      <c r="Q4556" t="s">
        <v>23</v>
      </c>
      <c r="R4556" s="3">
        <v>276.55</v>
      </c>
      <c r="S4556" t="s">
        <v>22</v>
      </c>
      <c r="T4556" t="s">
        <v>23</v>
      </c>
      <c r="U4556" s="3">
        <v>276.55</v>
      </c>
    </row>
    <row r="4557" spans="1:21" hidden="1" x14ac:dyDescent="0.2">
      <c r="A4557" t="s">
        <v>2990</v>
      </c>
      <c r="B4557" t="s">
        <v>98</v>
      </c>
      <c r="C4557" t="s">
        <v>14</v>
      </c>
      <c r="D4557" t="str">
        <f t="shared" si="71"/>
        <v>712002</v>
      </c>
      <c r="E4557" t="s">
        <v>1619</v>
      </c>
      <c r="F4557" t="s">
        <v>18</v>
      </c>
      <c r="G4557" t="s">
        <v>18</v>
      </c>
      <c r="J4557" s="1">
        <v>44908</v>
      </c>
      <c r="K4557" s="2">
        <v>0</v>
      </c>
      <c r="L4557" t="s">
        <v>46</v>
      </c>
      <c r="M4557" s="3">
        <v>1</v>
      </c>
      <c r="N4557" s="2">
        <v>4.4499300000000002</v>
      </c>
      <c r="O4557" t="s">
        <v>21</v>
      </c>
      <c r="P4557" t="s">
        <v>22</v>
      </c>
      <c r="Q4557" t="s">
        <v>23</v>
      </c>
      <c r="R4557" s="3">
        <v>0</v>
      </c>
      <c r="S4557" t="s">
        <v>24</v>
      </c>
      <c r="T4557" t="s">
        <v>23</v>
      </c>
      <c r="U4557" s="3">
        <v>0</v>
      </c>
    </row>
    <row r="4558" spans="1:21" hidden="1" x14ac:dyDescent="0.2">
      <c r="A4558" t="s">
        <v>2990</v>
      </c>
      <c r="B4558" t="s">
        <v>98</v>
      </c>
      <c r="C4558" t="s">
        <v>14</v>
      </c>
      <c r="D4558" t="str">
        <f t="shared" si="71"/>
        <v>713000</v>
      </c>
      <c r="E4558" t="s">
        <v>1544</v>
      </c>
      <c r="F4558" t="s">
        <v>18</v>
      </c>
      <c r="G4558" t="s">
        <v>18</v>
      </c>
      <c r="J4558" s="1">
        <v>44908</v>
      </c>
      <c r="K4558" s="2">
        <v>0</v>
      </c>
      <c r="L4558" t="s">
        <v>46</v>
      </c>
      <c r="M4558" s="3">
        <v>1</v>
      </c>
      <c r="N4558" s="2">
        <v>1.3</v>
      </c>
      <c r="O4558" t="s">
        <v>21</v>
      </c>
      <c r="P4558" t="s">
        <v>22</v>
      </c>
      <c r="Q4558" t="s">
        <v>23</v>
      </c>
      <c r="R4558" s="3">
        <v>0</v>
      </c>
      <c r="S4558" t="s">
        <v>24</v>
      </c>
      <c r="T4558" t="s">
        <v>23</v>
      </c>
      <c r="U4558" s="3">
        <v>0</v>
      </c>
    </row>
    <row r="4559" spans="1:21" hidden="1" x14ac:dyDescent="0.2">
      <c r="A4559" t="s">
        <v>2990</v>
      </c>
      <c r="B4559" t="s">
        <v>98</v>
      </c>
      <c r="C4559" t="s">
        <v>14</v>
      </c>
      <c r="D4559" t="str">
        <f t="shared" si="71"/>
        <v>LA1040</v>
      </c>
      <c r="E4559" t="s">
        <v>798</v>
      </c>
      <c r="F4559" t="s">
        <v>18</v>
      </c>
      <c r="G4559" t="s">
        <v>18</v>
      </c>
      <c r="J4559" s="1">
        <v>44908</v>
      </c>
      <c r="K4559" s="2">
        <v>0</v>
      </c>
      <c r="L4559" t="s">
        <v>20</v>
      </c>
      <c r="M4559" s="3">
        <v>1</v>
      </c>
      <c r="N4559" s="2">
        <v>1.5169999999999999E-2</v>
      </c>
      <c r="O4559" t="s">
        <v>21</v>
      </c>
      <c r="P4559" t="s">
        <v>22</v>
      </c>
      <c r="Q4559" t="s">
        <v>23</v>
      </c>
      <c r="R4559" s="3">
        <v>0</v>
      </c>
      <c r="S4559" t="s">
        <v>24</v>
      </c>
      <c r="T4559" t="s">
        <v>23</v>
      </c>
      <c r="U4559" s="3">
        <v>0</v>
      </c>
    </row>
    <row r="4560" spans="1:21" hidden="1" x14ac:dyDescent="0.2">
      <c r="A4560" t="s">
        <v>2990</v>
      </c>
      <c r="B4560" t="s">
        <v>98</v>
      </c>
      <c r="C4560" t="s">
        <v>14</v>
      </c>
      <c r="D4560" t="str">
        <f t="shared" si="71"/>
        <v>LA1040</v>
      </c>
      <c r="E4560" t="s">
        <v>480</v>
      </c>
      <c r="F4560" t="s">
        <v>18</v>
      </c>
      <c r="G4560" t="s">
        <v>18</v>
      </c>
      <c r="J4560" s="1">
        <v>44908</v>
      </c>
      <c r="K4560" s="2">
        <v>12500</v>
      </c>
      <c r="L4560" t="s">
        <v>20</v>
      </c>
      <c r="M4560" s="3">
        <v>1</v>
      </c>
      <c r="N4560" s="2">
        <v>1.8149999999999999E-2</v>
      </c>
      <c r="O4560" t="s">
        <v>21</v>
      </c>
      <c r="P4560" t="s">
        <v>22</v>
      </c>
      <c r="Q4560" t="s">
        <v>23</v>
      </c>
      <c r="R4560" s="3">
        <v>226.88</v>
      </c>
      <c r="S4560" t="s">
        <v>24</v>
      </c>
      <c r="T4560" t="s">
        <v>23</v>
      </c>
      <c r="U4560" s="3">
        <v>226.88</v>
      </c>
    </row>
    <row r="4561" spans="1:21" hidden="1" x14ac:dyDescent="0.2">
      <c r="A4561" t="s">
        <v>2990</v>
      </c>
      <c r="B4561" t="s">
        <v>98</v>
      </c>
      <c r="C4561" t="s">
        <v>14</v>
      </c>
      <c r="D4561" t="str">
        <f t="shared" si="71"/>
        <v>LA1038</v>
      </c>
      <c r="E4561" t="s">
        <v>749</v>
      </c>
      <c r="F4561" t="s">
        <v>18</v>
      </c>
      <c r="G4561" t="s">
        <v>18</v>
      </c>
      <c r="J4561" s="1">
        <v>44908</v>
      </c>
      <c r="K4561" s="2">
        <v>-418</v>
      </c>
      <c r="L4561" t="s">
        <v>20</v>
      </c>
      <c r="M4561" s="3">
        <v>1</v>
      </c>
      <c r="N4561" s="2">
        <v>3.0790000000000001E-2</v>
      </c>
      <c r="O4561" t="s">
        <v>21</v>
      </c>
      <c r="P4561" t="s">
        <v>24</v>
      </c>
      <c r="Q4561" t="s">
        <v>23</v>
      </c>
      <c r="R4561" s="3">
        <v>12.87</v>
      </c>
      <c r="S4561" t="s">
        <v>22</v>
      </c>
      <c r="T4561" t="s">
        <v>23</v>
      </c>
      <c r="U4561" s="3">
        <v>12.87</v>
      </c>
    </row>
    <row r="4562" spans="1:21" hidden="1" x14ac:dyDescent="0.2">
      <c r="A4562" t="s">
        <v>2990</v>
      </c>
      <c r="B4562" t="s">
        <v>98</v>
      </c>
      <c r="C4562" t="s">
        <v>14</v>
      </c>
      <c r="D4562" t="str">
        <f t="shared" si="71"/>
        <v>722000</v>
      </c>
      <c r="E4562" t="s">
        <v>109</v>
      </c>
      <c r="F4562" t="s">
        <v>18</v>
      </c>
      <c r="G4562" t="s">
        <v>18</v>
      </c>
      <c r="J4562" s="1">
        <v>44908</v>
      </c>
      <c r="K4562" s="2">
        <v>0</v>
      </c>
      <c r="L4562" t="s">
        <v>46</v>
      </c>
      <c r="M4562" s="3">
        <v>1</v>
      </c>
      <c r="N4562" s="2">
        <v>2.93058</v>
      </c>
      <c r="O4562" t="s">
        <v>21</v>
      </c>
      <c r="P4562" t="s">
        <v>22</v>
      </c>
      <c r="Q4562" t="s">
        <v>23</v>
      </c>
      <c r="R4562" s="3">
        <v>0</v>
      </c>
      <c r="S4562" t="s">
        <v>24</v>
      </c>
      <c r="T4562" t="s">
        <v>23</v>
      </c>
      <c r="U4562" s="3">
        <v>0</v>
      </c>
    </row>
    <row r="4563" spans="1:21" hidden="1" x14ac:dyDescent="0.2">
      <c r="A4563" t="s">
        <v>2992</v>
      </c>
      <c r="B4563" t="s">
        <v>150</v>
      </c>
      <c r="C4563" t="s">
        <v>14</v>
      </c>
      <c r="D4563" t="str">
        <f t="shared" si="71"/>
        <v>LAWM04</v>
      </c>
      <c r="E4563" t="s">
        <v>742</v>
      </c>
      <c r="F4563" t="s">
        <v>18</v>
      </c>
      <c r="G4563" t="s">
        <v>18</v>
      </c>
      <c r="I4563" t="s">
        <v>19</v>
      </c>
      <c r="J4563" s="1">
        <v>44908</v>
      </c>
      <c r="K4563" s="2">
        <v>0</v>
      </c>
      <c r="L4563" t="s">
        <v>20</v>
      </c>
      <c r="M4563" s="3">
        <v>1</v>
      </c>
      <c r="N4563" s="2">
        <v>1.0410000000000001E-2</v>
      </c>
      <c r="O4563" t="s">
        <v>21</v>
      </c>
      <c r="P4563" t="s">
        <v>22</v>
      </c>
      <c r="Q4563" t="s">
        <v>23</v>
      </c>
      <c r="R4563" s="3">
        <v>0</v>
      </c>
      <c r="S4563" t="s">
        <v>24</v>
      </c>
      <c r="T4563" t="s">
        <v>23</v>
      </c>
      <c r="U4563" s="3">
        <v>0</v>
      </c>
    </row>
    <row r="4564" spans="1:21" hidden="1" x14ac:dyDescent="0.2">
      <c r="A4564" t="s">
        <v>2992</v>
      </c>
      <c r="B4564" t="s">
        <v>150</v>
      </c>
      <c r="C4564" t="s">
        <v>14</v>
      </c>
      <c r="D4564" t="str">
        <f t="shared" si="71"/>
        <v>MZ1950</v>
      </c>
      <c r="E4564" t="s">
        <v>429</v>
      </c>
      <c r="F4564" t="s">
        <v>18</v>
      </c>
      <c r="G4564" t="s">
        <v>18</v>
      </c>
      <c r="I4564" t="s">
        <v>19</v>
      </c>
      <c r="J4564" s="1">
        <v>44908</v>
      </c>
      <c r="K4564" s="2">
        <v>195.6</v>
      </c>
      <c r="L4564" t="s">
        <v>46</v>
      </c>
      <c r="M4564" s="3">
        <v>1</v>
      </c>
      <c r="N4564" s="2">
        <v>3.6365400000000001</v>
      </c>
      <c r="O4564" t="s">
        <v>21</v>
      </c>
      <c r="P4564" t="s">
        <v>22</v>
      </c>
      <c r="Q4564" t="s">
        <v>23</v>
      </c>
      <c r="R4564" s="3">
        <v>711.31</v>
      </c>
      <c r="S4564" t="s">
        <v>24</v>
      </c>
      <c r="T4564" t="s">
        <v>23</v>
      </c>
      <c r="U4564" s="3">
        <v>711.31</v>
      </c>
    </row>
    <row r="4565" spans="1:21" hidden="1" x14ac:dyDescent="0.2">
      <c r="A4565" t="s">
        <v>2992</v>
      </c>
      <c r="B4565" t="s">
        <v>150</v>
      </c>
      <c r="C4565" t="s">
        <v>14</v>
      </c>
      <c r="D4565" t="str">
        <f t="shared" si="71"/>
        <v>LAWM03</v>
      </c>
      <c r="E4565" t="s">
        <v>213</v>
      </c>
      <c r="F4565" t="s">
        <v>18</v>
      </c>
      <c r="G4565" t="s">
        <v>18</v>
      </c>
      <c r="I4565" t="s">
        <v>19</v>
      </c>
      <c r="J4565" s="1">
        <v>44908</v>
      </c>
      <c r="K4565" s="2">
        <v>0</v>
      </c>
      <c r="L4565" t="s">
        <v>20</v>
      </c>
      <c r="M4565" s="3">
        <v>1</v>
      </c>
      <c r="N4565" s="2">
        <v>1.2529999999999999E-2</v>
      </c>
      <c r="O4565" t="s">
        <v>21</v>
      </c>
      <c r="P4565" t="s">
        <v>22</v>
      </c>
      <c r="Q4565" t="s">
        <v>23</v>
      </c>
      <c r="R4565" s="3">
        <v>0</v>
      </c>
      <c r="S4565" t="s">
        <v>24</v>
      </c>
      <c r="T4565" t="s">
        <v>23</v>
      </c>
      <c r="U4565" s="3">
        <v>0</v>
      </c>
    </row>
    <row r="4566" spans="1:21" hidden="1" x14ac:dyDescent="0.2">
      <c r="A4566" t="s">
        <v>2992</v>
      </c>
      <c r="B4566" t="s">
        <v>150</v>
      </c>
      <c r="C4566" t="s">
        <v>14</v>
      </c>
      <c r="D4566" t="str">
        <f t="shared" si="71"/>
        <v>LAWM04</v>
      </c>
      <c r="E4566" t="s">
        <v>2616</v>
      </c>
      <c r="F4566" t="s">
        <v>18</v>
      </c>
      <c r="G4566" t="s">
        <v>18</v>
      </c>
      <c r="I4566" t="s">
        <v>19</v>
      </c>
      <c r="J4566" s="1">
        <v>44908</v>
      </c>
      <c r="K4566" s="2">
        <v>0</v>
      </c>
      <c r="L4566" t="s">
        <v>20</v>
      </c>
      <c r="M4566" s="3">
        <v>1</v>
      </c>
      <c r="N4566" s="2">
        <v>1.052E-2</v>
      </c>
      <c r="O4566" t="s">
        <v>21</v>
      </c>
      <c r="P4566" t="s">
        <v>22</v>
      </c>
      <c r="Q4566" t="s">
        <v>23</v>
      </c>
      <c r="R4566" s="3">
        <v>0</v>
      </c>
      <c r="S4566" t="s">
        <v>24</v>
      </c>
      <c r="T4566" t="s">
        <v>23</v>
      </c>
      <c r="U4566" s="3">
        <v>0</v>
      </c>
    </row>
    <row r="4567" spans="1:21" hidden="1" x14ac:dyDescent="0.2">
      <c r="A4567" t="s">
        <v>2992</v>
      </c>
      <c r="B4567" t="s">
        <v>150</v>
      </c>
      <c r="C4567" t="s">
        <v>14</v>
      </c>
      <c r="D4567" t="str">
        <f t="shared" si="71"/>
        <v>DV1950</v>
      </c>
      <c r="E4567" t="s">
        <v>2993</v>
      </c>
      <c r="F4567" t="s">
        <v>18</v>
      </c>
      <c r="G4567" t="s">
        <v>18</v>
      </c>
      <c r="I4567" t="s">
        <v>19</v>
      </c>
      <c r="J4567" s="1">
        <v>44908</v>
      </c>
      <c r="K4567" s="2">
        <v>-40.023190000000007</v>
      </c>
      <c r="L4567" t="s">
        <v>46</v>
      </c>
      <c r="M4567" s="3">
        <v>1</v>
      </c>
      <c r="N4567" s="2">
        <v>4.9760499999999999</v>
      </c>
      <c r="O4567" t="s">
        <v>21</v>
      </c>
      <c r="P4567" t="s">
        <v>24</v>
      </c>
      <c r="Q4567" t="s">
        <v>23</v>
      </c>
      <c r="R4567" s="3">
        <v>199.16</v>
      </c>
      <c r="S4567" t="s">
        <v>22</v>
      </c>
      <c r="T4567" t="s">
        <v>23</v>
      </c>
      <c r="U4567" s="3">
        <v>199.16</v>
      </c>
    </row>
    <row r="4568" spans="1:21" hidden="1" x14ac:dyDescent="0.2">
      <c r="A4568" t="s">
        <v>2992</v>
      </c>
      <c r="B4568" t="s">
        <v>150</v>
      </c>
      <c r="C4568" t="s">
        <v>14</v>
      </c>
      <c r="D4568" t="str">
        <f t="shared" si="71"/>
        <v>MZ2000</v>
      </c>
      <c r="E4568" t="s">
        <v>423</v>
      </c>
      <c r="F4568" t="s">
        <v>18</v>
      </c>
      <c r="G4568" t="s">
        <v>18</v>
      </c>
      <c r="I4568" t="s">
        <v>19</v>
      </c>
      <c r="J4568" s="1">
        <v>44908</v>
      </c>
      <c r="K4568" s="2">
        <v>84</v>
      </c>
      <c r="L4568" t="s">
        <v>46</v>
      </c>
      <c r="M4568" s="3">
        <v>1</v>
      </c>
      <c r="N4568" s="2">
        <v>2.1052200000000001</v>
      </c>
      <c r="O4568" t="s">
        <v>21</v>
      </c>
      <c r="P4568" t="s">
        <v>22</v>
      </c>
      <c r="Q4568" t="s">
        <v>23</v>
      </c>
      <c r="R4568" s="3">
        <v>176.84</v>
      </c>
      <c r="S4568" t="s">
        <v>24</v>
      </c>
      <c r="T4568" t="s">
        <v>23</v>
      </c>
      <c r="U4568" s="3">
        <v>176.84</v>
      </c>
    </row>
    <row r="4569" spans="1:21" hidden="1" x14ac:dyDescent="0.2">
      <c r="A4569" t="s">
        <v>2992</v>
      </c>
      <c r="B4569" t="s">
        <v>158</v>
      </c>
      <c r="C4569" t="s">
        <v>14</v>
      </c>
      <c r="D4569" t="str">
        <f t="shared" si="71"/>
        <v>CP2216</v>
      </c>
      <c r="E4569" t="s">
        <v>163</v>
      </c>
      <c r="F4569" t="s">
        <v>18</v>
      </c>
      <c r="G4569" t="s">
        <v>18</v>
      </c>
      <c r="I4569" t="s">
        <v>19</v>
      </c>
      <c r="J4569" s="1">
        <v>44908</v>
      </c>
      <c r="K4569" s="2">
        <v>-0.2</v>
      </c>
      <c r="L4569" t="s">
        <v>20</v>
      </c>
      <c r="M4569" s="3">
        <v>1</v>
      </c>
      <c r="N4569" s="2">
        <v>6.7659999999999998E-2</v>
      </c>
      <c r="O4569" t="s">
        <v>21</v>
      </c>
      <c r="P4569" t="s">
        <v>24</v>
      </c>
      <c r="Q4569" t="s">
        <v>23</v>
      </c>
      <c r="R4569" s="3">
        <v>0.01</v>
      </c>
      <c r="S4569" t="s">
        <v>22</v>
      </c>
      <c r="T4569" t="s">
        <v>23</v>
      </c>
      <c r="U4569" s="3">
        <v>0.01</v>
      </c>
    </row>
    <row r="4570" spans="1:21" hidden="1" x14ac:dyDescent="0.2">
      <c r="A4570" t="s">
        <v>2992</v>
      </c>
      <c r="B4570" t="s">
        <v>158</v>
      </c>
      <c r="C4570" t="s">
        <v>14</v>
      </c>
      <c r="D4570" t="str">
        <f t="shared" si="71"/>
        <v>OF1725</v>
      </c>
      <c r="E4570" t="s">
        <v>367</v>
      </c>
      <c r="F4570" t="s">
        <v>18</v>
      </c>
      <c r="G4570" t="s">
        <v>18</v>
      </c>
      <c r="I4570" t="s">
        <v>19</v>
      </c>
      <c r="J4570" s="1">
        <v>44908</v>
      </c>
      <c r="K4570" s="2">
        <v>0</v>
      </c>
      <c r="L4570" t="s">
        <v>46</v>
      </c>
      <c r="M4570" s="3">
        <v>1</v>
      </c>
      <c r="N4570" s="2">
        <v>5.17</v>
      </c>
      <c r="O4570" t="s">
        <v>21</v>
      </c>
      <c r="P4570" t="s">
        <v>22</v>
      </c>
      <c r="Q4570" t="s">
        <v>23</v>
      </c>
      <c r="R4570" s="3">
        <v>0</v>
      </c>
      <c r="S4570" t="s">
        <v>24</v>
      </c>
      <c r="T4570" t="s">
        <v>23</v>
      </c>
      <c r="U4570" s="3">
        <v>0</v>
      </c>
    </row>
    <row r="4571" spans="1:21" hidden="1" x14ac:dyDescent="0.2">
      <c r="A4571" t="s">
        <v>2992</v>
      </c>
      <c r="B4571" t="s">
        <v>158</v>
      </c>
      <c r="C4571" t="s">
        <v>14</v>
      </c>
      <c r="D4571" t="str">
        <f t="shared" si="71"/>
        <v>LAHB01</v>
      </c>
      <c r="E4571" t="s">
        <v>396</v>
      </c>
      <c r="F4571" t="s">
        <v>18</v>
      </c>
      <c r="G4571" t="s">
        <v>18</v>
      </c>
      <c r="I4571" t="s">
        <v>19</v>
      </c>
      <c r="J4571" s="1">
        <v>44908</v>
      </c>
      <c r="K4571" s="2">
        <v>0</v>
      </c>
      <c r="L4571" t="s">
        <v>20</v>
      </c>
      <c r="M4571" s="3">
        <v>1</v>
      </c>
      <c r="N4571" s="2">
        <v>1.431E-2</v>
      </c>
      <c r="O4571" t="s">
        <v>21</v>
      </c>
      <c r="P4571" t="s">
        <v>22</v>
      </c>
      <c r="Q4571" t="s">
        <v>23</v>
      </c>
      <c r="R4571" s="3">
        <v>0</v>
      </c>
      <c r="S4571" t="s">
        <v>24</v>
      </c>
      <c r="T4571" t="s">
        <v>23</v>
      </c>
      <c r="U4571" s="3">
        <v>0</v>
      </c>
    </row>
    <row r="4572" spans="1:21" hidden="1" x14ac:dyDescent="0.2">
      <c r="A4572" t="s">
        <v>2992</v>
      </c>
      <c r="B4572" t="s">
        <v>158</v>
      </c>
      <c r="C4572" t="s">
        <v>14</v>
      </c>
      <c r="D4572" t="str">
        <f t="shared" si="71"/>
        <v>LATC00</v>
      </c>
      <c r="E4572" t="s">
        <v>2672</v>
      </c>
      <c r="F4572" t="s">
        <v>18</v>
      </c>
      <c r="G4572" t="s">
        <v>18</v>
      </c>
      <c r="I4572" t="s">
        <v>19</v>
      </c>
      <c r="J4572" s="1">
        <v>44908</v>
      </c>
      <c r="K4572" s="2">
        <v>0</v>
      </c>
      <c r="L4572" t="s">
        <v>20</v>
      </c>
      <c r="M4572" s="3">
        <v>1</v>
      </c>
      <c r="N4572" s="2">
        <v>9.4460000000000002E-2</v>
      </c>
      <c r="O4572" t="s">
        <v>21</v>
      </c>
      <c r="P4572" t="s">
        <v>22</v>
      </c>
      <c r="Q4572" t="s">
        <v>23</v>
      </c>
      <c r="R4572" s="3">
        <v>0</v>
      </c>
      <c r="S4572" t="s">
        <v>24</v>
      </c>
      <c r="T4572" t="s">
        <v>23</v>
      </c>
      <c r="U4572" s="3">
        <v>0</v>
      </c>
    </row>
    <row r="4573" spans="1:21" hidden="1" x14ac:dyDescent="0.2">
      <c r="A4573" t="s">
        <v>2992</v>
      </c>
      <c r="B4573" t="s">
        <v>158</v>
      </c>
      <c r="C4573" t="s">
        <v>14</v>
      </c>
      <c r="D4573" t="str">
        <f t="shared" si="71"/>
        <v>LAWM00</v>
      </c>
      <c r="E4573" t="s">
        <v>1028</v>
      </c>
      <c r="F4573" t="s">
        <v>18</v>
      </c>
      <c r="G4573" t="s">
        <v>18</v>
      </c>
      <c r="I4573" t="s">
        <v>19</v>
      </c>
      <c r="J4573" s="1">
        <v>44908</v>
      </c>
      <c r="K4573" s="2">
        <v>0</v>
      </c>
      <c r="L4573" t="s">
        <v>20</v>
      </c>
      <c r="M4573" s="3">
        <v>1</v>
      </c>
      <c r="N4573" s="2">
        <v>5.9359999999999996E-2</v>
      </c>
      <c r="O4573" t="s">
        <v>21</v>
      </c>
      <c r="P4573" t="s">
        <v>22</v>
      </c>
      <c r="Q4573" t="s">
        <v>23</v>
      </c>
      <c r="R4573" s="3">
        <v>0</v>
      </c>
      <c r="S4573" t="s">
        <v>24</v>
      </c>
      <c r="T4573" t="s">
        <v>23</v>
      </c>
      <c r="U4573" s="3">
        <v>0</v>
      </c>
    </row>
    <row r="4574" spans="1:21" hidden="1" x14ac:dyDescent="0.2">
      <c r="A4574" t="s">
        <v>2992</v>
      </c>
      <c r="B4574" t="s">
        <v>158</v>
      </c>
      <c r="C4574" t="s">
        <v>14</v>
      </c>
      <c r="D4574" t="str">
        <f t="shared" si="71"/>
        <v>CP2299</v>
      </c>
      <c r="E4574" t="s">
        <v>796</v>
      </c>
      <c r="F4574" t="s">
        <v>18</v>
      </c>
      <c r="G4574" t="s">
        <v>18</v>
      </c>
      <c r="I4574" t="s">
        <v>19</v>
      </c>
      <c r="J4574" s="1">
        <v>44908</v>
      </c>
      <c r="K4574" s="2">
        <v>700</v>
      </c>
      <c r="L4574" t="s">
        <v>20</v>
      </c>
      <c r="M4574" s="3">
        <v>1</v>
      </c>
      <c r="N4574" s="2">
        <v>9.4259999999999997E-2</v>
      </c>
      <c r="O4574" t="s">
        <v>21</v>
      </c>
      <c r="P4574" t="s">
        <v>22</v>
      </c>
      <c r="Q4574" t="s">
        <v>23</v>
      </c>
      <c r="R4574" s="3">
        <v>65.98</v>
      </c>
      <c r="S4574" t="s">
        <v>24</v>
      </c>
      <c r="T4574" t="s">
        <v>23</v>
      </c>
      <c r="U4574" s="3">
        <v>65.98</v>
      </c>
    </row>
    <row r="4575" spans="1:21" hidden="1" x14ac:dyDescent="0.2">
      <c r="A4575" t="s">
        <v>2992</v>
      </c>
      <c r="B4575" t="s">
        <v>158</v>
      </c>
      <c r="C4575" t="s">
        <v>14</v>
      </c>
      <c r="D4575" t="str">
        <f t="shared" si="71"/>
        <v>CP2292</v>
      </c>
      <c r="E4575" t="s">
        <v>674</v>
      </c>
      <c r="F4575" t="s">
        <v>18</v>
      </c>
      <c r="G4575" t="s">
        <v>18</v>
      </c>
      <c r="I4575" t="s">
        <v>19</v>
      </c>
      <c r="J4575" s="1">
        <v>44908</v>
      </c>
      <c r="K4575" s="2">
        <v>6166.56</v>
      </c>
      <c r="L4575" t="s">
        <v>20</v>
      </c>
      <c r="M4575" s="3">
        <v>1</v>
      </c>
      <c r="N4575" s="2">
        <v>8.0479999999999996E-2</v>
      </c>
      <c r="O4575" t="s">
        <v>21</v>
      </c>
      <c r="P4575" t="s">
        <v>22</v>
      </c>
      <c r="Q4575" t="s">
        <v>23</v>
      </c>
      <c r="R4575" s="3">
        <v>496.28</v>
      </c>
      <c r="S4575" t="s">
        <v>24</v>
      </c>
      <c r="T4575" t="s">
        <v>23</v>
      </c>
      <c r="U4575" s="3">
        <v>496.28</v>
      </c>
    </row>
    <row r="4576" spans="1:21" hidden="1" x14ac:dyDescent="0.2">
      <c r="A4576" t="s">
        <v>2992</v>
      </c>
      <c r="B4576" t="s">
        <v>158</v>
      </c>
      <c r="C4576" t="s">
        <v>14</v>
      </c>
      <c r="D4576" t="str">
        <f t="shared" si="71"/>
        <v>LAHT00</v>
      </c>
      <c r="E4576" t="s">
        <v>757</v>
      </c>
      <c r="F4576" t="s">
        <v>18</v>
      </c>
      <c r="G4576" t="s">
        <v>18</v>
      </c>
      <c r="I4576" t="s">
        <v>19</v>
      </c>
      <c r="J4576" s="1">
        <v>44908</v>
      </c>
      <c r="K4576" s="2">
        <v>0</v>
      </c>
      <c r="L4576" t="s">
        <v>20</v>
      </c>
      <c r="M4576" s="3">
        <v>1</v>
      </c>
      <c r="N4576" s="2">
        <v>8.251E-2</v>
      </c>
      <c r="O4576" t="s">
        <v>21</v>
      </c>
      <c r="P4576" t="s">
        <v>22</v>
      </c>
      <c r="Q4576" t="s">
        <v>23</v>
      </c>
      <c r="R4576" s="3">
        <v>0</v>
      </c>
      <c r="S4576" t="s">
        <v>24</v>
      </c>
      <c r="T4576" t="s">
        <v>23</v>
      </c>
      <c r="U4576" s="3">
        <v>0</v>
      </c>
    </row>
    <row r="4577" spans="1:21" hidden="1" x14ac:dyDescent="0.2">
      <c r="A4577" t="s">
        <v>2992</v>
      </c>
      <c r="B4577" t="s">
        <v>158</v>
      </c>
      <c r="C4577" t="s">
        <v>14</v>
      </c>
      <c r="D4577" t="str">
        <f t="shared" si="71"/>
        <v>LASO01</v>
      </c>
      <c r="E4577" t="s">
        <v>2863</v>
      </c>
      <c r="F4577" t="s">
        <v>18</v>
      </c>
      <c r="G4577" t="s">
        <v>18</v>
      </c>
      <c r="I4577" t="s">
        <v>19</v>
      </c>
      <c r="J4577" s="1">
        <v>44908</v>
      </c>
      <c r="K4577" s="2">
        <v>-1000</v>
      </c>
      <c r="L4577" t="s">
        <v>20</v>
      </c>
      <c r="M4577" s="3">
        <v>1</v>
      </c>
      <c r="N4577" s="2">
        <v>1.397E-2</v>
      </c>
      <c r="O4577" t="s">
        <v>21</v>
      </c>
      <c r="P4577" t="s">
        <v>24</v>
      </c>
      <c r="Q4577" t="s">
        <v>23</v>
      </c>
      <c r="R4577" s="3">
        <v>13.97</v>
      </c>
      <c r="S4577" t="s">
        <v>22</v>
      </c>
      <c r="T4577" t="s">
        <v>23</v>
      </c>
      <c r="U4577" s="3">
        <v>13.97</v>
      </c>
    </row>
    <row r="4578" spans="1:21" hidden="1" x14ac:dyDescent="0.2">
      <c r="A4578" t="s">
        <v>2992</v>
      </c>
      <c r="B4578" t="s">
        <v>101</v>
      </c>
      <c r="C4578" t="s">
        <v>14</v>
      </c>
      <c r="D4578" t="str">
        <f t="shared" si="71"/>
        <v>LAAI07</v>
      </c>
      <c r="E4578" t="s">
        <v>1992</v>
      </c>
      <c r="F4578" t="s">
        <v>18</v>
      </c>
      <c r="G4578" t="s">
        <v>18</v>
      </c>
      <c r="I4578" t="s">
        <v>19</v>
      </c>
      <c r="J4578" s="1">
        <v>44908</v>
      </c>
      <c r="K4578" s="2">
        <v>0</v>
      </c>
      <c r="L4578" t="s">
        <v>20</v>
      </c>
      <c r="M4578" s="3">
        <v>1</v>
      </c>
      <c r="N4578" s="2">
        <v>1.2500000000000001E-2</v>
      </c>
      <c r="O4578" t="s">
        <v>21</v>
      </c>
      <c r="P4578" t="s">
        <v>22</v>
      </c>
      <c r="Q4578" t="s">
        <v>23</v>
      </c>
      <c r="R4578" s="3">
        <v>0</v>
      </c>
      <c r="S4578" t="s">
        <v>24</v>
      </c>
      <c r="T4578" t="s">
        <v>23</v>
      </c>
      <c r="U4578" s="3">
        <v>0</v>
      </c>
    </row>
    <row r="4579" spans="1:21" hidden="1" x14ac:dyDescent="0.2">
      <c r="A4579" t="s">
        <v>2992</v>
      </c>
      <c r="B4579" t="s">
        <v>101</v>
      </c>
      <c r="C4579" t="s">
        <v>14</v>
      </c>
      <c r="D4579" t="str">
        <f t="shared" si="71"/>
        <v>MZ0044</v>
      </c>
      <c r="E4579" t="s">
        <v>273</v>
      </c>
      <c r="F4579" t="s">
        <v>18</v>
      </c>
      <c r="G4579" t="s">
        <v>18</v>
      </c>
      <c r="I4579" t="s">
        <v>19</v>
      </c>
      <c r="J4579" s="1">
        <v>44908</v>
      </c>
      <c r="K4579" s="2">
        <v>0</v>
      </c>
      <c r="L4579" t="s">
        <v>46</v>
      </c>
      <c r="M4579" s="3">
        <v>1</v>
      </c>
      <c r="N4579" s="2">
        <v>1.8499099999999999</v>
      </c>
      <c r="O4579" t="s">
        <v>21</v>
      </c>
      <c r="P4579" t="s">
        <v>22</v>
      </c>
      <c r="Q4579" t="s">
        <v>23</v>
      </c>
      <c r="R4579" s="3">
        <v>0</v>
      </c>
      <c r="S4579" t="s">
        <v>24</v>
      </c>
      <c r="T4579" t="s">
        <v>23</v>
      </c>
      <c r="U4579" s="3">
        <v>0</v>
      </c>
    </row>
    <row r="4580" spans="1:21" hidden="1" x14ac:dyDescent="0.2">
      <c r="A4580" t="s">
        <v>2992</v>
      </c>
      <c r="B4580" t="s">
        <v>101</v>
      </c>
      <c r="C4580" t="s">
        <v>14</v>
      </c>
      <c r="D4580" t="str">
        <f t="shared" si="71"/>
        <v>PA1130</v>
      </c>
      <c r="E4580" t="s">
        <v>1758</v>
      </c>
      <c r="F4580" t="s">
        <v>18</v>
      </c>
      <c r="G4580" t="s">
        <v>18</v>
      </c>
      <c r="I4580" t="s">
        <v>19</v>
      </c>
      <c r="J4580" s="1">
        <v>44908</v>
      </c>
      <c r="K4580" s="2">
        <v>-16.64</v>
      </c>
      <c r="L4580" t="s">
        <v>46</v>
      </c>
      <c r="M4580" s="3">
        <v>1</v>
      </c>
      <c r="N4580" s="2">
        <v>3.6614100000000001</v>
      </c>
      <c r="O4580" t="s">
        <v>21</v>
      </c>
      <c r="P4580" t="s">
        <v>24</v>
      </c>
      <c r="Q4580" t="s">
        <v>23</v>
      </c>
      <c r="R4580" s="3">
        <v>60.93</v>
      </c>
      <c r="S4580" t="s">
        <v>22</v>
      </c>
      <c r="T4580" t="s">
        <v>23</v>
      </c>
      <c r="U4580" s="3">
        <v>60.93</v>
      </c>
    </row>
    <row r="4581" spans="1:21" hidden="1" x14ac:dyDescent="0.2">
      <c r="A4581" t="s">
        <v>2992</v>
      </c>
      <c r="B4581" t="s">
        <v>282</v>
      </c>
      <c r="C4581" t="s">
        <v>14</v>
      </c>
      <c r="D4581" t="str">
        <f t="shared" si="71"/>
        <v>OG1017</v>
      </c>
      <c r="E4581" t="s">
        <v>532</v>
      </c>
      <c r="F4581" t="s">
        <v>18</v>
      </c>
      <c r="G4581" t="s">
        <v>18</v>
      </c>
      <c r="I4581" t="s">
        <v>19</v>
      </c>
      <c r="J4581" s="1">
        <v>44908</v>
      </c>
      <c r="K4581" s="2">
        <v>0</v>
      </c>
      <c r="L4581" t="s">
        <v>46</v>
      </c>
      <c r="M4581" s="3">
        <v>1</v>
      </c>
      <c r="N4581" s="2">
        <v>2.1591499999999999</v>
      </c>
      <c r="O4581" t="s">
        <v>21</v>
      </c>
      <c r="P4581" t="s">
        <v>22</v>
      </c>
      <c r="Q4581" t="s">
        <v>23</v>
      </c>
      <c r="R4581" s="3">
        <v>0</v>
      </c>
      <c r="S4581" t="s">
        <v>24</v>
      </c>
      <c r="T4581" t="s">
        <v>23</v>
      </c>
      <c r="U4581" s="3">
        <v>0</v>
      </c>
    </row>
    <row r="4582" spans="1:21" hidden="1" x14ac:dyDescent="0.2">
      <c r="A4582" t="s">
        <v>2994</v>
      </c>
      <c r="B4582" t="s">
        <v>116</v>
      </c>
      <c r="C4582" t="s">
        <v>14</v>
      </c>
      <c r="D4582" t="str">
        <f t="shared" si="71"/>
        <v>GL346-</v>
      </c>
      <c r="E4582" t="s">
        <v>340</v>
      </c>
      <c r="F4582" t="s">
        <v>18</v>
      </c>
      <c r="G4582" t="s">
        <v>18</v>
      </c>
      <c r="J4582" s="1">
        <v>44909</v>
      </c>
      <c r="K4582" s="2">
        <v>-5307</v>
      </c>
      <c r="L4582" t="s">
        <v>20</v>
      </c>
      <c r="M4582" s="3">
        <v>1</v>
      </c>
      <c r="N4582" s="2">
        <v>0.33961000000000008</v>
      </c>
      <c r="O4582" t="s">
        <v>21</v>
      </c>
      <c r="P4582" t="s">
        <v>24</v>
      </c>
      <c r="Q4582" t="s">
        <v>23</v>
      </c>
      <c r="R4582" s="3">
        <v>1802.31</v>
      </c>
      <c r="S4582" t="s">
        <v>22</v>
      </c>
      <c r="T4582" t="s">
        <v>23</v>
      </c>
      <c r="U4582" s="3">
        <v>1802.31</v>
      </c>
    </row>
    <row r="4583" spans="1:21" hidden="1" x14ac:dyDescent="0.2">
      <c r="A4583" t="s">
        <v>2994</v>
      </c>
      <c r="B4583" t="s">
        <v>116</v>
      </c>
      <c r="C4583" t="s">
        <v>14</v>
      </c>
      <c r="D4583" t="str">
        <f t="shared" si="71"/>
        <v>GL2419</v>
      </c>
      <c r="E4583" t="s">
        <v>506</v>
      </c>
      <c r="F4583" t="s">
        <v>18</v>
      </c>
      <c r="G4583" t="s">
        <v>18</v>
      </c>
      <c r="J4583" s="1">
        <v>44909</v>
      </c>
      <c r="K4583" s="2">
        <v>-747</v>
      </c>
      <c r="L4583" t="s">
        <v>20</v>
      </c>
      <c r="M4583" s="3">
        <v>1</v>
      </c>
      <c r="N4583" s="2">
        <v>0.18065999999999999</v>
      </c>
      <c r="O4583" t="s">
        <v>21</v>
      </c>
      <c r="P4583" t="s">
        <v>24</v>
      </c>
      <c r="Q4583" t="s">
        <v>23</v>
      </c>
      <c r="R4583" s="3">
        <v>134.94999999999999</v>
      </c>
      <c r="S4583" t="s">
        <v>22</v>
      </c>
      <c r="T4583" t="s">
        <v>23</v>
      </c>
      <c r="U4583" s="3">
        <v>134.94999999999999</v>
      </c>
    </row>
    <row r="4584" spans="1:21" hidden="1" x14ac:dyDescent="0.2">
      <c r="A4584" t="s">
        <v>2994</v>
      </c>
      <c r="B4584" t="s">
        <v>116</v>
      </c>
      <c r="C4584" t="s">
        <v>14</v>
      </c>
      <c r="D4584" t="str">
        <f t="shared" si="71"/>
        <v>GL349-</v>
      </c>
      <c r="E4584" t="s">
        <v>814</v>
      </c>
      <c r="F4584" t="s">
        <v>18</v>
      </c>
      <c r="G4584" t="s">
        <v>18</v>
      </c>
      <c r="J4584" s="1">
        <v>44909</v>
      </c>
      <c r="K4584" s="2">
        <v>-12840</v>
      </c>
      <c r="L4584" t="s">
        <v>20</v>
      </c>
      <c r="M4584" s="3">
        <v>1</v>
      </c>
      <c r="N4584" s="2">
        <v>0.27162999999999998</v>
      </c>
      <c r="O4584" t="s">
        <v>21</v>
      </c>
      <c r="P4584" t="s">
        <v>24</v>
      </c>
      <c r="Q4584" t="s">
        <v>23</v>
      </c>
      <c r="R4584" s="3">
        <v>3487.73</v>
      </c>
      <c r="S4584" t="s">
        <v>22</v>
      </c>
      <c r="T4584" t="s">
        <v>23</v>
      </c>
      <c r="U4584" s="3">
        <v>3487.73</v>
      </c>
    </row>
    <row r="4585" spans="1:21" hidden="1" x14ac:dyDescent="0.2">
      <c r="A4585" t="s">
        <v>2995</v>
      </c>
      <c r="B4585" t="s">
        <v>116</v>
      </c>
      <c r="C4585" t="s">
        <v>14</v>
      </c>
      <c r="D4585" t="str">
        <f t="shared" si="71"/>
        <v>GL349-</v>
      </c>
      <c r="E4585" t="s">
        <v>814</v>
      </c>
      <c r="F4585" t="s">
        <v>18</v>
      </c>
      <c r="G4585" t="s">
        <v>18</v>
      </c>
      <c r="J4585" s="1">
        <v>44909</v>
      </c>
      <c r="K4585" s="2">
        <v>7272</v>
      </c>
      <c r="L4585" t="s">
        <v>20</v>
      </c>
      <c r="M4585" s="3">
        <v>1</v>
      </c>
      <c r="N4585" s="2">
        <v>0.27162999999999998</v>
      </c>
      <c r="O4585" t="s">
        <v>21</v>
      </c>
      <c r="P4585" t="s">
        <v>22</v>
      </c>
      <c r="Q4585" t="s">
        <v>23</v>
      </c>
      <c r="R4585" s="3">
        <v>1975.29</v>
      </c>
      <c r="S4585" t="s">
        <v>24</v>
      </c>
      <c r="T4585" t="s">
        <v>23</v>
      </c>
      <c r="U4585" s="3">
        <v>1975.29</v>
      </c>
    </row>
    <row r="4586" spans="1:21" x14ac:dyDescent="0.2">
      <c r="A4586" t="s">
        <v>2995</v>
      </c>
      <c r="B4586" t="s">
        <v>116</v>
      </c>
      <c r="C4586" t="s">
        <v>14</v>
      </c>
      <c r="D4586" t="str">
        <f t="shared" si="71"/>
        <v>GL9074</v>
      </c>
      <c r="E4586" t="s">
        <v>575</v>
      </c>
      <c r="F4586" t="s">
        <v>18</v>
      </c>
      <c r="G4586" t="s">
        <v>18</v>
      </c>
      <c r="J4586" s="1">
        <v>44909</v>
      </c>
      <c r="K4586" s="2">
        <v>-7114</v>
      </c>
      <c r="L4586" t="s">
        <v>20</v>
      </c>
      <c r="M4586" s="3">
        <v>1</v>
      </c>
      <c r="N4586" s="2">
        <v>0.26479999999999998</v>
      </c>
      <c r="O4586" t="s">
        <v>21</v>
      </c>
      <c r="P4586" t="s">
        <v>24</v>
      </c>
      <c r="Q4586" t="s">
        <v>23</v>
      </c>
      <c r="R4586" s="3">
        <v>1883.79</v>
      </c>
      <c r="S4586" t="s">
        <v>22</v>
      </c>
      <c r="T4586" t="s">
        <v>23</v>
      </c>
      <c r="U4586" s="3">
        <v>1883.79</v>
      </c>
    </row>
    <row r="4587" spans="1:21" hidden="1" x14ac:dyDescent="0.2">
      <c r="A4587" t="s">
        <v>2996</v>
      </c>
      <c r="B4587" t="s">
        <v>1790</v>
      </c>
      <c r="C4587" t="s">
        <v>14</v>
      </c>
      <c r="D4587" t="str">
        <f t="shared" si="71"/>
        <v>CU1000</v>
      </c>
      <c r="E4587" t="s">
        <v>2022</v>
      </c>
      <c r="F4587" t="s">
        <v>18</v>
      </c>
      <c r="G4587" t="s">
        <v>18</v>
      </c>
      <c r="J4587" s="1">
        <v>44909</v>
      </c>
      <c r="K4587" s="2">
        <v>-5471</v>
      </c>
      <c r="L4587" t="s">
        <v>46</v>
      </c>
      <c r="M4587" s="3">
        <v>1</v>
      </c>
      <c r="N4587" s="2">
        <v>0</v>
      </c>
      <c r="O4587" t="s">
        <v>21</v>
      </c>
      <c r="P4587" t="s">
        <v>24</v>
      </c>
      <c r="Q4587" t="s">
        <v>23</v>
      </c>
      <c r="R4587" s="3">
        <v>0</v>
      </c>
      <c r="S4587" t="s">
        <v>22</v>
      </c>
      <c r="T4587" t="s">
        <v>23</v>
      </c>
      <c r="U4587" s="3">
        <v>0</v>
      </c>
    </row>
    <row r="4588" spans="1:21" hidden="1" x14ac:dyDescent="0.2">
      <c r="A4588" t="s">
        <v>2996</v>
      </c>
      <c r="B4588" t="s">
        <v>1790</v>
      </c>
      <c r="C4588" t="s">
        <v>14</v>
      </c>
      <c r="D4588" t="str">
        <f t="shared" si="71"/>
        <v>BK1676</v>
      </c>
      <c r="E4588" t="s">
        <v>312</v>
      </c>
      <c r="F4588" t="s">
        <v>18</v>
      </c>
      <c r="G4588" t="s">
        <v>18</v>
      </c>
      <c r="J4588" s="1">
        <v>44909</v>
      </c>
      <c r="K4588" s="2">
        <v>-3164</v>
      </c>
      <c r="L4588" t="s">
        <v>46</v>
      </c>
      <c r="M4588" s="3">
        <v>1</v>
      </c>
      <c r="N4588" s="2">
        <v>0.47055000000000002</v>
      </c>
      <c r="O4588" t="s">
        <v>21</v>
      </c>
      <c r="P4588" t="s">
        <v>24</v>
      </c>
      <c r="Q4588" t="s">
        <v>23</v>
      </c>
      <c r="R4588" s="3">
        <v>1488.82</v>
      </c>
      <c r="S4588" t="s">
        <v>22</v>
      </c>
      <c r="T4588" t="s">
        <v>23</v>
      </c>
      <c r="U4588" s="3">
        <v>1488.82</v>
      </c>
    </row>
    <row r="4589" spans="1:21" hidden="1" x14ac:dyDescent="0.2">
      <c r="A4589" t="s">
        <v>2996</v>
      </c>
      <c r="B4589" t="s">
        <v>1790</v>
      </c>
      <c r="C4589" t="s">
        <v>14</v>
      </c>
      <c r="D4589" t="str">
        <f t="shared" si="71"/>
        <v>BK1669</v>
      </c>
      <c r="E4589" t="s">
        <v>334</v>
      </c>
      <c r="F4589" t="s">
        <v>18</v>
      </c>
      <c r="G4589" t="s">
        <v>18</v>
      </c>
      <c r="J4589" s="1">
        <v>44909</v>
      </c>
      <c r="K4589" s="2">
        <v>34</v>
      </c>
      <c r="L4589" t="s">
        <v>46</v>
      </c>
      <c r="M4589" s="3">
        <v>1</v>
      </c>
      <c r="N4589" s="2">
        <v>0.55000000000000004</v>
      </c>
      <c r="O4589" t="s">
        <v>21</v>
      </c>
      <c r="P4589" t="s">
        <v>22</v>
      </c>
      <c r="Q4589" t="s">
        <v>23</v>
      </c>
      <c r="R4589" s="3">
        <v>18.7</v>
      </c>
      <c r="S4589" t="s">
        <v>24</v>
      </c>
      <c r="T4589" t="s">
        <v>23</v>
      </c>
      <c r="U4589" s="3">
        <v>18.7</v>
      </c>
    </row>
    <row r="4590" spans="1:21" hidden="1" x14ac:dyDescent="0.2">
      <c r="A4590" t="s">
        <v>2996</v>
      </c>
      <c r="B4590" t="s">
        <v>1790</v>
      </c>
      <c r="C4590" t="s">
        <v>14</v>
      </c>
      <c r="D4590" t="str">
        <f t="shared" si="71"/>
        <v>BK1675</v>
      </c>
      <c r="E4590" t="s">
        <v>307</v>
      </c>
      <c r="F4590" t="s">
        <v>18</v>
      </c>
      <c r="G4590" t="s">
        <v>18</v>
      </c>
      <c r="J4590" s="1">
        <v>44909</v>
      </c>
      <c r="K4590" s="2">
        <v>555</v>
      </c>
      <c r="L4590" t="s">
        <v>46</v>
      </c>
      <c r="M4590" s="3">
        <v>1</v>
      </c>
      <c r="N4590" s="2">
        <v>0.17474000000000001</v>
      </c>
      <c r="O4590" t="s">
        <v>21</v>
      </c>
      <c r="P4590" t="s">
        <v>22</v>
      </c>
      <c r="Q4590" t="s">
        <v>23</v>
      </c>
      <c r="R4590" s="3">
        <v>96.98</v>
      </c>
      <c r="S4590" t="s">
        <v>24</v>
      </c>
      <c r="T4590" t="s">
        <v>23</v>
      </c>
      <c r="U4590" s="3">
        <v>96.98</v>
      </c>
    </row>
    <row r="4591" spans="1:21" hidden="1" x14ac:dyDescent="0.2">
      <c r="A4591" t="s">
        <v>2996</v>
      </c>
      <c r="B4591" t="s">
        <v>1790</v>
      </c>
      <c r="C4591" t="s">
        <v>14</v>
      </c>
      <c r="D4591" t="str">
        <f t="shared" si="71"/>
        <v>BK1682</v>
      </c>
      <c r="E4591" t="s">
        <v>335</v>
      </c>
      <c r="F4591" t="s">
        <v>18</v>
      </c>
      <c r="G4591" t="s">
        <v>18</v>
      </c>
      <c r="J4591" s="1">
        <v>44909</v>
      </c>
      <c r="K4591" s="2">
        <v>-41</v>
      </c>
      <c r="L4591" t="s">
        <v>46</v>
      </c>
      <c r="M4591" s="3">
        <v>1</v>
      </c>
      <c r="N4591" s="2">
        <v>0.55671000000000004</v>
      </c>
      <c r="O4591" t="s">
        <v>21</v>
      </c>
      <c r="P4591" t="s">
        <v>24</v>
      </c>
      <c r="Q4591" t="s">
        <v>23</v>
      </c>
      <c r="R4591" s="3">
        <v>22.83</v>
      </c>
      <c r="S4591" t="s">
        <v>22</v>
      </c>
      <c r="T4591" t="s">
        <v>23</v>
      </c>
      <c r="U4591" s="3">
        <v>22.83</v>
      </c>
    </row>
    <row r="4592" spans="1:21" hidden="1" x14ac:dyDescent="0.2">
      <c r="A4592" t="s">
        <v>2997</v>
      </c>
      <c r="B4592" t="s">
        <v>2998</v>
      </c>
      <c r="C4592" t="s">
        <v>14</v>
      </c>
      <c r="D4592" t="str">
        <f t="shared" si="71"/>
        <v>FREIGH</v>
      </c>
      <c r="E4592" t="s">
        <v>199</v>
      </c>
      <c r="F4592" t="s">
        <v>18</v>
      </c>
      <c r="G4592" t="s">
        <v>18</v>
      </c>
      <c r="I4592" t="s">
        <v>113</v>
      </c>
      <c r="J4592" s="1">
        <v>44909</v>
      </c>
      <c r="K4592" s="2">
        <v>128.76</v>
      </c>
      <c r="L4592" t="s">
        <v>20</v>
      </c>
      <c r="M4592" s="3">
        <v>1</v>
      </c>
      <c r="N4592" s="2">
        <v>0.45</v>
      </c>
      <c r="O4592" t="s">
        <v>21</v>
      </c>
      <c r="P4592" t="s">
        <v>200</v>
      </c>
      <c r="Q4592" t="s">
        <v>23</v>
      </c>
      <c r="R4592" s="3">
        <v>57.94</v>
      </c>
      <c r="S4592" t="s">
        <v>24</v>
      </c>
      <c r="T4592" t="s">
        <v>23</v>
      </c>
      <c r="U4592" s="3">
        <v>57.94</v>
      </c>
    </row>
    <row r="4593" spans="1:21" hidden="1" x14ac:dyDescent="0.2">
      <c r="A4593" t="s">
        <v>2997</v>
      </c>
      <c r="B4593" t="s">
        <v>2998</v>
      </c>
      <c r="C4593" t="s">
        <v>14</v>
      </c>
      <c r="D4593" t="str">
        <f t="shared" si="71"/>
        <v>CP2296</v>
      </c>
      <c r="E4593" t="s">
        <v>1206</v>
      </c>
      <c r="F4593" t="s">
        <v>18</v>
      </c>
      <c r="G4593" t="s">
        <v>18</v>
      </c>
      <c r="I4593" t="s">
        <v>113</v>
      </c>
      <c r="J4593" s="1">
        <v>44909</v>
      </c>
      <c r="K4593" s="2">
        <v>1163.52</v>
      </c>
      <c r="L4593" t="s">
        <v>20</v>
      </c>
      <c r="M4593" s="3">
        <v>1</v>
      </c>
      <c r="N4593" s="2">
        <v>7.8630000000000005E-2</v>
      </c>
      <c r="O4593" t="s">
        <v>21</v>
      </c>
      <c r="P4593" t="s">
        <v>22</v>
      </c>
      <c r="Q4593" t="s">
        <v>23</v>
      </c>
      <c r="R4593" s="3">
        <v>91.49</v>
      </c>
      <c r="S4593" t="s">
        <v>24</v>
      </c>
      <c r="T4593" t="s">
        <v>23</v>
      </c>
      <c r="U4593" s="3">
        <v>91.49</v>
      </c>
    </row>
    <row r="4594" spans="1:21" hidden="1" x14ac:dyDescent="0.2">
      <c r="A4594" t="s">
        <v>2997</v>
      </c>
      <c r="B4594" t="s">
        <v>2998</v>
      </c>
      <c r="C4594" t="s">
        <v>14</v>
      </c>
      <c r="D4594" t="str">
        <f t="shared" si="71"/>
        <v>MACHIN</v>
      </c>
      <c r="E4594" t="s">
        <v>204</v>
      </c>
      <c r="F4594" t="s">
        <v>18</v>
      </c>
      <c r="G4594" t="s">
        <v>18</v>
      </c>
      <c r="I4594" t="s">
        <v>113</v>
      </c>
      <c r="J4594" s="1">
        <v>44909</v>
      </c>
      <c r="K4594" s="2">
        <v>96</v>
      </c>
      <c r="L4594" t="s">
        <v>20</v>
      </c>
      <c r="M4594" s="3">
        <v>1</v>
      </c>
      <c r="N4594" s="2">
        <v>2.9</v>
      </c>
      <c r="O4594" t="s">
        <v>21</v>
      </c>
      <c r="P4594" t="s">
        <v>200</v>
      </c>
      <c r="Q4594" t="s">
        <v>23</v>
      </c>
      <c r="R4594" s="3">
        <v>278.39999999999998</v>
      </c>
      <c r="S4594" t="s">
        <v>24</v>
      </c>
      <c r="T4594" t="s">
        <v>23</v>
      </c>
      <c r="U4594" s="3">
        <v>278.39999999999998</v>
      </c>
    </row>
    <row r="4595" spans="1:21" hidden="1" x14ac:dyDescent="0.2">
      <c r="A4595" t="s">
        <v>2997</v>
      </c>
      <c r="B4595" t="s">
        <v>2998</v>
      </c>
      <c r="C4595" t="s">
        <v>14</v>
      </c>
      <c r="D4595" t="str">
        <f t="shared" si="71"/>
        <v>CN4651</v>
      </c>
      <c r="E4595" t="s">
        <v>2999</v>
      </c>
      <c r="F4595" t="s">
        <v>18</v>
      </c>
      <c r="G4595" t="s">
        <v>18</v>
      </c>
      <c r="I4595" t="s">
        <v>113</v>
      </c>
      <c r="J4595" s="1">
        <v>44909</v>
      </c>
      <c r="K4595" s="2">
        <v>-96</v>
      </c>
      <c r="L4595" t="s">
        <v>197</v>
      </c>
      <c r="M4595" s="3">
        <v>1</v>
      </c>
      <c r="N4595" s="2">
        <v>22.586490000000005</v>
      </c>
      <c r="O4595" t="s">
        <v>21</v>
      </c>
      <c r="P4595" t="s">
        <v>24</v>
      </c>
      <c r="Q4595" t="s">
        <v>23</v>
      </c>
      <c r="R4595" s="3">
        <v>2168.3000000000002</v>
      </c>
      <c r="S4595" t="s">
        <v>198</v>
      </c>
      <c r="T4595" t="s">
        <v>23</v>
      </c>
      <c r="U4595" s="3">
        <v>2168.3000000000002</v>
      </c>
    </row>
    <row r="4596" spans="1:21" hidden="1" x14ac:dyDescent="0.2">
      <c r="A4596" t="s">
        <v>2997</v>
      </c>
      <c r="B4596" t="s">
        <v>2998</v>
      </c>
      <c r="C4596" t="s">
        <v>14</v>
      </c>
      <c r="D4596" t="str">
        <f t="shared" si="71"/>
        <v>LABORI</v>
      </c>
      <c r="E4596" t="s">
        <v>201</v>
      </c>
      <c r="F4596" t="s">
        <v>18</v>
      </c>
      <c r="G4596" t="s">
        <v>18</v>
      </c>
      <c r="I4596" t="s">
        <v>113</v>
      </c>
      <c r="J4596" s="1">
        <v>44909</v>
      </c>
      <c r="K4596" s="2">
        <v>182.35</v>
      </c>
      <c r="L4596" t="s">
        <v>20</v>
      </c>
      <c r="M4596" s="3">
        <v>1</v>
      </c>
      <c r="N4596" s="2">
        <v>1.05</v>
      </c>
      <c r="O4596" t="s">
        <v>21</v>
      </c>
      <c r="P4596" t="s">
        <v>200</v>
      </c>
      <c r="Q4596" t="s">
        <v>23</v>
      </c>
      <c r="R4596" s="3">
        <v>191.47</v>
      </c>
      <c r="S4596" t="s">
        <v>24</v>
      </c>
      <c r="T4596" t="s">
        <v>23</v>
      </c>
      <c r="U4596" s="3">
        <v>191.47</v>
      </c>
    </row>
    <row r="4597" spans="1:21" hidden="1" x14ac:dyDescent="0.2">
      <c r="A4597" t="s">
        <v>2997</v>
      </c>
      <c r="B4597" t="s">
        <v>2998</v>
      </c>
      <c r="C4597" t="s">
        <v>14</v>
      </c>
      <c r="D4597" t="str">
        <f t="shared" si="71"/>
        <v>GL422-</v>
      </c>
      <c r="E4597" t="s">
        <v>1536</v>
      </c>
      <c r="F4597" t="s">
        <v>18</v>
      </c>
      <c r="G4597" t="s">
        <v>18</v>
      </c>
      <c r="I4597" t="s">
        <v>113</v>
      </c>
      <c r="J4597" s="1">
        <v>44909</v>
      </c>
      <c r="K4597" s="2">
        <v>1163.52</v>
      </c>
      <c r="L4597" t="s">
        <v>20</v>
      </c>
      <c r="M4597" s="3">
        <v>1</v>
      </c>
      <c r="N4597" s="2">
        <v>0.28353</v>
      </c>
      <c r="O4597" t="s">
        <v>21</v>
      </c>
      <c r="P4597" t="s">
        <v>22</v>
      </c>
      <c r="Q4597" t="s">
        <v>23</v>
      </c>
      <c r="R4597" s="3">
        <v>329.89</v>
      </c>
      <c r="S4597" t="s">
        <v>24</v>
      </c>
      <c r="T4597" t="s">
        <v>23</v>
      </c>
      <c r="U4597" s="3">
        <v>329.89</v>
      </c>
    </row>
    <row r="4598" spans="1:21" hidden="1" x14ac:dyDescent="0.2">
      <c r="A4598" t="s">
        <v>2997</v>
      </c>
      <c r="B4598" t="s">
        <v>2998</v>
      </c>
      <c r="C4598" t="s">
        <v>14</v>
      </c>
      <c r="D4598" t="str">
        <f t="shared" si="71"/>
        <v>LAWG00</v>
      </c>
      <c r="E4598" t="s">
        <v>2219</v>
      </c>
      <c r="F4598" t="s">
        <v>18</v>
      </c>
      <c r="G4598" t="s">
        <v>18</v>
      </c>
      <c r="I4598" t="s">
        <v>113</v>
      </c>
      <c r="J4598" s="1">
        <v>44909</v>
      </c>
      <c r="K4598" s="2">
        <v>1203</v>
      </c>
      <c r="L4598" t="s">
        <v>20</v>
      </c>
      <c r="M4598" s="3">
        <v>1</v>
      </c>
      <c r="N4598" s="2">
        <v>1.328E-2</v>
      </c>
      <c r="O4598" t="s">
        <v>21</v>
      </c>
      <c r="P4598" t="s">
        <v>22</v>
      </c>
      <c r="Q4598" t="s">
        <v>23</v>
      </c>
      <c r="R4598" s="3">
        <v>15.98</v>
      </c>
      <c r="S4598" t="s">
        <v>24</v>
      </c>
      <c r="T4598" t="s">
        <v>23</v>
      </c>
      <c r="U4598" s="3">
        <v>15.98</v>
      </c>
    </row>
    <row r="4599" spans="1:21" hidden="1" x14ac:dyDescent="0.2">
      <c r="A4599" t="s">
        <v>3000</v>
      </c>
      <c r="B4599" t="s">
        <v>3001</v>
      </c>
      <c r="C4599" t="s">
        <v>14</v>
      </c>
      <c r="D4599" t="str">
        <f t="shared" si="71"/>
        <v>BK6033</v>
      </c>
      <c r="E4599" t="s">
        <v>1291</v>
      </c>
      <c r="F4599" t="s">
        <v>18</v>
      </c>
      <c r="G4599" t="s">
        <v>18</v>
      </c>
      <c r="I4599" t="s">
        <v>113</v>
      </c>
      <c r="J4599" s="1">
        <v>44909</v>
      </c>
      <c r="K4599" s="2">
        <v>195</v>
      </c>
      <c r="L4599" t="s">
        <v>20</v>
      </c>
      <c r="M4599" s="3">
        <v>1</v>
      </c>
      <c r="N4599" s="2">
        <v>0.29559000000000002</v>
      </c>
      <c r="O4599" t="s">
        <v>21</v>
      </c>
      <c r="P4599" t="s">
        <v>22</v>
      </c>
      <c r="Q4599" t="s">
        <v>23</v>
      </c>
      <c r="R4599" s="3">
        <v>57.64</v>
      </c>
      <c r="S4599" t="s">
        <v>24</v>
      </c>
      <c r="T4599" t="s">
        <v>23</v>
      </c>
      <c r="U4599" s="3">
        <v>57.64</v>
      </c>
    </row>
    <row r="4600" spans="1:21" hidden="1" x14ac:dyDescent="0.2">
      <c r="A4600" t="s">
        <v>3000</v>
      </c>
      <c r="B4600" t="s">
        <v>3001</v>
      </c>
      <c r="C4600" t="s">
        <v>14</v>
      </c>
      <c r="D4600" t="str">
        <f t="shared" si="71"/>
        <v>CS3462</v>
      </c>
      <c r="E4600" t="s">
        <v>2429</v>
      </c>
      <c r="F4600" t="s">
        <v>18</v>
      </c>
      <c r="G4600" t="s">
        <v>18</v>
      </c>
      <c r="I4600" t="s">
        <v>113</v>
      </c>
      <c r="J4600" s="1">
        <v>44909</v>
      </c>
      <c r="K4600" s="2">
        <v>-195</v>
      </c>
      <c r="L4600" t="s">
        <v>197</v>
      </c>
      <c r="M4600" s="3">
        <v>1</v>
      </c>
      <c r="N4600" s="2">
        <v>7.5143700000000004</v>
      </c>
      <c r="O4600" t="s">
        <v>21</v>
      </c>
      <c r="P4600" t="s">
        <v>24</v>
      </c>
      <c r="Q4600" t="s">
        <v>23</v>
      </c>
      <c r="R4600" s="3">
        <v>1465.3</v>
      </c>
      <c r="S4600" t="s">
        <v>198</v>
      </c>
      <c r="T4600" t="s">
        <v>23</v>
      </c>
      <c r="U4600" s="3">
        <v>1465.3</v>
      </c>
    </row>
    <row r="4601" spans="1:21" hidden="1" x14ac:dyDescent="0.2">
      <c r="A4601" t="s">
        <v>3000</v>
      </c>
      <c r="B4601" t="s">
        <v>3001</v>
      </c>
      <c r="C4601" t="s">
        <v>14</v>
      </c>
      <c r="D4601" t="str">
        <f t="shared" si="71"/>
        <v>MACHIN</v>
      </c>
      <c r="E4601" t="s">
        <v>204</v>
      </c>
      <c r="F4601" t="s">
        <v>18</v>
      </c>
      <c r="G4601" t="s">
        <v>18</v>
      </c>
      <c r="I4601" t="s">
        <v>113</v>
      </c>
      <c r="J4601" s="1">
        <v>44909</v>
      </c>
      <c r="K4601" s="2">
        <v>97.5</v>
      </c>
      <c r="L4601" t="s">
        <v>20</v>
      </c>
      <c r="M4601" s="3">
        <v>1</v>
      </c>
      <c r="N4601" s="2">
        <v>2.9</v>
      </c>
      <c r="O4601" t="s">
        <v>21</v>
      </c>
      <c r="P4601" t="s">
        <v>200</v>
      </c>
      <c r="Q4601" t="s">
        <v>23</v>
      </c>
      <c r="R4601" s="3">
        <v>282.75</v>
      </c>
      <c r="S4601" t="s">
        <v>24</v>
      </c>
      <c r="T4601" t="s">
        <v>23</v>
      </c>
      <c r="U4601" s="3">
        <v>282.75</v>
      </c>
    </row>
    <row r="4602" spans="1:21" hidden="1" x14ac:dyDescent="0.2">
      <c r="A4602" t="s">
        <v>3000</v>
      </c>
      <c r="B4602" t="s">
        <v>3001</v>
      </c>
      <c r="C4602" t="s">
        <v>14</v>
      </c>
      <c r="D4602" t="str">
        <f t="shared" si="71"/>
        <v>FREIGH</v>
      </c>
      <c r="E4602" t="s">
        <v>199</v>
      </c>
      <c r="F4602" t="s">
        <v>18</v>
      </c>
      <c r="G4602" t="s">
        <v>18</v>
      </c>
      <c r="I4602" t="s">
        <v>113</v>
      </c>
      <c r="J4602" s="1">
        <v>44909</v>
      </c>
      <c r="K4602" s="2">
        <v>154.44</v>
      </c>
      <c r="L4602" t="s">
        <v>20</v>
      </c>
      <c r="M4602" s="3">
        <v>1</v>
      </c>
      <c r="N4602" s="2">
        <v>0.45</v>
      </c>
      <c r="O4602" t="s">
        <v>21</v>
      </c>
      <c r="P4602" t="s">
        <v>200</v>
      </c>
      <c r="Q4602" t="s">
        <v>23</v>
      </c>
      <c r="R4602" s="3">
        <v>69.5</v>
      </c>
      <c r="S4602" t="s">
        <v>24</v>
      </c>
      <c r="T4602" t="s">
        <v>23</v>
      </c>
      <c r="U4602" s="3">
        <v>69.5</v>
      </c>
    </row>
    <row r="4603" spans="1:21" hidden="1" x14ac:dyDescent="0.2">
      <c r="A4603" t="s">
        <v>3000</v>
      </c>
      <c r="B4603" t="s">
        <v>3001</v>
      </c>
      <c r="C4603" t="s">
        <v>14</v>
      </c>
      <c r="D4603" t="str">
        <f t="shared" si="71"/>
        <v>GL2428</v>
      </c>
      <c r="E4603" t="s">
        <v>17</v>
      </c>
      <c r="F4603" t="s">
        <v>18</v>
      </c>
      <c r="G4603" t="s">
        <v>18</v>
      </c>
      <c r="I4603" t="s">
        <v>113</v>
      </c>
      <c r="J4603" s="1">
        <v>44909</v>
      </c>
      <c r="K4603" s="2">
        <v>1181.7</v>
      </c>
      <c r="L4603" t="s">
        <v>20</v>
      </c>
      <c r="M4603" s="3">
        <v>1</v>
      </c>
      <c r="N4603" s="2">
        <v>0.20519999999999999</v>
      </c>
      <c r="O4603" t="s">
        <v>21</v>
      </c>
      <c r="P4603" t="s">
        <v>22</v>
      </c>
      <c r="Q4603" t="s">
        <v>23</v>
      </c>
      <c r="R4603" s="3">
        <v>242.48</v>
      </c>
      <c r="S4603" t="s">
        <v>24</v>
      </c>
      <c r="T4603" t="s">
        <v>23</v>
      </c>
      <c r="U4603" s="3">
        <v>242.48</v>
      </c>
    </row>
    <row r="4604" spans="1:21" hidden="1" x14ac:dyDescent="0.2">
      <c r="A4604" t="s">
        <v>3000</v>
      </c>
      <c r="B4604" t="s">
        <v>3001</v>
      </c>
      <c r="C4604" t="s">
        <v>14</v>
      </c>
      <c r="D4604" t="str">
        <f t="shared" si="71"/>
        <v>CP2228</v>
      </c>
      <c r="E4604" t="s">
        <v>1055</v>
      </c>
      <c r="F4604" t="s">
        <v>18</v>
      </c>
      <c r="G4604" t="s">
        <v>18</v>
      </c>
      <c r="I4604" t="s">
        <v>113</v>
      </c>
      <c r="J4604" s="1">
        <v>44909</v>
      </c>
      <c r="K4604" s="2">
        <v>932.93</v>
      </c>
      <c r="L4604" t="s">
        <v>20</v>
      </c>
      <c r="M4604" s="3">
        <v>1</v>
      </c>
      <c r="N4604" s="2">
        <v>6.0659999999999999E-2</v>
      </c>
      <c r="O4604" t="s">
        <v>21</v>
      </c>
      <c r="P4604" t="s">
        <v>22</v>
      </c>
      <c r="Q4604" t="s">
        <v>23</v>
      </c>
      <c r="R4604" s="3">
        <v>56.59</v>
      </c>
      <c r="S4604" t="s">
        <v>24</v>
      </c>
      <c r="T4604" t="s">
        <v>23</v>
      </c>
      <c r="U4604" s="3">
        <v>56.59</v>
      </c>
    </row>
    <row r="4605" spans="1:21" hidden="1" x14ac:dyDescent="0.2">
      <c r="A4605" t="s">
        <v>3000</v>
      </c>
      <c r="B4605" t="s">
        <v>3001</v>
      </c>
      <c r="C4605" t="s">
        <v>14</v>
      </c>
      <c r="D4605" t="str">
        <f t="shared" si="71"/>
        <v>LABORI</v>
      </c>
      <c r="E4605" t="s">
        <v>201</v>
      </c>
      <c r="F4605" t="s">
        <v>18</v>
      </c>
      <c r="G4605" t="s">
        <v>18</v>
      </c>
      <c r="I4605" t="s">
        <v>113</v>
      </c>
      <c r="J4605" s="1">
        <v>44909</v>
      </c>
      <c r="K4605" s="2">
        <v>243.75</v>
      </c>
      <c r="L4605" t="s">
        <v>20</v>
      </c>
      <c r="M4605" s="3">
        <v>1</v>
      </c>
      <c r="N4605" s="2">
        <v>1.05</v>
      </c>
      <c r="O4605" t="s">
        <v>21</v>
      </c>
      <c r="P4605" t="s">
        <v>200</v>
      </c>
      <c r="Q4605" t="s">
        <v>23</v>
      </c>
      <c r="R4605" s="3">
        <v>255.94</v>
      </c>
      <c r="S4605" t="s">
        <v>24</v>
      </c>
      <c r="T4605" t="s">
        <v>23</v>
      </c>
      <c r="U4605" s="3">
        <v>255.94</v>
      </c>
    </row>
    <row r="4606" spans="1:21" hidden="1" x14ac:dyDescent="0.2">
      <c r="A4606" t="s">
        <v>3000</v>
      </c>
      <c r="B4606" t="s">
        <v>3001</v>
      </c>
      <c r="C4606" t="s">
        <v>14</v>
      </c>
      <c r="D4606" t="str">
        <f t="shared" si="71"/>
        <v>LAMT01</v>
      </c>
      <c r="E4606" t="s">
        <v>1124</v>
      </c>
      <c r="F4606" t="s">
        <v>18</v>
      </c>
      <c r="G4606" t="s">
        <v>18</v>
      </c>
      <c r="I4606" t="s">
        <v>113</v>
      </c>
      <c r="J4606" s="1">
        <v>44909</v>
      </c>
      <c r="K4606" s="2">
        <v>1221.8</v>
      </c>
      <c r="L4606" t="s">
        <v>20</v>
      </c>
      <c r="M4606" s="3">
        <v>1</v>
      </c>
      <c r="N4606" s="2">
        <v>3.3029999999999997E-2</v>
      </c>
      <c r="O4606" t="s">
        <v>21</v>
      </c>
      <c r="P4606" t="s">
        <v>22</v>
      </c>
      <c r="Q4606" t="s">
        <v>23</v>
      </c>
      <c r="R4606" s="3">
        <v>40.36</v>
      </c>
      <c r="S4606" t="s">
        <v>24</v>
      </c>
      <c r="T4606" t="s">
        <v>23</v>
      </c>
      <c r="U4606" s="3">
        <v>40.36</v>
      </c>
    </row>
    <row r="4607" spans="1:21" hidden="1" x14ac:dyDescent="0.2">
      <c r="A4607" t="s">
        <v>3002</v>
      </c>
      <c r="B4607" t="s">
        <v>26</v>
      </c>
      <c r="C4607" t="s">
        <v>14</v>
      </c>
      <c r="D4607" t="str">
        <f t="shared" si="71"/>
        <v>CP2282</v>
      </c>
      <c r="E4607" t="s">
        <v>925</v>
      </c>
      <c r="F4607" t="s">
        <v>18</v>
      </c>
      <c r="G4607" t="s">
        <v>18</v>
      </c>
      <c r="I4607" t="s">
        <v>19</v>
      </c>
      <c r="J4607" s="1">
        <v>44909</v>
      </c>
      <c r="K4607" s="2">
        <v>-321857</v>
      </c>
      <c r="L4607" t="s">
        <v>20</v>
      </c>
      <c r="M4607" s="3">
        <v>1</v>
      </c>
      <c r="N4607" s="2">
        <v>6.7659999999999998E-2</v>
      </c>
      <c r="O4607" t="s">
        <v>21</v>
      </c>
      <c r="P4607" t="s">
        <v>24</v>
      </c>
      <c r="Q4607" t="s">
        <v>23</v>
      </c>
      <c r="R4607" s="3">
        <v>21776.84</v>
      </c>
      <c r="S4607" t="s">
        <v>22</v>
      </c>
      <c r="T4607" t="s">
        <v>23</v>
      </c>
      <c r="U4607" s="3">
        <v>21776.84</v>
      </c>
    </row>
    <row r="4608" spans="1:21" hidden="1" x14ac:dyDescent="0.2">
      <c r="A4608" t="s">
        <v>3003</v>
      </c>
      <c r="B4608" t="s">
        <v>26</v>
      </c>
      <c r="C4608" t="s">
        <v>14</v>
      </c>
      <c r="D4608" t="str">
        <f t="shared" si="71"/>
        <v>CP2282</v>
      </c>
      <c r="E4608" t="s">
        <v>925</v>
      </c>
      <c r="F4608" t="s">
        <v>18</v>
      </c>
      <c r="G4608" t="s">
        <v>18</v>
      </c>
      <c r="I4608" t="s">
        <v>19</v>
      </c>
      <c r="J4608" s="1">
        <v>44909</v>
      </c>
      <c r="K4608" s="2">
        <v>0.28000000000000003</v>
      </c>
      <c r="L4608" t="s">
        <v>20</v>
      </c>
      <c r="M4608" s="3">
        <v>1</v>
      </c>
      <c r="N4608" s="2">
        <v>6.7769999999999997E-2</v>
      </c>
      <c r="O4608" t="s">
        <v>21</v>
      </c>
      <c r="P4608" t="s">
        <v>22</v>
      </c>
      <c r="Q4608" t="s">
        <v>23</v>
      </c>
      <c r="R4608" s="3">
        <v>0.02</v>
      </c>
      <c r="S4608" t="s">
        <v>24</v>
      </c>
      <c r="T4608" t="s">
        <v>23</v>
      </c>
      <c r="U4608" s="3">
        <v>0.02</v>
      </c>
    </row>
    <row r="4609" spans="1:21" hidden="1" x14ac:dyDescent="0.2">
      <c r="A4609" t="s">
        <v>3004</v>
      </c>
      <c r="B4609" t="s">
        <v>139</v>
      </c>
      <c r="C4609" t="s">
        <v>14</v>
      </c>
      <c r="D4609" t="str">
        <f t="shared" si="71"/>
        <v>SP1859</v>
      </c>
      <c r="E4609" t="s">
        <v>829</v>
      </c>
      <c r="F4609" t="s">
        <v>18</v>
      </c>
      <c r="G4609" t="s">
        <v>18</v>
      </c>
      <c r="I4609" t="s">
        <v>19</v>
      </c>
      <c r="J4609" s="1">
        <v>44909</v>
      </c>
      <c r="K4609" s="2">
        <v>-337.15</v>
      </c>
      <c r="L4609" t="s">
        <v>46</v>
      </c>
      <c r="M4609" s="3">
        <v>1</v>
      </c>
      <c r="N4609" s="2">
        <v>2.5499000000000001</v>
      </c>
      <c r="O4609" t="s">
        <v>21</v>
      </c>
      <c r="P4609" t="s">
        <v>24</v>
      </c>
      <c r="Q4609" t="s">
        <v>23</v>
      </c>
      <c r="R4609" s="3">
        <v>859.7</v>
      </c>
      <c r="S4609" t="s">
        <v>22</v>
      </c>
      <c r="T4609" t="s">
        <v>23</v>
      </c>
      <c r="U4609" s="3">
        <v>859.7</v>
      </c>
    </row>
    <row r="4610" spans="1:21" hidden="1" x14ac:dyDescent="0.2">
      <c r="A4610" t="s">
        <v>3004</v>
      </c>
      <c r="B4610" t="s">
        <v>139</v>
      </c>
      <c r="C4610" t="s">
        <v>14</v>
      </c>
      <c r="D4610" t="str">
        <f t="shared" si="71"/>
        <v>MZ3423</v>
      </c>
      <c r="E4610" t="s">
        <v>345</v>
      </c>
      <c r="F4610" t="s">
        <v>18</v>
      </c>
      <c r="G4610" t="s">
        <v>18</v>
      </c>
      <c r="I4610" t="s">
        <v>19</v>
      </c>
      <c r="J4610" s="1">
        <v>44909</v>
      </c>
      <c r="K4610" s="2">
        <v>14.71</v>
      </c>
      <c r="L4610" t="s">
        <v>46</v>
      </c>
      <c r="M4610" s="3">
        <v>1</v>
      </c>
      <c r="N4610" s="2">
        <v>3.6048399999999998</v>
      </c>
      <c r="O4610" t="s">
        <v>21</v>
      </c>
      <c r="P4610" t="s">
        <v>22</v>
      </c>
      <c r="Q4610" t="s">
        <v>23</v>
      </c>
      <c r="R4610" s="3">
        <v>53.03</v>
      </c>
      <c r="S4610" t="s">
        <v>24</v>
      </c>
      <c r="T4610" t="s">
        <v>23</v>
      </c>
      <c r="U4610" s="3">
        <v>53.03</v>
      </c>
    </row>
    <row r="4611" spans="1:21" hidden="1" x14ac:dyDescent="0.2">
      <c r="A4611" t="s">
        <v>3004</v>
      </c>
      <c r="B4611" t="s">
        <v>139</v>
      </c>
      <c r="C4611" t="s">
        <v>14</v>
      </c>
      <c r="D4611" t="str">
        <f t="shared" si="71"/>
        <v>OF1731</v>
      </c>
      <c r="E4611" t="s">
        <v>3005</v>
      </c>
      <c r="F4611" t="s">
        <v>18</v>
      </c>
      <c r="G4611" t="s">
        <v>18</v>
      </c>
      <c r="I4611" t="s">
        <v>19</v>
      </c>
      <c r="J4611" s="1">
        <v>44909</v>
      </c>
      <c r="K4611" s="2">
        <v>0</v>
      </c>
      <c r="L4611" t="s">
        <v>46</v>
      </c>
      <c r="M4611" s="3">
        <v>1</v>
      </c>
      <c r="N4611" s="2">
        <v>6.6401000000000003</v>
      </c>
      <c r="O4611" t="s">
        <v>21</v>
      </c>
      <c r="P4611" t="s">
        <v>22</v>
      </c>
      <c r="Q4611" t="s">
        <v>23</v>
      </c>
      <c r="R4611" s="3">
        <v>0</v>
      </c>
      <c r="S4611" t="s">
        <v>24</v>
      </c>
      <c r="T4611" t="s">
        <v>23</v>
      </c>
      <c r="U4611" s="3">
        <v>0</v>
      </c>
    </row>
    <row r="4612" spans="1:21" hidden="1" x14ac:dyDescent="0.2">
      <c r="A4612" t="s">
        <v>3004</v>
      </c>
      <c r="B4612" t="s">
        <v>139</v>
      </c>
      <c r="C4612" t="s">
        <v>14</v>
      </c>
      <c r="D4612" t="str">
        <f t="shared" si="71"/>
        <v>SP1892</v>
      </c>
      <c r="E4612" t="s">
        <v>2224</v>
      </c>
      <c r="F4612" t="s">
        <v>18</v>
      </c>
      <c r="G4612" t="s">
        <v>18</v>
      </c>
      <c r="I4612" t="s">
        <v>19</v>
      </c>
      <c r="J4612" s="1">
        <v>44909</v>
      </c>
      <c r="K4612" s="2">
        <v>1469.22</v>
      </c>
      <c r="L4612" t="s">
        <v>46</v>
      </c>
      <c r="M4612" s="3">
        <v>1</v>
      </c>
      <c r="N4612" s="2">
        <v>2.8495499999999998</v>
      </c>
      <c r="O4612" t="s">
        <v>21</v>
      </c>
      <c r="P4612" t="s">
        <v>22</v>
      </c>
      <c r="Q4612" t="s">
        <v>23</v>
      </c>
      <c r="R4612" s="3">
        <v>4186.62</v>
      </c>
      <c r="S4612" t="s">
        <v>24</v>
      </c>
      <c r="T4612" t="s">
        <v>23</v>
      </c>
      <c r="U4612" s="3">
        <v>4186.62</v>
      </c>
    </row>
    <row r="4613" spans="1:21" hidden="1" x14ac:dyDescent="0.2">
      <c r="A4613" t="s">
        <v>3004</v>
      </c>
      <c r="B4613" t="s">
        <v>139</v>
      </c>
      <c r="C4613" t="s">
        <v>14</v>
      </c>
      <c r="D4613" t="str">
        <f t="shared" ref="D4613:D4642" si="72">LEFT(E4613, 6)</f>
        <v>SP1913</v>
      </c>
      <c r="E4613" t="s">
        <v>2176</v>
      </c>
      <c r="F4613" t="s">
        <v>18</v>
      </c>
      <c r="G4613" t="s">
        <v>18</v>
      </c>
      <c r="I4613" t="s">
        <v>19</v>
      </c>
      <c r="J4613" s="1">
        <v>44909</v>
      </c>
      <c r="K4613" s="2">
        <v>611.35</v>
      </c>
      <c r="L4613" t="s">
        <v>46</v>
      </c>
      <c r="M4613" s="3">
        <v>1</v>
      </c>
      <c r="N4613" s="2">
        <v>1.7818000000000001</v>
      </c>
      <c r="O4613" t="s">
        <v>21</v>
      </c>
      <c r="P4613" t="s">
        <v>22</v>
      </c>
      <c r="Q4613" t="s">
        <v>23</v>
      </c>
      <c r="R4613" s="3">
        <v>1089.3</v>
      </c>
      <c r="S4613" t="s">
        <v>24</v>
      </c>
      <c r="T4613" t="s">
        <v>23</v>
      </c>
      <c r="U4613" s="3">
        <v>1089.3</v>
      </c>
    </row>
    <row r="4614" spans="1:21" hidden="1" x14ac:dyDescent="0.2">
      <c r="A4614" t="s">
        <v>3004</v>
      </c>
      <c r="B4614" t="s">
        <v>139</v>
      </c>
      <c r="C4614" t="s">
        <v>14</v>
      </c>
      <c r="D4614" t="str">
        <f t="shared" si="72"/>
        <v>LAHT00</v>
      </c>
      <c r="E4614" t="s">
        <v>3006</v>
      </c>
      <c r="F4614" t="s">
        <v>18</v>
      </c>
      <c r="G4614" t="s">
        <v>18</v>
      </c>
      <c r="I4614" t="s">
        <v>19</v>
      </c>
      <c r="J4614" s="1">
        <v>44909</v>
      </c>
      <c r="K4614" s="2">
        <v>6874.69</v>
      </c>
      <c r="L4614" t="s">
        <v>20</v>
      </c>
      <c r="M4614" s="3">
        <v>1</v>
      </c>
      <c r="N4614" s="2">
        <v>6.2289999999999998E-2</v>
      </c>
      <c r="O4614" t="s">
        <v>21</v>
      </c>
      <c r="P4614" t="s">
        <v>22</v>
      </c>
      <c r="Q4614" t="s">
        <v>23</v>
      </c>
      <c r="R4614" s="3">
        <v>428.22</v>
      </c>
      <c r="S4614" t="s">
        <v>24</v>
      </c>
      <c r="T4614" t="s">
        <v>23</v>
      </c>
      <c r="U4614" s="3">
        <v>428.22</v>
      </c>
    </row>
    <row r="4615" spans="1:21" hidden="1" x14ac:dyDescent="0.2">
      <c r="A4615" t="s">
        <v>3004</v>
      </c>
      <c r="B4615" t="s">
        <v>139</v>
      </c>
      <c r="C4615" t="s">
        <v>14</v>
      </c>
      <c r="D4615" t="str">
        <f t="shared" si="72"/>
        <v>MZ3440</v>
      </c>
      <c r="E4615" t="s">
        <v>418</v>
      </c>
      <c r="F4615" t="s">
        <v>18</v>
      </c>
      <c r="G4615" t="s">
        <v>18</v>
      </c>
      <c r="I4615" t="s">
        <v>19</v>
      </c>
      <c r="J4615" s="1">
        <v>44909</v>
      </c>
      <c r="K4615" s="2">
        <v>379.88</v>
      </c>
      <c r="L4615" t="s">
        <v>46</v>
      </c>
      <c r="M4615" s="3">
        <v>1</v>
      </c>
      <c r="N4615" s="2">
        <v>2.1500499999999998</v>
      </c>
      <c r="O4615" t="s">
        <v>21</v>
      </c>
      <c r="P4615" t="s">
        <v>22</v>
      </c>
      <c r="Q4615" t="s">
        <v>23</v>
      </c>
      <c r="R4615" s="3">
        <v>816.76</v>
      </c>
      <c r="S4615" t="s">
        <v>24</v>
      </c>
      <c r="T4615" t="s">
        <v>23</v>
      </c>
      <c r="U4615" s="3">
        <v>816.76</v>
      </c>
    </row>
    <row r="4616" spans="1:21" hidden="1" x14ac:dyDescent="0.2">
      <c r="A4616" t="s">
        <v>3004</v>
      </c>
      <c r="B4616" t="s">
        <v>139</v>
      </c>
      <c r="C4616" t="s">
        <v>14</v>
      </c>
      <c r="D4616" t="str">
        <f t="shared" si="72"/>
        <v>LAAI02</v>
      </c>
      <c r="E4616" t="s">
        <v>2605</v>
      </c>
      <c r="F4616" t="s">
        <v>18</v>
      </c>
      <c r="G4616" t="s">
        <v>18</v>
      </c>
      <c r="I4616" t="s">
        <v>19</v>
      </c>
      <c r="J4616" s="1">
        <v>44909</v>
      </c>
      <c r="K4616" s="2">
        <v>127558.09</v>
      </c>
      <c r="L4616" t="s">
        <v>20</v>
      </c>
      <c r="M4616" s="3">
        <v>1</v>
      </c>
      <c r="N4616" s="2">
        <v>1.4949999999999998E-2</v>
      </c>
      <c r="O4616" t="s">
        <v>21</v>
      </c>
      <c r="P4616" t="s">
        <v>22</v>
      </c>
      <c r="Q4616" t="s">
        <v>23</v>
      </c>
      <c r="R4616" s="3">
        <v>1906.99</v>
      </c>
      <c r="S4616" t="s">
        <v>24</v>
      </c>
      <c r="T4616" t="s">
        <v>23</v>
      </c>
      <c r="U4616" s="3">
        <v>1906.99</v>
      </c>
    </row>
    <row r="4617" spans="1:21" hidden="1" x14ac:dyDescent="0.2">
      <c r="A4617" t="s">
        <v>3007</v>
      </c>
      <c r="B4617" t="s">
        <v>926</v>
      </c>
      <c r="C4617" t="s">
        <v>14</v>
      </c>
      <c r="D4617" t="str">
        <f t="shared" si="72"/>
        <v>DV1955</v>
      </c>
      <c r="E4617" t="s">
        <v>1796</v>
      </c>
      <c r="F4617" t="s">
        <v>18</v>
      </c>
      <c r="G4617" t="s">
        <v>18</v>
      </c>
      <c r="I4617" t="s">
        <v>19</v>
      </c>
      <c r="J4617" s="1">
        <v>44909</v>
      </c>
      <c r="K4617" s="2">
        <v>2</v>
      </c>
      <c r="L4617" t="s">
        <v>46</v>
      </c>
      <c r="M4617" s="3">
        <v>1</v>
      </c>
      <c r="N4617" s="2">
        <v>4.6320300000000003</v>
      </c>
      <c r="O4617" t="s">
        <v>21</v>
      </c>
      <c r="P4617" t="s">
        <v>22</v>
      </c>
      <c r="Q4617" t="s">
        <v>23</v>
      </c>
      <c r="R4617" s="3">
        <v>9.26</v>
      </c>
      <c r="S4617" t="s">
        <v>24</v>
      </c>
      <c r="T4617" t="s">
        <v>23</v>
      </c>
      <c r="U4617" s="3">
        <v>9.26</v>
      </c>
    </row>
    <row r="4618" spans="1:21" hidden="1" x14ac:dyDescent="0.2">
      <c r="A4618" t="s">
        <v>3007</v>
      </c>
      <c r="B4618" t="s">
        <v>926</v>
      </c>
      <c r="C4618" t="s">
        <v>14</v>
      </c>
      <c r="D4618" t="str">
        <f t="shared" si="72"/>
        <v>MZ3750</v>
      </c>
      <c r="E4618" t="s">
        <v>415</v>
      </c>
      <c r="F4618" t="s">
        <v>18</v>
      </c>
      <c r="G4618" t="s">
        <v>18</v>
      </c>
      <c r="I4618" t="s">
        <v>19</v>
      </c>
      <c r="J4618" s="1">
        <v>44909</v>
      </c>
      <c r="K4618" s="2">
        <v>0</v>
      </c>
      <c r="L4618" t="s">
        <v>46</v>
      </c>
      <c r="M4618" s="3">
        <v>1</v>
      </c>
      <c r="N4618" s="2">
        <v>4.2355799999999997</v>
      </c>
      <c r="O4618" t="s">
        <v>21</v>
      </c>
      <c r="P4618" t="s">
        <v>22</v>
      </c>
      <c r="Q4618" t="s">
        <v>23</v>
      </c>
      <c r="R4618" s="3">
        <v>0</v>
      </c>
      <c r="S4618" t="s">
        <v>24</v>
      </c>
      <c r="T4618" t="s">
        <v>23</v>
      </c>
      <c r="U4618" s="3">
        <v>0</v>
      </c>
    </row>
    <row r="4619" spans="1:21" hidden="1" x14ac:dyDescent="0.2">
      <c r="A4619" t="s">
        <v>3007</v>
      </c>
      <c r="B4619" t="s">
        <v>926</v>
      </c>
      <c r="C4619" t="s">
        <v>14</v>
      </c>
      <c r="D4619" t="str">
        <f t="shared" si="72"/>
        <v>713000</v>
      </c>
      <c r="E4619" t="s">
        <v>1098</v>
      </c>
      <c r="F4619" t="s">
        <v>18</v>
      </c>
      <c r="G4619" t="s">
        <v>18</v>
      </c>
      <c r="I4619" t="s">
        <v>19</v>
      </c>
      <c r="J4619" s="1">
        <v>44909</v>
      </c>
      <c r="K4619" s="2">
        <v>62.131999999999998</v>
      </c>
      <c r="L4619" t="s">
        <v>46</v>
      </c>
      <c r="M4619" s="3">
        <v>1</v>
      </c>
      <c r="N4619" s="2">
        <v>1.5763799999999997</v>
      </c>
      <c r="O4619" t="s">
        <v>21</v>
      </c>
      <c r="P4619" t="s">
        <v>22</v>
      </c>
      <c r="Q4619" t="s">
        <v>23</v>
      </c>
      <c r="R4619" s="3">
        <v>97.94</v>
      </c>
      <c r="S4619" t="s">
        <v>24</v>
      </c>
      <c r="T4619" t="s">
        <v>23</v>
      </c>
      <c r="U4619" s="3">
        <v>97.94</v>
      </c>
    </row>
    <row r="4620" spans="1:21" hidden="1" x14ac:dyDescent="0.2">
      <c r="A4620" t="s">
        <v>3007</v>
      </c>
      <c r="B4620" t="s">
        <v>926</v>
      </c>
      <c r="C4620" t="s">
        <v>14</v>
      </c>
      <c r="D4620" t="str">
        <f t="shared" si="72"/>
        <v>WN2023</v>
      </c>
      <c r="E4620" t="s">
        <v>3008</v>
      </c>
      <c r="F4620" t="s">
        <v>18</v>
      </c>
      <c r="G4620" t="s">
        <v>18</v>
      </c>
      <c r="I4620" t="s">
        <v>19</v>
      </c>
      <c r="J4620" s="1">
        <v>44909</v>
      </c>
      <c r="K4620" s="2">
        <v>27.000019999999999</v>
      </c>
      <c r="L4620" t="s">
        <v>46</v>
      </c>
      <c r="M4620" s="3">
        <v>1</v>
      </c>
      <c r="N4620" s="2">
        <v>0.57911000000000001</v>
      </c>
      <c r="O4620" t="s">
        <v>21</v>
      </c>
      <c r="P4620" t="s">
        <v>22</v>
      </c>
      <c r="Q4620" t="s">
        <v>23</v>
      </c>
      <c r="R4620" s="3">
        <v>15.64</v>
      </c>
      <c r="S4620" t="s">
        <v>24</v>
      </c>
      <c r="T4620" t="s">
        <v>23</v>
      </c>
      <c r="U4620" s="3">
        <v>15.64</v>
      </c>
    </row>
    <row r="4621" spans="1:21" hidden="1" x14ac:dyDescent="0.2">
      <c r="A4621" t="s">
        <v>3007</v>
      </c>
      <c r="B4621" t="s">
        <v>926</v>
      </c>
      <c r="C4621" t="s">
        <v>14</v>
      </c>
      <c r="D4621" t="str">
        <f t="shared" si="72"/>
        <v>718000</v>
      </c>
      <c r="E4621" t="s">
        <v>1157</v>
      </c>
      <c r="F4621" t="s">
        <v>18</v>
      </c>
      <c r="G4621" t="s">
        <v>18</v>
      </c>
      <c r="I4621" t="s">
        <v>19</v>
      </c>
      <c r="J4621" s="1">
        <v>44909</v>
      </c>
      <c r="K4621" s="2">
        <v>-1686</v>
      </c>
      <c r="L4621" t="s">
        <v>46</v>
      </c>
      <c r="M4621" s="3">
        <v>1</v>
      </c>
      <c r="N4621" s="2">
        <v>1.4501200000000001</v>
      </c>
      <c r="O4621" t="s">
        <v>21</v>
      </c>
      <c r="P4621" t="s">
        <v>24</v>
      </c>
      <c r="Q4621" t="s">
        <v>23</v>
      </c>
      <c r="R4621" s="3">
        <v>2444.9</v>
      </c>
      <c r="S4621" t="s">
        <v>22</v>
      </c>
      <c r="T4621" t="s">
        <v>23</v>
      </c>
      <c r="U4621" s="3">
        <v>2444.9</v>
      </c>
    </row>
    <row r="4622" spans="1:21" hidden="1" x14ac:dyDescent="0.2">
      <c r="A4622" t="s">
        <v>3009</v>
      </c>
      <c r="B4622" t="s">
        <v>1376</v>
      </c>
      <c r="C4622" t="s">
        <v>14</v>
      </c>
      <c r="D4622" t="str">
        <f t="shared" si="72"/>
        <v>DV1993</v>
      </c>
      <c r="E4622" t="s">
        <v>3010</v>
      </c>
      <c r="F4622" t="s">
        <v>186</v>
      </c>
      <c r="G4622" t="s">
        <v>186</v>
      </c>
      <c r="I4622" t="s">
        <v>19</v>
      </c>
      <c r="J4622" s="1">
        <v>44909</v>
      </c>
      <c r="K4622" s="2">
        <v>-2580</v>
      </c>
      <c r="L4622" t="s">
        <v>46</v>
      </c>
      <c r="M4622" s="3">
        <v>1</v>
      </c>
      <c r="N4622" s="2">
        <v>4.8</v>
      </c>
      <c r="O4622" t="s">
        <v>21</v>
      </c>
      <c r="P4622" t="s">
        <v>24</v>
      </c>
      <c r="Q4622" t="s">
        <v>23</v>
      </c>
      <c r="R4622" s="3">
        <v>12384</v>
      </c>
      <c r="S4622" t="s">
        <v>22</v>
      </c>
      <c r="T4622" t="s">
        <v>23</v>
      </c>
      <c r="U4622" s="3">
        <v>12384</v>
      </c>
    </row>
    <row r="4623" spans="1:21" hidden="1" x14ac:dyDescent="0.2">
      <c r="A4623" t="s">
        <v>3011</v>
      </c>
      <c r="B4623" t="s">
        <v>3012</v>
      </c>
      <c r="C4623" t="s">
        <v>14</v>
      </c>
      <c r="D4623" t="str">
        <f t="shared" si="72"/>
        <v>CS1420</v>
      </c>
      <c r="E4623" t="s">
        <v>3013</v>
      </c>
      <c r="F4623" t="s">
        <v>262</v>
      </c>
      <c r="G4623" t="s">
        <v>262</v>
      </c>
      <c r="I4623" t="s">
        <v>2511</v>
      </c>
      <c r="J4623" s="1">
        <v>44909</v>
      </c>
      <c r="K4623" s="2">
        <v>-9</v>
      </c>
      <c r="L4623" t="s">
        <v>197</v>
      </c>
      <c r="M4623" s="3">
        <v>1</v>
      </c>
      <c r="N4623" s="2">
        <v>13.44862</v>
      </c>
      <c r="O4623" t="s">
        <v>21</v>
      </c>
      <c r="P4623" t="s">
        <v>474</v>
      </c>
      <c r="Q4623" t="s">
        <v>23</v>
      </c>
      <c r="R4623" s="3">
        <v>121.04</v>
      </c>
      <c r="S4623" t="s">
        <v>198</v>
      </c>
      <c r="T4623" t="s">
        <v>23</v>
      </c>
      <c r="U4623" s="3">
        <v>121.04</v>
      </c>
    </row>
    <row r="4624" spans="1:21" hidden="1" x14ac:dyDescent="0.2">
      <c r="A4624" t="s">
        <v>3011</v>
      </c>
      <c r="B4624" t="s">
        <v>3012</v>
      </c>
      <c r="C4624" t="s">
        <v>14</v>
      </c>
      <c r="D4624" t="str">
        <f t="shared" si="72"/>
        <v>BK1083</v>
      </c>
      <c r="E4624" t="s">
        <v>3014</v>
      </c>
      <c r="F4624" t="s">
        <v>262</v>
      </c>
      <c r="G4624" t="s">
        <v>262</v>
      </c>
      <c r="I4624" t="s">
        <v>2511</v>
      </c>
      <c r="J4624" s="1">
        <v>44909</v>
      </c>
      <c r="K4624" s="2">
        <v>-840</v>
      </c>
      <c r="L4624" t="s">
        <v>20</v>
      </c>
      <c r="M4624" s="3">
        <v>1</v>
      </c>
      <c r="N4624" s="2">
        <v>1.0149999999999999</v>
      </c>
      <c r="O4624" t="s">
        <v>21</v>
      </c>
      <c r="P4624" t="s">
        <v>474</v>
      </c>
      <c r="Q4624" t="s">
        <v>23</v>
      </c>
      <c r="R4624" s="3">
        <v>852.6</v>
      </c>
      <c r="S4624" t="s">
        <v>22</v>
      </c>
      <c r="T4624" t="s">
        <v>23</v>
      </c>
      <c r="U4624" s="3">
        <v>852.6</v>
      </c>
    </row>
    <row r="4625" spans="1:21" hidden="1" x14ac:dyDescent="0.2">
      <c r="A4625" t="s">
        <v>3011</v>
      </c>
      <c r="B4625" t="s">
        <v>3012</v>
      </c>
      <c r="C4625" t="s">
        <v>14</v>
      </c>
      <c r="D4625" t="str">
        <f t="shared" si="72"/>
        <v>OG3073</v>
      </c>
      <c r="E4625" t="s">
        <v>1456</v>
      </c>
      <c r="F4625" t="s">
        <v>262</v>
      </c>
      <c r="G4625" t="s">
        <v>262</v>
      </c>
      <c r="I4625" t="s">
        <v>2511</v>
      </c>
      <c r="J4625" s="1">
        <v>44909</v>
      </c>
      <c r="K4625" s="2">
        <v>-11</v>
      </c>
      <c r="L4625" t="s">
        <v>197</v>
      </c>
      <c r="M4625" s="3">
        <v>1</v>
      </c>
      <c r="N4625" s="2">
        <v>16.601739999999999</v>
      </c>
      <c r="O4625" t="s">
        <v>21</v>
      </c>
      <c r="P4625" t="s">
        <v>474</v>
      </c>
      <c r="Q4625" t="s">
        <v>23</v>
      </c>
      <c r="R4625" s="3">
        <v>182.62</v>
      </c>
      <c r="S4625" t="s">
        <v>198</v>
      </c>
      <c r="T4625" t="s">
        <v>23</v>
      </c>
      <c r="U4625" s="3">
        <v>182.62</v>
      </c>
    </row>
    <row r="4626" spans="1:21" hidden="1" x14ac:dyDescent="0.2">
      <c r="A4626" t="s">
        <v>3015</v>
      </c>
      <c r="B4626" t="s">
        <v>2585</v>
      </c>
      <c r="C4626" t="s">
        <v>14</v>
      </c>
      <c r="D4626" t="str">
        <f t="shared" si="72"/>
        <v>CP2282</v>
      </c>
      <c r="E4626" t="s">
        <v>925</v>
      </c>
      <c r="F4626" t="s">
        <v>18</v>
      </c>
      <c r="G4626" t="s">
        <v>18</v>
      </c>
      <c r="I4626" t="s">
        <v>113</v>
      </c>
      <c r="J4626" s="1">
        <v>44909</v>
      </c>
      <c r="K4626" s="2">
        <v>349.45</v>
      </c>
      <c r="L4626" t="s">
        <v>20</v>
      </c>
      <c r="M4626" s="3">
        <v>1</v>
      </c>
      <c r="N4626" s="2">
        <v>6.7769999999999997E-2</v>
      </c>
      <c r="O4626" t="s">
        <v>21</v>
      </c>
      <c r="P4626" t="s">
        <v>22</v>
      </c>
      <c r="Q4626" t="s">
        <v>23</v>
      </c>
      <c r="R4626" s="3">
        <v>23.68</v>
      </c>
      <c r="S4626" t="s">
        <v>24</v>
      </c>
      <c r="T4626" t="s">
        <v>23</v>
      </c>
      <c r="U4626" s="3">
        <v>23.68</v>
      </c>
    </row>
    <row r="4627" spans="1:21" hidden="1" x14ac:dyDescent="0.2">
      <c r="A4627" t="s">
        <v>3016</v>
      </c>
      <c r="B4627" t="s">
        <v>3017</v>
      </c>
      <c r="C4627" t="s">
        <v>14</v>
      </c>
      <c r="D4627" t="str">
        <f t="shared" si="72"/>
        <v>CN9751</v>
      </c>
      <c r="E4627" t="s">
        <v>2984</v>
      </c>
      <c r="F4627" t="s">
        <v>262</v>
      </c>
      <c r="G4627" t="s">
        <v>262</v>
      </c>
      <c r="I4627" t="s">
        <v>2511</v>
      </c>
      <c r="J4627" s="1">
        <v>44909</v>
      </c>
      <c r="K4627" s="2">
        <v>-1</v>
      </c>
      <c r="L4627" t="s">
        <v>197</v>
      </c>
      <c r="M4627" s="3">
        <v>1</v>
      </c>
      <c r="N4627" s="2">
        <v>17.94219</v>
      </c>
      <c r="O4627" t="s">
        <v>21</v>
      </c>
      <c r="P4627" t="s">
        <v>474</v>
      </c>
      <c r="Q4627" t="s">
        <v>23</v>
      </c>
      <c r="R4627" s="3">
        <v>17.940000000000001</v>
      </c>
      <c r="S4627" t="s">
        <v>198</v>
      </c>
      <c r="T4627" t="s">
        <v>23</v>
      </c>
      <c r="U4627" s="3">
        <v>17.940000000000001</v>
      </c>
    </row>
    <row r="4628" spans="1:21" hidden="1" x14ac:dyDescent="0.2">
      <c r="A4628" t="s">
        <v>3018</v>
      </c>
      <c r="B4628" t="s">
        <v>2331</v>
      </c>
      <c r="C4628" t="s">
        <v>14</v>
      </c>
      <c r="D4628" t="str">
        <f t="shared" si="72"/>
        <v>FJ1690</v>
      </c>
      <c r="E4628" t="s">
        <v>1488</v>
      </c>
      <c r="F4628" t="s">
        <v>186</v>
      </c>
      <c r="G4628" t="s">
        <v>186</v>
      </c>
      <c r="I4628" t="s">
        <v>19</v>
      </c>
      <c r="J4628" s="1">
        <v>44909</v>
      </c>
      <c r="K4628" s="2">
        <v>-3429.9646000000002</v>
      </c>
      <c r="L4628" t="s">
        <v>46</v>
      </c>
      <c r="M4628" s="3">
        <v>1</v>
      </c>
      <c r="N4628" s="2">
        <v>1.6</v>
      </c>
      <c r="O4628" t="s">
        <v>21</v>
      </c>
      <c r="P4628" t="s">
        <v>24</v>
      </c>
      <c r="Q4628" t="s">
        <v>23</v>
      </c>
      <c r="R4628" s="3">
        <v>5487.94</v>
      </c>
      <c r="S4628" t="s">
        <v>22</v>
      </c>
      <c r="T4628" t="s">
        <v>23</v>
      </c>
      <c r="U4628" s="3">
        <v>5487.94</v>
      </c>
    </row>
    <row r="4629" spans="1:21" hidden="1" x14ac:dyDescent="0.2">
      <c r="A4629" t="s">
        <v>3019</v>
      </c>
      <c r="B4629" t="s">
        <v>26</v>
      </c>
      <c r="C4629" t="s">
        <v>14</v>
      </c>
      <c r="D4629" t="str">
        <f t="shared" si="72"/>
        <v>OG1030</v>
      </c>
      <c r="E4629" t="s">
        <v>356</v>
      </c>
      <c r="F4629" t="s">
        <v>186</v>
      </c>
      <c r="G4629" t="s">
        <v>186</v>
      </c>
      <c r="I4629" t="s">
        <v>19</v>
      </c>
      <c r="J4629" s="1">
        <v>44909</v>
      </c>
      <c r="K4629" s="2">
        <v>-140</v>
      </c>
      <c r="L4629" t="s">
        <v>46</v>
      </c>
      <c r="M4629" s="3">
        <v>1</v>
      </c>
      <c r="N4629" s="2">
        <v>5.79</v>
      </c>
      <c r="O4629" t="s">
        <v>21</v>
      </c>
      <c r="P4629" t="s">
        <v>24</v>
      </c>
      <c r="Q4629" t="s">
        <v>23</v>
      </c>
      <c r="R4629" s="3">
        <v>810.6</v>
      </c>
      <c r="S4629" t="s">
        <v>22</v>
      </c>
      <c r="T4629" t="s">
        <v>23</v>
      </c>
      <c r="U4629" s="3">
        <v>810.6</v>
      </c>
    </row>
    <row r="4630" spans="1:21" hidden="1" x14ac:dyDescent="0.2">
      <c r="A4630" t="s">
        <v>3020</v>
      </c>
      <c r="B4630" t="s">
        <v>26</v>
      </c>
      <c r="C4630" t="s">
        <v>14</v>
      </c>
      <c r="D4630" t="str">
        <f t="shared" si="72"/>
        <v>OG1064</v>
      </c>
      <c r="E4630" t="s">
        <v>1491</v>
      </c>
      <c r="F4630" t="s">
        <v>186</v>
      </c>
      <c r="G4630" t="s">
        <v>186</v>
      </c>
      <c r="I4630" t="s">
        <v>19</v>
      </c>
      <c r="J4630" s="1">
        <v>44909</v>
      </c>
      <c r="K4630" s="2">
        <v>-100</v>
      </c>
      <c r="L4630" t="s">
        <v>46</v>
      </c>
      <c r="M4630" s="3">
        <v>1</v>
      </c>
      <c r="N4630" s="2">
        <v>2.6</v>
      </c>
      <c r="O4630" t="s">
        <v>21</v>
      </c>
      <c r="P4630" t="s">
        <v>24</v>
      </c>
      <c r="Q4630" t="s">
        <v>23</v>
      </c>
      <c r="R4630" s="3">
        <v>260</v>
      </c>
      <c r="S4630" t="s">
        <v>22</v>
      </c>
      <c r="T4630" t="s">
        <v>23</v>
      </c>
      <c r="U4630" s="3">
        <v>260</v>
      </c>
    </row>
    <row r="4631" spans="1:21" hidden="1" x14ac:dyDescent="0.2">
      <c r="A4631" t="s">
        <v>3020</v>
      </c>
      <c r="B4631" t="s">
        <v>26</v>
      </c>
      <c r="C4631" t="s">
        <v>14</v>
      </c>
      <c r="D4631" t="str">
        <f t="shared" si="72"/>
        <v>OG1351</v>
      </c>
      <c r="E4631" t="s">
        <v>1493</v>
      </c>
      <c r="F4631" t="s">
        <v>186</v>
      </c>
      <c r="G4631" t="s">
        <v>186</v>
      </c>
      <c r="I4631" t="s">
        <v>19</v>
      </c>
      <c r="J4631" s="1">
        <v>44909</v>
      </c>
      <c r="K4631" s="2">
        <v>-103.6</v>
      </c>
      <c r="L4631" t="s">
        <v>46</v>
      </c>
      <c r="M4631" s="3">
        <v>1</v>
      </c>
      <c r="N4631" s="2">
        <v>4.42</v>
      </c>
      <c r="O4631" t="s">
        <v>21</v>
      </c>
      <c r="P4631" t="s">
        <v>24</v>
      </c>
      <c r="Q4631" t="s">
        <v>23</v>
      </c>
      <c r="R4631" s="3">
        <v>457.91</v>
      </c>
      <c r="S4631" t="s">
        <v>22</v>
      </c>
      <c r="T4631" t="s">
        <v>23</v>
      </c>
      <c r="U4631" s="3">
        <v>457.91</v>
      </c>
    </row>
    <row r="4632" spans="1:21" hidden="1" x14ac:dyDescent="0.2">
      <c r="A4632" t="s">
        <v>3020</v>
      </c>
      <c r="B4632" t="s">
        <v>26</v>
      </c>
      <c r="C4632" t="s">
        <v>14</v>
      </c>
      <c r="D4632" t="str">
        <f t="shared" si="72"/>
        <v>OG1069</v>
      </c>
      <c r="E4632" t="s">
        <v>371</v>
      </c>
      <c r="F4632" t="s">
        <v>186</v>
      </c>
      <c r="G4632" t="s">
        <v>186</v>
      </c>
      <c r="I4632" t="s">
        <v>19</v>
      </c>
      <c r="J4632" s="1">
        <v>44909</v>
      </c>
      <c r="K4632" s="2">
        <v>-150</v>
      </c>
      <c r="L4632" t="s">
        <v>46</v>
      </c>
      <c r="M4632" s="3">
        <v>1</v>
      </c>
      <c r="N4632" s="2">
        <v>1.7498099999999999</v>
      </c>
      <c r="O4632" t="s">
        <v>21</v>
      </c>
      <c r="P4632" t="s">
        <v>24</v>
      </c>
      <c r="Q4632" t="s">
        <v>23</v>
      </c>
      <c r="R4632" s="3">
        <v>262.47000000000003</v>
      </c>
      <c r="S4632" t="s">
        <v>22</v>
      </c>
      <c r="T4632" t="s">
        <v>23</v>
      </c>
      <c r="U4632" s="3">
        <v>262.47000000000003</v>
      </c>
    </row>
    <row r="4633" spans="1:21" hidden="1" x14ac:dyDescent="0.2">
      <c r="A4633" t="s">
        <v>3020</v>
      </c>
      <c r="B4633" t="s">
        <v>26</v>
      </c>
      <c r="C4633" t="s">
        <v>14</v>
      </c>
      <c r="D4633" t="str">
        <f t="shared" si="72"/>
        <v>OG1349</v>
      </c>
      <c r="E4633" t="s">
        <v>1844</v>
      </c>
      <c r="F4633" t="s">
        <v>186</v>
      </c>
      <c r="G4633" t="s">
        <v>186</v>
      </c>
      <c r="I4633" t="s">
        <v>19</v>
      </c>
      <c r="J4633" s="1">
        <v>44909</v>
      </c>
      <c r="K4633" s="2">
        <v>-400</v>
      </c>
      <c r="L4633" t="s">
        <v>46</v>
      </c>
      <c r="M4633" s="3">
        <v>1</v>
      </c>
      <c r="N4633" s="2">
        <v>1.43</v>
      </c>
      <c r="O4633" t="s">
        <v>21</v>
      </c>
      <c r="P4633" t="s">
        <v>24</v>
      </c>
      <c r="Q4633" t="s">
        <v>23</v>
      </c>
      <c r="R4633" s="3">
        <v>572</v>
      </c>
      <c r="S4633" t="s">
        <v>22</v>
      </c>
      <c r="T4633" t="s">
        <v>23</v>
      </c>
      <c r="U4633" s="3">
        <v>572</v>
      </c>
    </row>
    <row r="4634" spans="1:21" hidden="1" x14ac:dyDescent="0.2">
      <c r="A4634" t="s">
        <v>3020</v>
      </c>
      <c r="B4634" t="s">
        <v>26</v>
      </c>
      <c r="C4634" t="s">
        <v>14</v>
      </c>
      <c r="D4634" t="str">
        <f t="shared" si="72"/>
        <v>OG1361</v>
      </c>
      <c r="E4634" t="s">
        <v>1495</v>
      </c>
      <c r="F4634" t="s">
        <v>186</v>
      </c>
      <c r="G4634" t="s">
        <v>186</v>
      </c>
      <c r="I4634" t="s">
        <v>19</v>
      </c>
      <c r="J4634" s="1">
        <v>44909</v>
      </c>
      <c r="K4634" s="2">
        <v>-142.72</v>
      </c>
      <c r="L4634" t="s">
        <v>46</v>
      </c>
      <c r="M4634" s="3">
        <v>1</v>
      </c>
      <c r="N4634" s="2">
        <v>3.34375</v>
      </c>
      <c r="O4634" t="s">
        <v>21</v>
      </c>
      <c r="P4634" t="s">
        <v>24</v>
      </c>
      <c r="Q4634" t="s">
        <v>23</v>
      </c>
      <c r="R4634" s="3">
        <v>477.22</v>
      </c>
      <c r="S4634" t="s">
        <v>22</v>
      </c>
      <c r="T4634" t="s">
        <v>23</v>
      </c>
      <c r="U4634" s="3">
        <v>477.22</v>
      </c>
    </row>
    <row r="4635" spans="1:21" hidden="1" x14ac:dyDescent="0.2">
      <c r="A4635" t="s">
        <v>3021</v>
      </c>
      <c r="B4635" t="s">
        <v>1041</v>
      </c>
      <c r="C4635" t="s">
        <v>14</v>
      </c>
      <c r="D4635" t="str">
        <f t="shared" si="72"/>
        <v>722002</v>
      </c>
      <c r="E4635" t="s">
        <v>399</v>
      </c>
      <c r="F4635" t="s">
        <v>1483</v>
      </c>
      <c r="G4635" t="s">
        <v>1483</v>
      </c>
      <c r="I4635" t="s">
        <v>1042</v>
      </c>
      <c r="J4635" s="1">
        <v>44909</v>
      </c>
      <c r="K4635" s="2">
        <v>-2450</v>
      </c>
      <c r="L4635" t="s">
        <v>46</v>
      </c>
      <c r="M4635" s="3">
        <v>1</v>
      </c>
      <c r="N4635" s="2">
        <v>0.58782999999999996</v>
      </c>
      <c r="O4635" t="s">
        <v>21</v>
      </c>
      <c r="P4635" t="s">
        <v>1043</v>
      </c>
      <c r="Q4635" t="s">
        <v>23</v>
      </c>
      <c r="R4635" s="3">
        <v>1440.18</v>
      </c>
      <c r="S4635" t="s">
        <v>22</v>
      </c>
      <c r="T4635" t="s">
        <v>23</v>
      </c>
      <c r="U4635" s="3">
        <v>1440.18</v>
      </c>
    </row>
    <row r="4636" spans="1:21" hidden="1" x14ac:dyDescent="0.2">
      <c r="A4636" t="s">
        <v>3022</v>
      </c>
      <c r="B4636" t="s">
        <v>26</v>
      </c>
      <c r="C4636" t="s">
        <v>14</v>
      </c>
      <c r="D4636" t="str">
        <f t="shared" si="72"/>
        <v>OG1348</v>
      </c>
      <c r="E4636" t="s">
        <v>298</v>
      </c>
      <c r="F4636" t="s">
        <v>186</v>
      </c>
      <c r="G4636" t="s">
        <v>186</v>
      </c>
      <c r="I4636" t="s">
        <v>19</v>
      </c>
      <c r="J4636" s="1">
        <v>44909</v>
      </c>
      <c r="K4636" s="2">
        <v>-1190.1300000000001</v>
      </c>
      <c r="L4636" t="s">
        <v>46</v>
      </c>
      <c r="M4636" s="3">
        <v>1</v>
      </c>
      <c r="N4636" s="2">
        <v>1.56701</v>
      </c>
      <c r="O4636" t="s">
        <v>21</v>
      </c>
      <c r="P4636" t="s">
        <v>24</v>
      </c>
      <c r="Q4636" t="s">
        <v>23</v>
      </c>
      <c r="R4636" s="3">
        <v>1864.95</v>
      </c>
      <c r="S4636" t="s">
        <v>22</v>
      </c>
      <c r="T4636" t="s">
        <v>23</v>
      </c>
      <c r="U4636" s="3">
        <v>1864.95</v>
      </c>
    </row>
    <row r="4637" spans="1:21" hidden="1" x14ac:dyDescent="0.2">
      <c r="A4637" t="s">
        <v>3022</v>
      </c>
      <c r="B4637" t="s">
        <v>26</v>
      </c>
      <c r="C4637" t="s">
        <v>14</v>
      </c>
      <c r="D4637" t="str">
        <f t="shared" si="72"/>
        <v>SP1851</v>
      </c>
      <c r="E4637" t="s">
        <v>1588</v>
      </c>
      <c r="F4637" t="s">
        <v>186</v>
      </c>
      <c r="G4637" t="s">
        <v>186</v>
      </c>
      <c r="I4637" t="s">
        <v>19</v>
      </c>
      <c r="J4637" s="1">
        <v>44909</v>
      </c>
      <c r="K4637" s="2">
        <v>-40</v>
      </c>
      <c r="L4637" t="s">
        <v>46</v>
      </c>
      <c r="M4637" s="3">
        <v>1</v>
      </c>
      <c r="N4637" s="2">
        <v>4.2470699999999999</v>
      </c>
      <c r="O4637" t="s">
        <v>21</v>
      </c>
      <c r="P4637" t="s">
        <v>24</v>
      </c>
      <c r="Q4637" t="s">
        <v>23</v>
      </c>
      <c r="R4637" s="3">
        <v>169.88</v>
      </c>
      <c r="S4637" t="s">
        <v>22</v>
      </c>
      <c r="T4637" t="s">
        <v>23</v>
      </c>
      <c r="U4637" s="3">
        <v>169.88</v>
      </c>
    </row>
    <row r="4638" spans="1:21" hidden="1" x14ac:dyDescent="0.2">
      <c r="A4638" t="s">
        <v>3022</v>
      </c>
      <c r="B4638" t="s">
        <v>26</v>
      </c>
      <c r="C4638" t="s">
        <v>14</v>
      </c>
      <c r="D4638" t="str">
        <f t="shared" si="72"/>
        <v>OG1063</v>
      </c>
      <c r="E4638" t="s">
        <v>603</v>
      </c>
      <c r="F4638" t="s">
        <v>186</v>
      </c>
      <c r="G4638" t="s">
        <v>186</v>
      </c>
      <c r="I4638" t="s">
        <v>19</v>
      </c>
      <c r="J4638" s="1">
        <v>44909</v>
      </c>
      <c r="K4638" s="2">
        <v>-901.86</v>
      </c>
      <c r="L4638" t="s">
        <v>46</v>
      </c>
      <c r="M4638" s="3">
        <v>1</v>
      </c>
      <c r="N4638" s="2">
        <v>2.96</v>
      </c>
      <c r="O4638" t="s">
        <v>21</v>
      </c>
      <c r="P4638" t="s">
        <v>24</v>
      </c>
      <c r="Q4638" t="s">
        <v>23</v>
      </c>
      <c r="R4638" s="3">
        <v>2669.51</v>
      </c>
      <c r="S4638" t="s">
        <v>22</v>
      </c>
      <c r="T4638" t="s">
        <v>23</v>
      </c>
      <c r="U4638" s="3">
        <v>2669.51</v>
      </c>
    </row>
    <row r="4639" spans="1:21" hidden="1" x14ac:dyDescent="0.2">
      <c r="A4639" t="s">
        <v>3023</v>
      </c>
      <c r="B4639" t="s">
        <v>2478</v>
      </c>
      <c r="C4639" t="s">
        <v>14</v>
      </c>
      <c r="D4639" t="str">
        <f t="shared" si="72"/>
        <v>BK1053</v>
      </c>
      <c r="E4639" t="s">
        <v>982</v>
      </c>
      <c r="F4639" t="s">
        <v>262</v>
      </c>
      <c r="G4639" t="s">
        <v>262</v>
      </c>
      <c r="I4639" t="s">
        <v>472</v>
      </c>
      <c r="J4639" s="1">
        <v>44909</v>
      </c>
      <c r="K4639" s="2">
        <v>97908</v>
      </c>
      <c r="L4639" t="s">
        <v>20</v>
      </c>
      <c r="M4639" s="3">
        <v>1</v>
      </c>
      <c r="N4639" s="2">
        <v>0.191</v>
      </c>
      <c r="O4639" t="s">
        <v>21</v>
      </c>
      <c r="P4639" t="s">
        <v>22</v>
      </c>
      <c r="Q4639" t="s">
        <v>23</v>
      </c>
      <c r="R4639" s="3">
        <v>18700.43</v>
      </c>
      <c r="S4639" t="s">
        <v>474</v>
      </c>
      <c r="T4639" t="s">
        <v>23</v>
      </c>
      <c r="U4639" s="3">
        <v>18700.43</v>
      </c>
    </row>
    <row r="4640" spans="1:21" hidden="1" x14ac:dyDescent="0.2">
      <c r="A4640" t="s">
        <v>3023</v>
      </c>
      <c r="B4640" t="s">
        <v>2478</v>
      </c>
      <c r="C4640" t="s">
        <v>14</v>
      </c>
      <c r="D4640" t="str">
        <f t="shared" si="72"/>
        <v>BK1054</v>
      </c>
      <c r="E4640" t="s">
        <v>981</v>
      </c>
      <c r="F4640" t="s">
        <v>262</v>
      </c>
      <c r="G4640" t="s">
        <v>262</v>
      </c>
      <c r="I4640" t="s">
        <v>472</v>
      </c>
      <c r="J4640" s="1">
        <v>44909</v>
      </c>
      <c r="K4640" s="2">
        <v>-25330</v>
      </c>
      <c r="L4640" t="s">
        <v>20</v>
      </c>
      <c r="M4640" s="3">
        <v>1</v>
      </c>
      <c r="N4640" s="2">
        <v>0.24399999999999999</v>
      </c>
      <c r="O4640" t="s">
        <v>21</v>
      </c>
      <c r="P4640" t="s">
        <v>474</v>
      </c>
      <c r="Q4640" t="s">
        <v>23</v>
      </c>
      <c r="R4640" s="3">
        <v>6180.53</v>
      </c>
      <c r="S4640" t="s">
        <v>22</v>
      </c>
      <c r="T4640" t="s">
        <v>23</v>
      </c>
      <c r="U4640" s="3">
        <v>6180.53</v>
      </c>
    </row>
    <row r="4641" spans="1:4" hidden="1" x14ac:dyDescent="0.2">
      <c r="B4641" s="3">
        <v>5015235.67</v>
      </c>
      <c r="C4641" s="3">
        <v>5015235.67</v>
      </c>
      <c r="D4641" t="str">
        <f t="shared" si="72"/>
        <v/>
      </c>
    </row>
    <row r="4642" spans="1:4" hidden="1" x14ac:dyDescent="0.2">
      <c r="A4642" t="s">
        <v>3024</v>
      </c>
      <c r="B4642" s="3">
        <v>5015235.67</v>
      </c>
      <c r="C4642" s="3">
        <v>5015235.67</v>
      </c>
      <c r="D4642" t="str">
        <f t="shared" si="72"/>
        <v/>
      </c>
    </row>
  </sheetData>
  <autoFilter ref="A3:U4642" xr:uid="{00000000-0009-0000-0000-000000000000}">
    <filterColumn colId="3">
      <filters>
        <filter val="GL0282"/>
        <filter val="GL0485"/>
        <filter val="GL2054"/>
        <filter val="GL227-"/>
        <filter val="GL2417"/>
        <filter val="GL2418"/>
        <filter val="GL2419"/>
        <filter val="GL2422"/>
        <filter val="GL2423"/>
        <filter val="GL2428"/>
        <filter val="GL2443"/>
        <filter val="GL2444"/>
        <filter val="GL2446"/>
        <filter val="GL2449"/>
        <filter val="GL2451"/>
        <filter val="GL2452"/>
        <filter val="GL2453"/>
        <filter val="GL2457"/>
        <filter val="GL2458"/>
        <filter val="GL2459"/>
        <filter val="GL2460"/>
        <filter val="GL262-"/>
        <filter val="GL263-"/>
        <filter val="GL285-"/>
        <filter val="GL2919"/>
        <filter val="GL301-"/>
        <filter val="GL313-"/>
        <filter val="GL328-"/>
        <filter val="GL346-"/>
        <filter val="GL347-"/>
        <filter val="GL349-"/>
        <filter val="GL351-"/>
        <filter val="GL357-"/>
        <filter val="GL360-"/>
        <filter val="GL367-"/>
        <filter val="GL397-"/>
        <filter val="GL416-"/>
        <filter val="GL422-"/>
        <filter val="GL423-"/>
        <filter val="GL427-"/>
        <filter val="GL429-"/>
        <filter val="GL435-"/>
        <filter val="GL450-"/>
        <filter val="GL457-"/>
        <filter val="GL461-"/>
        <filter val="GL467-"/>
        <filter val="GL471-"/>
        <filter val="GL479-"/>
        <filter val="GL482-"/>
        <filter val="GL483-"/>
        <filter val="GL486-"/>
        <filter val="GL9062"/>
        <filter val="GL9067"/>
        <filter val="GL9071"/>
        <filter val="GL9073"/>
        <filter val="GL9074"/>
      </filters>
    </filterColumn>
    <filterColumn colId="4">
      <filters>
        <filter val="GL9074534  GLASS 25OZ SQ MASON BULK 70MM4L (357)"/>
      </filters>
    </filterColumn>
    <filterColumn colId="6">
      <filters>
        <filter val="BR"/>
        <filter val="INT"/>
        <filter val="LT"/>
        <filter val="PC"/>
      </filters>
    </filterColumn>
  </autoFilter>
  <pageMargins left="0" right="0" top="0" bottom="0" header="0" footer="0"/>
  <pageSetup paperSize="0" fitToWidth="0" fitToHeight="0" orientation="landscape" horizontalDpi="0" verticalDpi="0" copies="0"/>
  <headerFooter alignWithMargins="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U47"/>
  <sheetViews>
    <sheetView workbookViewId="0">
      <selection activeCell="D3" sqref="D3"/>
    </sheetView>
  </sheetViews>
  <sheetFormatPr defaultRowHeight="12.75" x14ac:dyDescent="0.2"/>
  <cols>
    <col min="1" max="1" width="15.85546875" bestFit="1" customWidth="1"/>
    <col min="2" max="2" width="14.7109375" bestFit="1" customWidth="1"/>
    <col min="3" max="4" width="17.140625" customWidth="1"/>
    <col min="5" max="5" width="55.7109375" customWidth="1"/>
    <col min="7" max="7" width="10.85546875" bestFit="1" customWidth="1"/>
    <col min="8" max="8" width="8.7109375" bestFit="1" customWidth="1"/>
    <col min="10" max="10" width="13.5703125" customWidth="1"/>
    <col min="11" max="11" width="15.42578125" bestFit="1" customWidth="1"/>
    <col min="12" max="12" width="10.85546875" bestFit="1" customWidth="1"/>
    <col min="13" max="13" width="9.28515625" bestFit="1" customWidth="1"/>
    <col min="14" max="14" width="11.140625" bestFit="1" customWidth="1"/>
    <col min="15" max="15" width="5.140625" customWidth="1"/>
    <col min="16" max="16" width="8.5703125" customWidth="1"/>
    <col min="17" max="17" width="5.5703125" bestFit="1" customWidth="1"/>
    <col min="18" max="18" width="10.140625" bestFit="1" customWidth="1"/>
    <col min="19" max="19" width="5" bestFit="1" customWidth="1"/>
    <col min="20" max="20" width="5.5703125" bestFit="1" customWidth="1"/>
    <col min="21" max="21" width="10.140625" bestFit="1" customWidth="1"/>
  </cols>
  <sheetData>
    <row r="2" spans="1:21" x14ac:dyDescent="0.2">
      <c r="A2" s="4" t="s">
        <v>3025</v>
      </c>
      <c r="B2" s="7" t="s">
        <v>3026</v>
      </c>
      <c r="C2" s="4" t="s">
        <v>3027</v>
      </c>
      <c r="D2" s="6" t="s">
        <v>3032</v>
      </c>
      <c r="E2" s="4" t="s">
        <v>3028</v>
      </c>
      <c r="F2" s="5" t="s">
        <v>3029</v>
      </c>
      <c r="G2" s="5" t="s">
        <v>3030</v>
      </c>
      <c r="I2" s="5" t="s">
        <v>3031</v>
      </c>
      <c r="K2" t="s">
        <v>3</v>
      </c>
      <c r="L2" s="4" t="s">
        <v>4</v>
      </c>
    </row>
    <row r="3" spans="1:21" x14ac:dyDescent="0.2">
      <c r="A3" t="s">
        <v>1151</v>
      </c>
      <c r="B3" t="s">
        <v>116</v>
      </c>
      <c r="C3" t="s">
        <v>14</v>
      </c>
      <c r="D3" t="str">
        <f t="shared" ref="D3:D39" si="0">LEFT(E3, 6)</f>
        <v>GL9074</v>
      </c>
      <c r="E3" t="s">
        <v>575</v>
      </c>
      <c r="F3" t="s">
        <v>18</v>
      </c>
      <c r="G3" t="s">
        <v>18</v>
      </c>
      <c r="J3" s="1">
        <v>44839</v>
      </c>
      <c r="K3" s="2">
        <v>-15037</v>
      </c>
      <c r="L3" t="s">
        <v>20</v>
      </c>
      <c r="M3" s="3">
        <v>1</v>
      </c>
      <c r="N3" s="2">
        <v>0.26479999999999998</v>
      </c>
      <c r="O3" t="s">
        <v>21</v>
      </c>
      <c r="P3" t="s">
        <v>24</v>
      </c>
      <c r="Q3" t="s">
        <v>23</v>
      </c>
      <c r="R3" s="3">
        <v>3981.8</v>
      </c>
      <c r="S3" t="s">
        <v>22</v>
      </c>
      <c r="T3" t="s">
        <v>23</v>
      </c>
      <c r="U3" s="3">
        <v>3981.8</v>
      </c>
    </row>
    <row r="4" spans="1:21" x14ac:dyDescent="0.2">
      <c r="A4" t="s">
        <v>2491</v>
      </c>
      <c r="B4" t="s">
        <v>116</v>
      </c>
      <c r="C4" t="s">
        <v>14</v>
      </c>
      <c r="D4" t="str">
        <f t="shared" si="0"/>
        <v>GL9074</v>
      </c>
      <c r="E4" t="s">
        <v>575</v>
      </c>
      <c r="F4" t="s">
        <v>18</v>
      </c>
      <c r="G4" t="s">
        <v>18</v>
      </c>
      <c r="J4" s="1">
        <v>44893</v>
      </c>
      <c r="K4" s="2">
        <v>-12539</v>
      </c>
      <c r="L4" t="s">
        <v>20</v>
      </c>
      <c r="M4" s="3">
        <v>1</v>
      </c>
      <c r="N4" s="2">
        <v>0.26479999999999998</v>
      </c>
      <c r="O4" t="s">
        <v>21</v>
      </c>
      <c r="P4" t="s">
        <v>24</v>
      </c>
      <c r="Q4" t="s">
        <v>23</v>
      </c>
      <c r="R4" s="3">
        <v>3320.33</v>
      </c>
      <c r="S4" t="s">
        <v>22</v>
      </c>
      <c r="T4" t="s">
        <v>23</v>
      </c>
      <c r="U4" s="3">
        <v>3320.33</v>
      </c>
    </row>
    <row r="5" spans="1:21" x14ac:dyDescent="0.2">
      <c r="A5" t="s">
        <v>720</v>
      </c>
      <c r="B5" t="s">
        <v>116</v>
      </c>
      <c r="C5" t="s">
        <v>14</v>
      </c>
      <c r="D5" t="str">
        <f t="shared" si="0"/>
        <v>GL9074</v>
      </c>
      <c r="E5" t="s">
        <v>575</v>
      </c>
      <c r="F5" t="s">
        <v>18</v>
      </c>
      <c r="G5" t="s">
        <v>18</v>
      </c>
      <c r="J5" s="1">
        <v>44825</v>
      </c>
      <c r="K5" s="2">
        <v>-11526</v>
      </c>
      <c r="L5" t="s">
        <v>20</v>
      </c>
      <c r="M5" s="3">
        <v>1</v>
      </c>
      <c r="N5" s="2">
        <v>0.26479999999999998</v>
      </c>
      <c r="O5" t="s">
        <v>21</v>
      </c>
      <c r="P5" t="s">
        <v>24</v>
      </c>
      <c r="Q5" t="s">
        <v>23</v>
      </c>
      <c r="R5" s="3">
        <v>3052.08</v>
      </c>
      <c r="S5" t="s">
        <v>22</v>
      </c>
      <c r="T5" t="s">
        <v>23</v>
      </c>
      <c r="U5" s="3">
        <v>3052.08</v>
      </c>
    </row>
    <row r="6" spans="1:21" x14ac:dyDescent="0.2">
      <c r="A6" t="s">
        <v>2544</v>
      </c>
      <c r="B6" t="s">
        <v>116</v>
      </c>
      <c r="C6" t="s">
        <v>14</v>
      </c>
      <c r="D6" t="str">
        <f t="shared" si="0"/>
        <v>GL9074</v>
      </c>
      <c r="E6" t="s">
        <v>575</v>
      </c>
      <c r="F6" t="s">
        <v>18</v>
      </c>
      <c r="G6" t="s">
        <v>18</v>
      </c>
      <c r="J6" s="1">
        <v>44893</v>
      </c>
      <c r="K6" s="2">
        <v>-8132</v>
      </c>
      <c r="L6" t="s">
        <v>20</v>
      </c>
      <c r="M6" s="3">
        <v>1</v>
      </c>
      <c r="N6" s="2">
        <v>0.26479999999999998</v>
      </c>
      <c r="O6" t="s">
        <v>21</v>
      </c>
      <c r="P6" t="s">
        <v>24</v>
      </c>
      <c r="Q6" t="s">
        <v>23</v>
      </c>
      <c r="R6" s="3">
        <v>2153.35</v>
      </c>
      <c r="S6" t="s">
        <v>22</v>
      </c>
      <c r="T6" t="s">
        <v>23</v>
      </c>
      <c r="U6" s="3">
        <v>2153.35</v>
      </c>
    </row>
    <row r="7" spans="1:21" x14ac:dyDescent="0.2">
      <c r="A7" t="s">
        <v>762</v>
      </c>
      <c r="B7" t="s">
        <v>116</v>
      </c>
      <c r="C7" t="s">
        <v>14</v>
      </c>
      <c r="D7" t="str">
        <f t="shared" si="0"/>
        <v>GL9074</v>
      </c>
      <c r="E7" t="s">
        <v>575</v>
      </c>
      <c r="F7" t="s">
        <v>18</v>
      </c>
      <c r="G7" t="s">
        <v>18</v>
      </c>
      <c r="J7" s="1">
        <v>44825</v>
      </c>
      <c r="K7" s="2">
        <v>-7507</v>
      </c>
      <c r="L7" t="s">
        <v>20</v>
      </c>
      <c r="M7" s="3">
        <v>1</v>
      </c>
      <c r="N7" s="2">
        <v>0.26479999999999998</v>
      </c>
      <c r="O7" t="s">
        <v>21</v>
      </c>
      <c r="P7" t="s">
        <v>24</v>
      </c>
      <c r="Q7" t="s">
        <v>23</v>
      </c>
      <c r="R7" s="3">
        <v>1987.85</v>
      </c>
      <c r="S7" t="s">
        <v>22</v>
      </c>
      <c r="T7" t="s">
        <v>23</v>
      </c>
      <c r="U7" s="3">
        <v>1987.85</v>
      </c>
    </row>
    <row r="8" spans="1:21" x14ac:dyDescent="0.2">
      <c r="A8" t="s">
        <v>2995</v>
      </c>
      <c r="B8" t="s">
        <v>116</v>
      </c>
      <c r="C8" t="s">
        <v>14</v>
      </c>
      <c r="D8" t="str">
        <f t="shared" si="0"/>
        <v>GL9074</v>
      </c>
      <c r="E8" t="s">
        <v>575</v>
      </c>
      <c r="F8" t="s">
        <v>18</v>
      </c>
      <c r="G8" t="s">
        <v>18</v>
      </c>
      <c r="J8" s="1">
        <v>44909</v>
      </c>
      <c r="K8" s="2">
        <v>-7114</v>
      </c>
      <c r="L8" t="s">
        <v>20</v>
      </c>
      <c r="M8" s="3">
        <v>1</v>
      </c>
      <c r="N8" s="2">
        <v>0.26479999999999998</v>
      </c>
      <c r="O8" t="s">
        <v>21</v>
      </c>
      <c r="P8" t="s">
        <v>24</v>
      </c>
      <c r="Q8" t="s">
        <v>23</v>
      </c>
      <c r="R8" s="3">
        <v>1883.79</v>
      </c>
      <c r="S8" t="s">
        <v>22</v>
      </c>
      <c r="T8" t="s">
        <v>23</v>
      </c>
      <c r="U8" s="3">
        <v>1883.79</v>
      </c>
    </row>
    <row r="9" spans="1:21" x14ac:dyDescent="0.2">
      <c r="A9" t="s">
        <v>949</v>
      </c>
      <c r="B9" t="s">
        <v>116</v>
      </c>
      <c r="C9" t="s">
        <v>14</v>
      </c>
      <c r="D9" t="str">
        <f t="shared" si="0"/>
        <v>GL9074</v>
      </c>
      <c r="E9" t="s">
        <v>575</v>
      </c>
      <c r="F9" t="s">
        <v>18</v>
      </c>
      <c r="G9" t="s">
        <v>18</v>
      </c>
      <c r="J9" s="1">
        <v>44831</v>
      </c>
      <c r="K9" s="2">
        <v>-6064</v>
      </c>
      <c r="L9" t="s">
        <v>20</v>
      </c>
      <c r="M9" s="3">
        <v>1</v>
      </c>
      <c r="N9" s="2">
        <v>0.26479999999999998</v>
      </c>
      <c r="O9" t="s">
        <v>21</v>
      </c>
      <c r="P9" t="s">
        <v>24</v>
      </c>
      <c r="Q9" t="s">
        <v>23</v>
      </c>
      <c r="R9" s="3">
        <v>1605.75</v>
      </c>
      <c r="S9" t="s">
        <v>22</v>
      </c>
      <c r="T9" t="s">
        <v>23</v>
      </c>
      <c r="U9" s="3">
        <v>1605.75</v>
      </c>
    </row>
    <row r="10" spans="1:21" x14ac:dyDescent="0.2">
      <c r="A10" t="s">
        <v>1756</v>
      </c>
      <c r="B10" t="s">
        <v>116</v>
      </c>
      <c r="C10" t="s">
        <v>14</v>
      </c>
      <c r="D10" t="str">
        <f t="shared" si="0"/>
        <v>GL9074</v>
      </c>
      <c r="E10" t="s">
        <v>575</v>
      </c>
      <c r="F10" t="s">
        <v>18</v>
      </c>
      <c r="G10" t="s">
        <v>18</v>
      </c>
      <c r="J10" s="1">
        <v>44860</v>
      </c>
      <c r="K10" s="2">
        <v>-5563</v>
      </c>
      <c r="L10" t="s">
        <v>20</v>
      </c>
      <c r="M10" s="3">
        <v>1</v>
      </c>
      <c r="N10" s="2">
        <v>0.26479999999999998</v>
      </c>
      <c r="O10" t="s">
        <v>21</v>
      </c>
      <c r="P10" t="s">
        <v>24</v>
      </c>
      <c r="Q10" t="s">
        <v>23</v>
      </c>
      <c r="R10" s="3">
        <v>1473.08</v>
      </c>
      <c r="S10" t="s">
        <v>22</v>
      </c>
      <c r="T10" t="s">
        <v>23</v>
      </c>
      <c r="U10" s="3">
        <v>1473.08</v>
      </c>
    </row>
    <row r="11" spans="1:21" x14ac:dyDescent="0.2">
      <c r="A11" t="s">
        <v>1700</v>
      </c>
      <c r="B11" t="s">
        <v>116</v>
      </c>
      <c r="C11" t="s">
        <v>14</v>
      </c>
      <c r="D11" t="str">
        <f t="shared" si="0"/>
        <v>GL9074</v>
      </c>
      <c r="E11" t="s">
        <v>575</v>
      </c>
      <c r="F11" t="s">
        <v>18</v>
      </c>
      <c r="G11" t="s">
        <v>18</v>
      </c>
      <c r="J11" s="1">
        <v>44858</v>
      </c>
      <c r="K11" s="2">
        <v>-5434</v>
      </c>
      <c r="L11" t="s">
        <v>20</v>
      </c>
      <c r="M11" s="3">
        <v>1</v>
      </c>
      <c r="N11" s="2">
        <v>0.26479999999999998</v>
      </c>
      <c r="O11" t="s">
        <v>21</v>
      </c>
      <c r="P11" t="s">
        <v>24</v>
      </c>
      <c r="Q11" t="s">
        <v>23</v>
      </c>
      <c r="R11" s="3">
        <v>1438.92</v>
      </c>
      <c r="S11" t="s">
        <v>22</v>
      </c>
      <c r="T11" t="s">
        <v>23</v>
      </c>
      <c r="U11" s="3">
        <v>1438.92</v>
      </c>
    </row>
    <row r="12" spans="1:21" x14ac:dyDescent="0.2">
      <c r="A12" t="s">
        <v>2931</v>
      </c>
      <c r="B12" t="s">
        <v>116</v>
      </c>
      <c r="C12" t="s">
        <v>14</v>
      </c>
      <c r="D12" t="str">
        <f t="shared" si="0"/>
        <v>GL9074</v>
      </c>
      <c r="E12" t="s">
        <v>575</v>
      </c>
      <c r="F12" t="s">
        <v>18</v>
      </c>
      <c r="G12" t="s">
        <v>18</v>
      </c>
      <c r="J12" s="1">
        <v>44907</v>
      </c>
      <c r="K12" s="2">
        <v>-4853</v>
      </c>
      <c r="L12" t="s">
        <v>20</v>
      </c>
      <c r="M12" s="3">
        <v>1</v>
      </c>
      <c r="N12" s="2">
        <v>0.26479999999999998</v>
      </c>
      <c r="O12" t="s">
        <v>21</v>
      </c>
      <c r="P12" t="s">
        <v>24</v>
      </c>
      <c r="Q12" t="s">
        <v>23</v>
      </c>
      <c r="R12" s="3">
        <v>1285.07</v>
      </c>
      <c r="S12" t="s">
        <v>22</v>
      </c>
      <c r="T12" t="s">
        <v>23</v>
      </c>
      <c r="U12" s="3">
        <v>1285.07</v>
      </c>
    </row>
    <row r="13" spans="1:21" x14ac:dyDescent="0.2">
      <c r="A13" t="s">
        <v>2160</v>
      </c>
      <c r="B13" t="s">
        <v>116</v>
      </c>
      <c r="C13" t="s">
        <v>14</v>
      </c>
      <c r="D13" t="str">
        <f t="shared" si="0"/>
        <v>GL9074</v>
      </c>
      <c r="E13" t="s">
        <v>575</v>
      </c>
      <c r="F13" t="s">
        <v>18</v>
      </c>
      <c r="G13" t="s">
        <v>18</v>
      </c>
      <c r="J13" s="1">
        <v>44873</v>
      </c>
      <c r="K13" s="2">
        <v>-4662</v>
      </c>
      <c r="L13" t="s">
        <v>20</v>
      </c>
      <c r="M13" s="3">
        <v>1</v>
      </c>
      <c r="N13" s="2">
        <v>0.26479999999999998</v>
      </c>
      <c r="O13" t="s">
        <v>21</v>
      </c>
      <c r="P13" t="s">
        <v>24</v>
      </c>
      <c r="Q13" t="s">
        <v>23</v>
      </c>
      <c r="R13" s="3">
        <v>1234.5</v>
      </c>
      <c r="S13" t="s">
        <v>22</v>
      </c>
      <c r="T13" t="s">
        <v>23</v>
      </c>
      <c r="U13" s="3">
        <v>1234.5</v>
      </c>
    </row>
    <row r="14" spans="1:21" x14ac:dyDescent="0.2">
      <c r="A14" t="s">
        <v>1044</v>
      </c>
      <c r="B14" t="s">
        <v>104</v>
      </c>
      <c r="C14" t="s">
        <v>14</v>
      </c>
      <c r="D14" t="str">
        <f t="shared" si="0"/>
        <v>GL9074</v>
      </c>
      <c r="E14" t="s">
        <v>575</v>
      </c>
      <c r="F14" t="s">
        <v>262</v>
      </c>
      <c r="G14" t="s">
        <v>262</v>
      </c>
      <c r="J14" s="1">
        <v>44834</v>
      </c>
      <c r="K14" s="2">
        <v>-4444</v>
      </c>
      <c r="L14" t="s">
        <v>20</v>
      </c>
      <c r="M14" s="3">
        <v>1</v>
      </c>
      <c r="N14" s="2">
        <v>0.26479999999999998</v>
      </c>
      <c r="O14" t="s">
        <v>21</v>
      </c>
      <c r="P14" t="s">
        <v>24</v>
      </c>
      <c r="Q14" t="s">
        <v>23</v>
      </c>
      <c r="R14" s="3">
        <v>1176.77</v>
      </c>
      <c r="S14" t="s">
        <v>22</v>
      </c>
      <c r="T14" t="s">
        <v>23</v>
      </c>
      <c r="U14" s="3">
        <v>1176.77</v>
      </c>
    </row>
    <row r="15" spans="1:21" x14ac:dyDescent="0.2">
      <c r="A15" t="s">
        <v>1730</v>
      </c>
      <c r="B15" t="s">
        <v>116</v>
      </c>
      <c r="C15" t="s">
        <v>14</v>
      </c>
      <c r="D15" t="str">
        <f t="shared" si="0"/>
        <v>GL9074</v>
      </c>
      <c r="E15" t="s">
        <v>575</v>
      </c>
      <c r="F15" t="s">
        <v>18</v>
      </c>
      <c r="G15" t="s">
        <v>18</v>
      </c>
      <c r="J15" s="1">
        <v>44859</v>
      </c>
      <c r="K15" s="2">
        <v>-4129</v>
      </c>
      <c r="L15" t="s">
        <v>20</v>
      </c>
      <c r="M15" s="3">
        <v>1</v>
      </c>
      <c r="N15" s="2">
        <v>0.26479999999999998</v>
      </c>
      <c r="O15" t="s">
        <v>21</v>
      </c>
      <c r="P15" t="s">
        <v>24</v>
      </c>
      <c r="Q15" t="s">
        <v>23</v>
      </c>
      <c r="R15" s="3">
        <v>1093.3599999999999</v>
      </c>
      <c r="S15" t="s">
        <v>22</v>
      </c>
      <c r="T15" t="s">
        <v>23</v>
      </c>
      <c r="U15" s="3">
        <v>1093.3599999999999</v>
      </c>
    </row>
    <row r="16" spans="1:21" x14ac:dyDescent="0.2">
      <c r="A16" t="s">
        <v>2426</v>
      </c>
      <c r="B16" t="s">
        <v>116</v>
      </c>
      <c r="C16" t="s">
        <v>14</v>
      </c>
      <c r="D16" t="str">
        <f t="shared" si="0"/>
        <v>GL9074</v>
      </c>
      <c r="E16" t="s">
        <v>575</v>
      </c>
      <c r="F16" t="s">
        <v>18</v>
      </c>
      <c r="G16" t="s">
        <v>18</v>
      </c>
      <c r="J16" s="1">
        <v>44887</v>
      </c>
      <c r="K16" s="2">
        <v>-2737</v>
      </c>
      <c r="L16" t="s">
        <v>20</v>
      </c>
      <c r="M16" s="3">
        <v>1</v>
      </c>
      <c r="N16" s="2">
        <v>0.26479999999999998</v>
      </c>
      <c r="O16" t="s">
        <v>21</v>
      </c>
      <c r="P16" t="s">
        <v>24</v>
      </c>
      <c r="Q16" t="s">
        <v>23</v>
      </c>
      <c r="R16" s="3">
        <v>724.76</v>
      </c>
      <c r="S16" t="s">
        <v>22</v>
      </c>
      <c r="T16" t="s">
        <v>23</v>
      </c>
      <c r="U16" s="3">
        <v>724.76</v>
      </c>
    </row>
    <row r="17" spans="1:21" x14ac:dyDescent="0.2">
      <c r="A17" t="s">
        <v>573</v>
      </c>
      <c r="B17" t="s">
        <v>116</v>
      </c>
      <c r="C17" t="s">
        <v>14</v>
      </c>
      <c r="D17" t="str">
        <f t="shared" si="0"/>
        <v>GL9074</v>
      </c>
      <c r="E17" t="s">
        <v>575</v>
      </c>
      <c r="F17" t="s">
        <v>18</v>
      </c>
      <c r="G17" t="s">
        <v>18</v>
      </c>
      <c r="J17" s="1">
        <v>44820</v>
      </c>
      <c r="K17" s="2">
        <v>-2399</v>
      </c>
      <c r="L17" t="s">
        <v>20</v>
      </c>
      <c r="M17" s="3">
        <v>1</v>
      </c>
      <c r="N17" s="2">
        <v>0.26479999999999998</v>
      </c>
      <c r="O17" t="s">
        <v>21</v>
      </c>
      <c r="P17" t="s">
        <v>24</v>
      </c>
      <c r="Q17" t="s">
        <v>23</v>
      </c>
      <c r="R17" s="3">
        <v>635.26</v>
      </c>
      <c r="S17" t="s">
        <v>22</v>
      </c>
      <c r="T17" t="s">
        <v>23</v>
      </c>
      <c r="U17" s="3">
        <v>635.26</v>
      </c>
    </row>
    <row r="18" spans="1:21" x14ac:dyDescent="0.2">
      <c r="A18" t="s">
        <v>1265</v>
      </c>
      <c r="B18" t="s">
        <v>116</v>
      </c>
      <c r="C18" t="s">
        <v>14</v>
      </c>
      <c r="D18" t="str">
        <f t="shared" si="0"/>
        <v>GL9074</v>
      </c>
      <c r="E18" t="s">
        <v>575</v>
      </c>
      <c r="F18" t="s">
        <v>18</v>
      </c>
      <c r="G18" t="s">
        <v>18</v>
      </c>
      <c r="J18" s="1">
        <v>44844</v>
      </c>
      <c r="K18" s="2">
        <v>-2273</v>
      </c>
      <c r="L18" t="s">
        <v>20</v>
      </c>
      <c r="M18" s="3">
        <v>1</v>
      </c>
      <c r="N18" s="2">
        <v>0.26479999999999998</v>
      </c>
      <c r="O18" t="s">
        <v>21</v>
      </c>
      <c r="P18" t="s">
        <v>24</v>
      </c>
      <c r="Q18" t="s">
        <v>23</v>
      </c>
      <c r="R18" s="3">
        <v>601.89</v>
      </c>
      <c r="S18" t="s">
        <v>22</v>
      </c>
      <c r="T18" t="s">
        <v>23</v>
      </c>
      <c r="U18" s="3">
        <v>601.89</v>
      </c>
    </row>
    <row r="19" spans="1:21" x14ac:dyDescent="0.2">
      <c r="A19" t="s">
        <v>2770</v>
      </c>
      <c r="B19" t="s">
        <v>116</v>
      </c>
      <c r="C19" t="s">
        <v>14</v>
      </c>
      <c r="D19" t="str">
        <f t="shared" si="0"/>
        <v>GL9074</v>
      </c>
      <c r="E19" t="s">
        <v>575</v>
      </c>
      <c r="F19" t="s">
        <v>18</v>
      </c>
      <c r="G19" t="s">
        <v>18</v>
      </c>
      <c r="J19" s="1">
        <v>44901</v>
      </c>
      <c r="K19" s="2">
        <v>-2051</v>
      </c>
      <c r="L19" t="s">
        <v>20</v>
      </c>
      <c r="M19" s="3">
        <v>1</v>
      </c>
      <c r="N19" s="2">
        <v>0.26479999999999998</v>
      </c>
      <c r="O19" t="s">
        <v>21</v>
      </c>
      <c r="P19" t="s">
        <v>24</v>
      </c>
      <c r="Q19" t="s">
        <v>23</v>
      </c>
      <c r="R19" s="3">
        <v>543.1</v>
      </c>
      <c r="S19" t="s">
        <v>22</v>
      </c>
      <c r="T19" t="s">
        <v>23</v>
      </c>
      <c r="U19" s="3">
        <v>543.1</v>
      </c>
    </row>
    <row r="20" spans="1:21" x14ac:dyDescent="0.2">
      <c r="A20" t="s">
        <v>2010</v>
      </c>
      <c r="B20" t="s">
        <v>116</v>
      </c>
      <c r="C20" t="s">
        <v>14</v>
      </c>
      <c r="D20" t="str">
        <f t="shared" si="0"/>
        <v>GL9074</v>
      </c>
      <c r="E20" t="s">
        <v>575</v>
      </c>
      <c r="F20" t="s">
        <v>18</v>
      </c>
      <c r="G20" t="s">
        <v>18</v>
      </c>
      <c r="J20" s="1">
        <v>44867</v>
      </c>
      <c r="K20" s="2">
        <v>-1724</v>
      </c>
      <c r="L20" t="s">
        <v>20</v>
      </c>
      <c r="M20" s="3">
        <v>1</v>
      </c>
      <c r="N20" s="2">
        <v>0.26479999999999998</v>
      </c>
      <c r="O20" t="s">
        <v>21</v>
      </c>
      <c r="P20" t="s">
        <v>24</v>
      </c>
      <c r="Q20" t="s">
        <v>23</v>
      </c>
      <c r="R20" s="3">
        <v>456.52</v>
      </c>
      <c r="S20" t="s">
        <v>22</v>
      </c>
      <c r="T20" t="s">
        <v>23</v>
      </c>
      <c r="U20" s="3">
        <v>456.52</v>
      </c>
    </row>
    <row r="21" spans="1:21" x14ac:dyDescent="0.2">
      <c r="A21" t="s">
        <v>1960</v>
      </c>
      <c r="B21" t="s">
        <v>116</v>
      </c>
      <c r="C21" t="s">
        <v>14</v>
      </c>
      <c r="D21" t="str">
        <f t="shared" si="0"/>
        <v>GL9074</v>
      </c>
      <c r="E21" t="s">
        <v>575</v>
      </c>
      <c r="F21" t="s">
        <v>18</v>
      </c>
      <c r="G21" t="s">
        <v>18</v>
      </c>
      <c r="J21" s="1">
        <v>44865</v>
      </c>
      <c r="K21" s="2">
        <v>-522</v>
      </c>
      <c r="L21" t="s">
        <v>20</v>
      </c>
      <c r="M21" s="3">
        <v>1</v>
      </c>
      <c r="N21" s="2">
        <v>0.26479999999999998</v>
      </c>
      <c r="O21" t="s">
        <v>21</v>
      </c>
      <c r="P21" t="s">
        <v>24</v>
      </c>
      <c r="Q21" t="s">
        <v>23</v>
      </c>
      <c r="R21" s="3">
        <v>138.22999999999999</v>
      </c>
      <c r="S21" t="s">
        <v>22</v>
      </c>
      <c r="T21" t="s">
        <v>23</v>
      </c>
      <c r="U21" s="3">
        <v>138.22999999999999</v>
      </c>
    </row>
    <row r="22" spans="1:21" x14ac:dyDescent="0.2">
      <c r="A22" t="s">
        <v>822</v>
      </c>
      <c r="B22" t="s">
        <v>823</v>
      </c>
      <c r="C22" t="s">
        <v>14</v>
      </c>
      <c r="D22" t="str">
        <f t="shared" si="0"/>
        <v>GL9074</v>
      </c>
      <c r="E22" t="s">
        <v>575</v>
      </c>
      <c r="F22" t="s">
        <v>18</v>
      </c>
      <c r="G22" t="s">
        <v>18</v>
      </c>
      <c r="I22" t="s">
        <v>113</v>
      </c>
      <c r="J22" s="1">
        <v>44827</v>
      </c>
      <c r="K22" s="2">
        <v>799.92</v>
      </c>
      <c r="L22" t="s">
        <v>20</v>
      </c>
      <c r="M22" s="3">
        <v>1</v>
      </c>
      <c r="N22" s="2">
        <v>0.26479999999999998</v>
      </c>
      <c r="O22" t="s">
        <v>21</v>
      </c>
      <c r="P22" t="s">
        <v>22</v>
      </c>
      <c r="Q22" t="s">
        <v>23</v>
      </c>
      <c r="R22" s="3">
        <v>211.82</v>
      </c>
      <c r="S22" t="s">
        <v>24</v>
      </c>
      <c r="T22" t="s">
        <v>23</v>
      </c>
      <c r="U22" s="3">
        <v>211.82</v>
      </c>
    </row>
    <row r="23" spans="1:21" x14ac:dyDescent="0.2">
      <c r="A23" t="s">
        <v>1234</v>
      </c>
      <c r="B23" t="s">
        <v>1235</v>
      </c>
      <c r="C23" t="s">
        <v>14</v>
      </c>
      <c r="D23" t="str">
        <f t="shared" si="0"/>
        <v>GL9074</v>
      </c>
      <c r="E23" t="s">
        <v>575</v>
      </c>
      <c r="F23" t="s">
        <v>18</v>
      </c>
      <c r="G23" t="s">
        <v>18</v>
      </c>
      <c r="I23" t="s">
        <v>113</v>
      </c>
      <c r="J23" s="1">
        <v>44842</v>
      </c>
      <c r="K23" s="2">
        <v>799.92</v>
      </c>
      <c r="L23" t="s">
        <v>20</v>
      </c>
      <c r="M23" s="3">
        <v>1</v>
      </c>
      <c r="N23" s="2">
        <v>0.26479999999999998</v>
      </c>
      <c r="O23" t="s">
        <v>21</v>
      </c>
      <c r="P23" t="s">
        <v>22</v>
      </c>
      <c r="Q23" t="s">
        <v>23</v>
      </c>
      <c r="R23" s="3">
        <v>211.82</v>
      </c>
      <c r="S23" t="s">
        <v>24</v>
      </c>
      <c r="T23" t="s">
        <v>23</v>
      </c>
      <c r="U23" s="3">
        <v>211.82</v>
      </c>
    </row>
    <row r="24" spans="1:21" x14ac:dyDescent="0.2">
      <c r="A24" t="s">
        <v>2598</v>
      </c>
      <c r="B24" t="s">
        <v>2597</v>
      </c>
      <c r="C24" t="s">
        <v>14</v>
      </c>
      <c r="D24" t="str">
        <f t="shared" si="0"/>
        <v>GL9074</v>
      </c>
      <c r="E24" t="s">
        <v>575</v>
      </c>
      <c r="F24" t="s">
        <v>18</v>
      </c>
      <c r="G24" t="s">
        <v>18</v>
      </c>
      <c r="I24" t="s">
        <v>113</v>
      </c>
      <c r="J24" s="1">
        <v>44895</v>
      </c>
      <c r="K24" s="2">
        <v>799.92</v>
      </c>
      <c r="L24" t="s">
        <v>20</v>
      </c>
      <c r="M24" s="3">
        <v>1</v>
      </c>
      <c r="N24" s="2">
        <v>0.26479999999999998</v>
      </c>
      <c r="O24" t="s">
        <v>21</v>
      </c>
      <c r="P24" t="s">
        <v>22</v>
      </c>
      <c r="Q24" t="s">
        <v>23</v>
      </c>
      <c r="R24" s="3">
        <v>211.82</v>
      </c>
      <c r="S24" t="s">
        <v>24</v>
      </c>
      <c r="T24" t="s">
        <v>23</v>
      </c>
      <c r="U24" s="3">
        <v>211.82</v>
      </c>
    </row>
    <row r="25" spans="1:21" x14ac:dyDescent="0.2">
      <c r="A25" t="s">
        <v>2649</v>
      </c>
      <c r="B25" t="s">
        <v>2650</v>
      </c>
      <c r="C25" t="s">
        <v>14</v>
      </c>
      <c r="D25" t="str">
        <f t="shared" si="0"/>
        <v>GL9074</v>
      </c>
      <c r="E25" t="s">
        <v>575</v>
      </c>
      <c r="F25" t="s">
        <v>18</v>
      </c>
      <c r="G25" t="s">
        <v>18</v>
      </c>
      <c r="I25" t="s">
        <v>113</v>
      </c>
      <c r="J25" s="1">
        <v>44896</v>
      </c>
      <c r="K25" s="2">
        <v>799.92</v>
      </c>
      <c r="L25" t="s">
        <v>20</v>
      </c>
      <c r="M25" s="3">
        <v>1</v>
      </c>
      <c r="N25" s="2">
        <v>0.26479999999999998</v>
      </c>
      <c r="O25" t="s">
        <v>21</v>
      </c>
      <c r="P25" t="s">
        <v>22</v>
      </c>
      <c r="Q25" t="s">
        <v>23</v>
      </c>
      <c r="R25" s="3">
        <v>211.82</v>
      </c>
      <c r="S25" t="s">
        <v>24</v>
      </c>
      <c r="T25" t="s">
        <v>23</v>
      </c>
      <c r="U25" s="3">
        <v>211.82</v>
      </c>
    </row>
    <row r="26" spans="1:21" x14ac:dyDescent="0.2">
      <c r="A26" t="s">
        <v>2277</v>
      </c>
      <c r="B26" t="s">
        <v>116</v>
      </c>
      <c r="C26" t="s">
        <v>14</v>
      </c>
      <c r="D26" t="str">
        <f t="shared" si="0"/>
        <v>GL9074</v>
      </c>
      <c r="E26" t="s">
        <v>575</v>
      </c>
      <c r="F26" t="s">
        <v>18</v>
      </c>
      <c r="G26" t="s">
        <v>18</v>
      </c>
      <c r="J26" s="1">
        <v>44879</v>
      </c>
      <c r="K26" s="2">
        <v>1214</v>
      </c>
      <c r="L26" t="s">
        <v>20</v>
      </c>
      <c r="M26" s="3">
        <v>1</v>
      </c>
      <c r="N26" s="2">
        <v>0.26479999999999998</v>
      </c>
      <c r="O26" t="s">
        <v>21</v>
      </c>
      <c r="P26" t="s">
        <v>22</v>
      </c>
      <c r="Q26" t="s">
        <v>23</v>
      </c>
      <c r="R26" s="3">
        <v>321.47000000000003</v>
      </c>
      <c r="S26" t="s">
        <v>24</v>
      </c>
      <c r="T26" t="s">
        <v>23</v>
      </c>
      <c r="U26" s="3">
        <v>321.47000000000003</v>
      </c>
    </row>
    <row r="27" spans="1:21" x14ac:dyDescent="0.2">
      <c r="A27" t="s">
        <v>2658</v>
      </c>
      <c r="B27" t="s">
        <v>2659</v>
      </c>
      <c r="C27" t="s">
        <v>14</v>
      </c>
      <c r="D27" t="str">
        <f t="shared" si="0"/>
        <v>GL9074</v>
      </c>
      <c r="E27" t="s">
        <v>575</v>
      </c>
      <c r="F27" t="s">
        <v>18</v>
      </c>
      <c r="G27" t="s">
        <v>18</v>
      </c>
      <c r="I27" t="s">
        <v>113</v>
      </c>
      <c r="J27" s="1">
        <v>44896</v>
      </c>
      <c r="K27" s="2">
        <v>1442.28</v>
      </c>
      <c r="L27" t="s">
        <v>20</v>
      </c>
      <c r="M27" s="3">
        <v>1</v>
      </c>
      <c r="N27" s="2">
        <v>0.26479999999999998</v>
      </c>
      <c r="O27" t="s">
        <v>21</v>
      </c>
      <c r="P27" t="s">
        <v>22</v>
      </c>
      <c r="Q27" t="s">
        <v>23</v>
      </c>
      <c r="R27" s="3">
        <v>381.92</v>
      </c>
      <c r="S27" t="s">
        <v>24</v>
      </c>
      <c r="T27" t="s">
        <v>23</v>
      </c>
      <c r="U27" s="3">
        <v>381.92</v>
      </c>
    </row>
    <row r="28" spans="1:21" x14ac:dyDescent="0.2">
      <c r="A28" t="s">
        <v>1934</v>
      </c>
      <c r="B28" t="s">
        <v>1935</v>
      </c>
      <c r="C28" t="s">
        <v>14</v>
      </c>
      <c r="D28" t="str">
        <f t="shared" si="0"/>
        <v>GL9074</v>
      </c>
      <c r="E28" t="s">
        <v>575</v>
      </c>
      <c r="F28" t="s">
        <v>18</v>
      </c>
      <c r="G28" t="s">
        <v>18</v>
      </c>
      <c r="I28" t="s">
        <v>113</v>
      </c>
      <c r="J28" s="1">
        <v>44865</v>
      </c>
      <c r="K28" s="2">
        <v>1599.84</v>
      </c>
      <c r="L28" t="s">
        <v>20</v>
      </c>
      <c r="M28" s="3">
        <v>1</v>
      </c>
      <c r="N28" s="2">
        <v>0.26479999999999998</v>
      </c>
      <c r="O28" t="s">
        <v>21</v>
      </c>
      <c r="P28" t="s">
        <v>22</v>
      </c>
      <c r="Q28" t="s">
        <v>23</v>
      </c>
      <c r="R28" s="3">
        <v>423.64</v>
      </c>
      <c r="S28" t="s">
        <v>24</v>
      </c>
      <c r="T28" t="s">
        <v>23</v>
      </c>
      <c r="U28" s="3">
        <v>423.64</v>
      </c>
    </row>
    <row r="29" spans="1:21" x14ac:dyDescent="0.2">
      <c r="A29" t="s">
        <v>2596</v>
      </c>
      <c r="B29" t="s">
        <v>2597</v>
      </c>
      <c r="C29" t="s">
        <v>14</v>
      </c>
      <c r="D29" t="str">
        <f t="shared" si="0"/>
        <v>GL9074</v>
      </c>
      <c r="E29" t="s">
        <v>575</v>
      </c>
      <c r="F29" t="s">
        <v>18</v>
      </c>
      <c r="G29" t="s">
        <v>18</v>
      </c>
      <c r="I29" t="s">
        <v>113</v>
      </c>
      <c r="J29" s="1">
        <v>44895</v>
      </c>
      <c r="K29" s="2">
        <v>1599.84</v>
      </c>
      <c r="L29" t="s">
        <v>20</v>
      </c>
      <c r="M29" s="3">
        <v>1</v>
      </c>
      <c r="N29" s="2">
        <v>0.26479999999999998</v>
      </c>
      <c r="O29" t="s">
        <v>21</v>
      </c>
      <c r="P29" t="s">
        <v>22</v>
      </c>
      <c r="Q29" t="s">
        <v>23</v>
      </c>
      <c r="R29" s="3">
        <v>423.64</v>
      </c>
      <c r="S29" t="s">
        <v>24</v>
      </c>
      <c r="T29" t="s">
        <v>23</v>
      </c>
      <c r="U29" s="3">
        <v>423.64</v>
      </c>
    </row>
    <row r="30" spans="1:21" x14ac:dyDescent="0.2">
      <c r="A30" t="s">
        <v>1926</v>
      </c>
      <c r="B30" t="s">
        <v>1927</v>
      </c>
      <c r="C30" t="s">
        <v>14</v>
      </c>
      <c r="D30" t="str">
        <f t="shared" si="0"/>
        <v>GL9074</v>
      </c>
      <c r="E30" t="s">
        <v>575</v>
      </c>
      <c r="F30" t="s">
        <v>18</v>
      </c>
      <c r="G30" t="s">
        <v>18</v>
      </c>
      <c r="I30" t="s">
        <v>113</v>
      </c>
      <c r="J30" s="1">
        <v>44865</v>
      </c>
      <c r="K30" s="2">
        <v>2036.16</v>
      </c>
      <c r="L30" t="s">
        <v>20</v>
      </c>
      <c r="M30" s="3">
        <v>1</v>
      </c>
      <c r="N30" s="2">
        <v>0.26479999999999998</v>
      </c>
      <c r="O30" t="s">
        <v>21</v>
      </c>
      <c r="P30" t="s">
        <v>22</v>
      </c>
      <c r="Q30" t="s">
        <v>23</v>
      </c>
      <c r="R30" s="3">
        <v>539.17999999999995</v>
      </c>
      <c r="S30" t="s">
        <v>24</v>
      </c>
      <c r="T30" t="s">
        <v>23</v>
      </c>
      <c r="U30" s="3">
        <v>539.17999999999995</v>
      </c>
    </row>
    <row r="31" spans="1:21" x14ac:dyDescent="0.2">
      <c r="A31" t="s">
        <v>913</v>
      </c>
      <c r="B31" t="s">
        <v>116</v>
      </c>
      <c r="C31" t="s">
        <v>14</v>
      </c>
      <c r="D31" t="str">
        <f t="shared" si="0"/>
        <v>GL9074</v>
      </c>
      <c r="E31" t="s">
        <v>575</v>
      </c>
      <c r="F31" t="s">
        <v>18</v>
      </c>
      <c r="G31" t="s">
        <v>18</v>
      </c>
      <c r="J31" s="1">
        <v>44827</v>
      </c>
      <c r="K31" s="2">
        <v>2507</v>
      </c>
      <c r="L31" t="s">
        <v>20</v>
      </c>
      <c r="M31" s="3">
        <v>1</v>
      </c>
      <c r="N31" s="2">
        <v>0.26479999999999998</v>
      </c>
      <c r="O31" t="s">
        <v>21</v>
      </c>
      <c r="P31" t="s">
        <v>22</v>
      </c>
      <c r="Q31" t="s">
        <v>23</v>
      </c>
      <c r="R31" s="3">
        <v>663.85</v>
      </c>
      <c r="S31" t="s">
        <v>24</v>
      </c>
      <c r="T31" t="s">
        <v>23</v>
      </c>
      <c r="U31" s="3">
        <v>663.85</v>
      </c>
    </row>
    <row r="32" spans="1:21" x14ac:dyDescent="0.2">
      <c r="A32" t="s">
        <v>2726</v>
      </c>
      <c r="B32" t="s">
        <v>2597</v>
      </c>
      <c r="C32" t="s">
        <v>14</v>
      </c>
      <c r="D32" t="str">
        <f t="shared" si="0"/>
        <v>GL9074</v>
      </c>
      <c r="E32" t="s">
        <v>575</v>
      </c>
      <c r="F32" t="s">
        <v>18</v>
      </c>
      <c r="G32" t="s">
        <v>18</v>
      </c>
      <c r="I32" t="s">
        <v>113</v>
      </c>
      <c r="J32" s="1">
        <v>44897</v>
      </c>
      <c r="K32" s="2">
        <v>3078.48</v>
      </c>
      <c r="L32" t="s">
        <v>20</v>
      </c>
      <c r="M32" s="3">
        <v>1</v>
      </c>
      <c r="N32" s="2">
        <v>0.26479999999999998</v>
      </c>
      <c r="O32" t="s">
        <v>21</v>
      </c>
      <c r="P32" t="s">
        <v>22</v>
      </c>
      <c r="Q32" t="s">
        <v>23</v>
      </c>
      <c r="R32" s="3">
        <v>815.18</v>
      </c>
      <c r="S32" t="s">
        <v>24</v>
      </c>
      <c r="T32" t="s">
        <v>23</v>
      </c>
      <c r="U32" s="3">
        <v>815.18</v>
      </c>
    </row>
    <row r="33" spans="1:21" x14ac:dyDescent="0.2">
      <c r="A33" t="s">
        <v>1912</v>
      </c>
      <c r="B33" t="s">
        <v>116</v>
      </c>
      <c r="C33" t="s">
        <v>14</v>
      </c>
      <c r="D33" t="str">
        <f t="shared" si="0"/>
        <v>GL9074</v>
      </c>
      <c r="E33" t="s">
        <v>575</v>
      </c>
      <c r="F33" t="s">
        <v>18</v>
      </c>
      <c r="G33" t="s">
        <v>18</v>
      </c>
      <c r="J33" s="1">
        <v>44865</v>
      </c>
      <c r="K33" s="2">
        <v>3240</v>
      </c>
      <c r="L33" t="s">
        <v>20</v>
      </c>
      <c r="M33" s="3">
        <v>1</v>
      </c>
      <c r="N33" s="2">
        <v>0.26479999999999998</v>
      </c>
      <c r="O33" t="s">
        <v>21</v>
      </c>
      <c r="P33" t="s">
        <v>22</v>
      </c>
      <c r="Q33" t="s">
        <v>23</v>
      </c>
      <c r="R33" s="3">
        <v>857.95</v>
      </c>
      <c r="S33" t="s">
        <v>24</v>
      </c>
      <c r="T33" t="s">
        <v>23</v>
      </c>
      <c r="U33" s="3">
        <v>857.95</v>
      </c>
    </row>
    <row r="34" spans="1:21" x14ac:dyDescent="0.2">
      <c r="A34" t="s">
        <v>1620</v>
      </c>
      <c r="B34" t="s">
        <v>116</v>
      </c>
      <c r="C34" t="s">
        <v>14</v>
      </c>
      <c r="D34" t="str">
        <f t="shared" si="0"/>
        <v>GL9074</v>
      </c>
      <c r="E34" t="s">
        <v>575</v>
      </c>
      <c r="F34" t="s">
        <v>18</v>
      </c>
      <c r="G34" t="s">
        <v>18</v>
      </c>
      <c r="J34" s="1">
        <v>44853</v>
      </c>
      <c r="K34" s="2">
        <v>3390</v>
      </c>
      <c r="L34" t="s">
        <v>20</v>
      </c>
      <c r="M34" s="3">
        <v>1</v>
      </c>
      <c r="N34" s="2">
        <v>0.26479999999999998</v>
      </c>
      <c r="O34" t="s">
        <v>21</v>
      </c>
      <c r="P34" t="s">
        <v>22</v>
      </c>
      <c r="Q34" t="s">
        <v>23</v>
      </c>
      <c r="R34" s="3">
        <v>897.67</v>
      </c>
      <c r="S34" t="s">
        <v>24</v>
      </c>
      <c r="T34" t="s">
        <v>23</v>
      </c>
      <c r="U34" s="3">
        <v>897.67</v>
      </c>
    </row>
    <row r="35" spans="1:21" x14ac:dyDescent="0.2">
      <c r="A35" t="s">
        <v>2059</v>
      </c>
      <c r="B35" t="s">
        <v>116</v>
      </c>
      <c r="C35" t="s">
        <v>14</v>
      </c>
      <c r="D35" t="str">
        <f t="shared" si="0"/>
        <v>GL9074</v>
      </c>
      <c r="E35" t="s">
        <v>575</v>
      </c>
      <c r="F35" t="s">
        <v>18</v>
      </c>
      <c r="G35" t="s">
        <v>18</v>
      </c>
      <c r="J35" s="1">
        <v>44869</v>
      </c>
      <c r="K35" s="2">
        <v>4492</v>
      </c>
      <c r="L35" t="s">
        <v>20</v>
      </c>
      <c r="M35" s="3">
        <v>1</v>
      </c>
      <c r="N35" s="2">
        <v>0.26479999999999998</v>
      </c>
      <c r="O35" t="s">
        <v>21</v>
      </c>
      <c r="P35" t="s">
        <v>22</v>
      </c>
      <c r="Q35" t="s">
        <v>23</v>
      </c>
      <c r="R35" s="3">
        <v>1189.48</v>
      </c>
      <c r="S35" t="s">
        <v>24</v>
      </c>
      <c r="T35" t="s">
        <v>23</v>
      </c>
      <c r="U35" s="3">
        <v>1189.48</v>
      </c>
    </row>
    <row r="36" spans="1:21" x14ac:dyDescent="0.2">
      <c r="A36" t="s">
        <v>1961</v>
      </c>
      <c r="B36" t="s">
        <v>1962</v>
      </c>
      <c r="C36" t="s">
        <v>14</v>
      </c>
      <c r="D36" t="str">
        <f t="shared" si="0"/>
        <v>GL9074</v>
      </c>
      <c r="E36" t="s">
        <v>575</v>
      </c>
      <c r="F36" t="s">
        <v>18</v>
      </c>
      <c r="G36" t="s">
        <v>18</v>
      </c>
      <c r="I36" t="s">
        <v>113</v>
      </c>
      <c r="J36" s="1">
        <v>44866</v>
      </c>
      <c r="K36" s="2">
        <v>6399.36</v>
      </c>
      <c r="L36" t="s">
        <v>20</v>
      </c>
      <c r="M36" s="3">
        <v>1</v>
      </c>
      <c r="N36" s="2">
        <v>0.26479999999999998</v>
      </c>
      <c r="O36" t="s">
        <v>21</v>
      </c>
      <c r="P36" t="s">
        <v>22</v>
      </c>
      <c r="Q36" t="s">
        <v>23</v>
      </c>
      <c r="R36" s="3">
        <v>1694.55</v>
      </c>
      <c r="S36" t="s">
        <v>24</v>
      </c>
      <c r="T36" t="s">
        <v>23</v>
      </c>
      <c r="U36" s="3">
        <v>1694.55</v>
      </c>
    </row>
    <row r="37" spans="1:21" x14ac:dyDescent="0.2">
      <c r="A37" t="s">
        <v>2922</v>
      </c>
      <c r="B37" t="s">
        <v>2923</v>
      </c>
      <c r="C37" t="s">
        <v>14</v>
      </c>
      <c r="D37" t="str">
        <f t="shared" si="0"/>
        <v>GL9074</v>
      </c>
      <c r="E37" t="s">
        <v>575</v>
      </c>
      <c r="F37" t="s">
        <v>18</v>
      </c>
      <c r="G37" t="s">
        <v>18</v>
      </c>
      <c r="I37" t="s">
        <v>113</v>
      </c>
      <c r="J37" s="1">
        <v>44904</v>
      </c>
      <c r="K37" s="2">
        <v>6399.36</v>
      </c>
      <c r="L37" t="s">
        <v>20</v>
      </c>
      <c r="M37" s="3">
        <v>1</v>
      </c>
      <c r="N37" s="2">
        <v>0.26479999999999998</v>
      </c>
      <c r="O37" t="s">
        <v>21</v>
      </c>
      <c r="P37" t="s">
        <v>22</v>
      </c>
      <c r="Q37" t="s">
        <v>23</v>
      </c>
      <c r="R37" s="3">
        <v>1694.55</v>
      </c>
      <c r="S37" t="s">
        <v>24</v>
      </c>
      <c r="T37" t="s">
        <v>23</v>
      </c>
      <c r="U37" s="3">
        <v>1694.55</v>
      </c>
    </row>
    <row r="38" spans="1:21" x14ac:dyDescent="0.2">
      <c r="A38" t="s">
        <v>2743</v>
      </c>
      <c r="B38" t="s">
        <v>116</v>
      </c>
      <c r="C38" t="s">
        <v>14</v>
      </c>
      <c r="D38" t="str">
        <f t="shared" si="0"/>
        <v>GL9074</v>
      </c>
      <c r="E38" t="s">
        <v>575</v>
      </c>
      <c r="F38" t="s">
        <v>18</v>
      </c>
      <c r="G38" t="s">
        <v>18</v>
      </c>
      <c r="J38" s="1">
        <v>44900</v>
      </c>
      <c r="K38" s="2">
        <v>7187</v>
      </c>
      <c r="L38" t="s">
        <v>20</v>
      </c>
      <c r="M38" s="3">
        <v>1</v>
      </c>
      <c r="N38" s="2">
        <v>0.26479999999999998</v>
      </c>
      <c r="O38" t="s">
        <v>21</v>
      </c>
      <c r="P38" t="s">
        <v>22</v>
      </c>
      <c r="Q38" t="s">
        <v>23</v>
      </c>
      <c r="R38" s="3">
        <v>1903.12</v>
      </c>
      <c r="S38" t="s">
        <v>24</v>
      </c>
      <c r="T38" t="s">
        <v>23</v>
      </c>
      <c r="U38" s="3">
        <v>1903.12</v>
      </c>
    </row>
    <row r="39" spans="1:21" x14ac:dyDescent="0.2">
      <c r="A39" t="s">
        <v>1246</v>
      </c>
      <c r="B39" t="s">
        <v>116</v>
      </c>
      <c r="C39" t="s">
        <v>14</v>
      </c>
      <c r="D39" t="str">
        <f t="shared" si="0"/>
        <v>GL9074</v>
      </c>
      <c r="E39" t="s">
        <v>575</v>
      </c>
      <c r="F39" t="s">
        <v>18</v>
      </c>
      <c r="G39" t="s">
        <v>18</v>
      </c>
      <c r="J39" s="1">
        <v>44843</v>
      </c>
      <c r="K39" s="2">
        <v>19534</v>
      </c>
      <c r="L39" t="s">
        <v>20</v>
      </c>
      <c r="M39" s="3">
        <v>1</v>
      </c>
      <c r="N39" s="2">
        <v>0.26479999999999998</v>
      </c>
      <c r="O39" t="s">
        <v>21</v>
      </c>
      <c r="P39" t="s">
        <v>22</v>
      </c>
      <c r="Q39" t="s">
        <v>23</v>
      </c>
      <c r="R39" s="3">
        <v>5172.6000000000004</v>
      </c>
      <c r="S39" t="s">
        <v>24</v>
      </c>
      <c r="T39" t="s">
        <v>23</v>
      </c>
      <c r="U39" s="3">
        <v>5172.6000000000004</v>
      </c>
    </row>
    <row r="40" spans="1:21" ht="15" x14ac:dyDescent="0.2">
      <c r="J40" s="4" t="s">
        <v>3024</v>
      </c>
      <c r="K40" s="11">
        <f>SUM(K3:K39)</f>
        <v>-41391.000000000015</v>
      </c>
    </row>
    <row r="42" spans="1:21" x14ac:dyDescent="0.2">
      <c r="J42" s="4" t="s">
        <v>3039</v>
      </c>
      <c r="K42" s="18">
        <f>ABS(K40/12)</f>
        <v>3449.2500000000014</v>
      </c>
    </row>
    <row r="43" spans="1:21" x14ac:dyDescent="0.2">
      <c r="J43" s="4" t="s">
        <v>3040</v>
      </c>
      <c r="K43" s="18">
        <f>K42/3</f>
        <v>1149.7500000000005</v>
      </c>
    </row>
    <row r="46" spans="1:21" x14ac:dyDescent="0.2">
      <c r="J46" t="s">
        <v>3041</v>
      </c>
      <c r="K46" s="19">
        <f>SUM(K3:K21)</f>
        <v>-108710</v>
      </c>
    </row>
    <row r="47" spans="1:21" x14ac:dyDescent="0.2">
      <c r="J47" t="s">
        <v>3042</v>
      </c>
      <c r="K47" s="19">
        <f>SUM(K22:K39)</f>
        <v>67319</v>
      </c>
    </row>
  </sheetData>
  <pageMargins left="0.7" right="0.7" top="0.75" bottom="0.75" header="0.3" footer="0.3"/>
  <pageSetup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6"/>
  <sheetViews>
    <sheetView tabSelected="1" zoomScale="120" zoomScaleNormal="120" workbookViewId="0">
      <selection activeCell="I4" sqref="I4"/>
    </sheetView>
  </sheetViews>
  <sheetFormatPr defaultRowHeight="12.75" x14ac:dyDescent="0.2"/>
  <cols>
    <col min="1" max="1" width="17.85546875" bestFit="1" customWidth="1"/>
    <col min="2" max="2" width="18.140625" style="21" customWidth="1"/>
    <col min="3" max="3" width="12.85546875" style="21" customWidth="1"/>
    <col min="4" max="4" width="14.28515625" style="21" customWidth="1"/>
    <col min="5" max="5" width="9.85546875" style="21" customWidth="1"/>
    <col min="6" max="6" width="14.7109375" style="20" customWidth="1"/>
    <col min="7" max="7" width="14.7109375" style="20" hidden="1" customWidth="1"/>
    <col min="8" max="8" width="10.5703125" style="20" hidden="1" customWidth="1"/>
    <col min="9" max="9" width="12.7109375" style="21" customWidth="1"/>
    <col min="10" max="10" width="12.28515625" style="21" customWidth="1"/>
    <col min="11" max="11" width="15.140625" style="21" customWidth="1"/>
    <col min="12" max="12" width="9.140625" style="21" customWidth="1"/>
    <col min="13" max="13" width="15.140625" style="21" customWidth="1"/>
    <col min="14" max="14" width="13" style="20" customWidth="1"/>
    <col min="15" max="15" width="13.140625" style="20" customWidth="1"/>
    <col min="16" max="16" width="39.140625" customWidth="1"/>
    <col min="17" max="17" width="8.42578125" customWidth="1"/>
    <col min="18" max="18" width="8" customWidth="1"/>
    <col min="19" max="19" width="36" bestFit="1" customWidth="1"/>
    <col min="20" max="20" width="13.28515625" customWidth="1"/>
  </cols>
  <sheetData>
    <row r="1" spans="1:21" ht="51" x14ac:dyDescent="0.2">
      <c r="A1" s="24"/>
      <c r="B1" s="25" t="s">
        <v>3044</v>
      </c>
      <c r="C1" s="25" t="s">
        <v>3051</v>
      </c>
      <c r="D1" s="25" t="s">
        <v>3053</v>
      </c>
      <c r="E1" s="59" t="s">
        <v>3119</v>
      </c>
      <c r="F1" s="26" t="s">
        <v>3048</v>
      </c>
      <c r="G1" s="26" t="s">
        <v>3130</v>
      </c>
      <c r="H1" s="26" t="s">
        <v>3131</v>
      </c>
      <c r="I1" s="59" t="s">
        <v>3116</v>
      </c>
      <c r="J1" s="26" t="s">
        <v>3129</v>
      </c>
      <c r="K1" s="26" t="s">
        <v>3134</v>
      </c>
      <c r="L1" s="26"/>
      <c r="M1" s="26" t="s">
        <v>3137</v>
      </c>
      <c r="N1" s="72" t="s">
        <v>3133</v>
      </c>
      <c r="O1" s="72" t="s">
        <v>3132</v>
      </c>
      <c r="P1" s="46"/>
      <c r="Q1" s="4"/>
      <c r="S1" s="37">
        <v>9074534</v>
      </c>
      <c r="T1" s="75">
        <v>0.28249999999999997</v>
      </c>
    </row>
    <row r="2" spans="1:21" x14ac:dyDescent="0.2">
      <c r="A2" s="24" t="s">
        <v>3043</v>
      </c>
      <c r="B2" s="27">
        <v>44900</v>
      </c>
      <c r="C2" t="s">
        <v>3117</v>
      </c>
      <c r="D2" s="40" t="s">
        <v>3054</v>
      </c>
      <c r="E2" s="28">
        <v>2222</v>
      </c>
      <c r="F2" s="34">
        <f>9*8*2222+2222*4</f>
        <v>168872</v>
      </c>
      <c r="G2" s="62"/>
      <c r="H2" s="62">
        <v>13787</v>
      </c>
      <c r="I2" s="80">
        <f>H2*12</f>
        <v>165444</v>
      </c>
      <c r="J2" s="64">
        <f t="shared" ref="J2:J5" si="0">1-(I2/F2)</f>
        <v>2.0299398360888676E-2</v>
      </c>
      <c r="K2" s="65">
        <f t="shared" ref="K2:K4" si="1">F2-I2</f>
        <v>3428</v>
      </c>
      <c r="L2" s="40"/>
      <c r="M2" s="76">
        <f>K2*$T$1</f>
        <v>968.40999999999985</v>
      </c>
      <c r="N2" s="68">
        <v>168400</v>
      </c>
      <c r="O2" s="69">
        <f>1-(N2/F2)</f>
        <v>2.7950163437396869E-3</v>
      </c>
      <c r="P2" s="44"/>
      <c r="Q2" s="44"/>
      <c r="S2" s="38" t="s">
        <v>3052</v>
      </c>
      <c r="T2" s="24">
        <v>2222</v>
      </c>
    </row>
    <row r="3" spans="1:21" x14ac:dyDescent="0.2">
      <c r="A3" s="24"/>
      <c r="B3" s="27">
        <v>44901</v>
      </c>
      <c r="C3" s="24" t="s">
        <v>3117</v>
      </c>
      <c r="D3" s="25" t="s">
        <v>3054</v>
      </c>
      <c r="E3" s="28">
        <v>2222</v>
      </c>
      <c r="F3" s="34">
        <f>(2222*7)+(2222*8*4)+(2222*5)+4*T4</f>
        <v>98576</v>
      </c>
      <c r="G3" s="73"/>
      <c r="H3" s="62">
        <v>7794</v>
      </c>
      <c r="I3" s="80">
        <f>H3*12</f>
        <v>93528</v>
      </c>
      <c r="J3" s="64">
        <f t="shared" si="0"/>
        <v>5.120921928258404E-2</v>
      </c>
      <c r="K3" s="65">
        <f t="shared" si="1"/>
        <v>5048</v>
      </c>
      <c r="L3" s="25"/>
      <c r="M3" s="76">
        <f t="shared" ref="M3:M4" si="2">K3*$T$1</f>
        <v>1426.06</v>
      </c>
      <c r="N3" s="68">
        <v>86043</v>
      </c>
      <c r="O3" s="69">
        <f>1-(N3/F3)</f>
        <v>0.12714048044148674</v>
      </c>
      <c r="P3" s="44"/>
      <c r="Q3" s="44"/>
      <c r="S3" s="39" t="s">
        <v>3045</v>
      </c>
      <c r="T3" s="24">
        <v>11</v>
      </c>
    </row>
    <row r="4" spans="1:21" x14ac:dyDescent="0.2">
      <c r="A4" s="24"/>
      <c r="B4" s="27">
        <v>44902</v>
      </c>
      <c r="C4" s="24" t="s">
        <v>3117</v>
      </c>
      <c r="D4" s="25" t="s">
        <v>3054</v>
      </c>
      <c r="E4" s="28">
        <v>2222</v>
      </c>
      <c r="F4" s="34">
        <f>6*2222+7*2222+(4*8*2222)+6*2222+(7*2222)+(5*T4)</f>
        <v>129886</v>
      </c>
      <c r="G4" s="73"/>
      <c r="H4" s="62">
        <v>10353</v>
      </c>
      <c r="I4" s="80">
        <f t="shared" ref="I4" si="3">H4*12</f>
        <v>124236</v>
      </c>
      <c r="J4" s="64">
        <f t="shared" si="0"/>
        <v>4.3499684338573874E-2</v>
      </c>
      <c r="K4" s="65">
        <f t="shared" si="1"/>
        <v>5650</v>
      </c>
      <c r="L4" s="25"/>
      <c r="M4" s="76">
        <f t="shared" si="2"/>
        <v>1596.1249999999998</v>
      </c>
      <c r="N4" s="68">
        <v>134466</v>
      </c>
      <c r="O4" s="69">
        <f>1-(N4/F4)</f>
        <v>-3.5261691021357233E-2</v>
      </c>
      <c r="P4" s="44"/>
      <c r="Q4" s="44"/>
      <c r="S4" s="39" t="s">
        <v>3046</v>
      </c>
      <c r="T4" s="24">
        <f>2222/T3</f>
        <v>202</v>
      </c>
    </row>
    <row r="5" spans="1:21" x14ac:dyDescent="0.2">
      <c r="B5" s="29" t="s">
        <v>3047</v>
      </c>
      <c r="C5" s="24" t="s">
        <v>3117</v>
      </c>
      <c r="D5" s="25" t="s">
        <v>3054</v>
      </c>
      <c r="E5" s="28">
        <v>2222</v>
      </c>
      <c r="F5" s="30">
        <f>SUM(F2:F4)</f>
        <v>397334</v>
      </c>
      <c r="G5" s="74"/>
      <c r="H5" s="62"/>
      <c r="I5" s="66">
        <f>SUM(I2:I4)</f>
        <v>383208</v>
      </c>
      <c r="J5" s="64">
        <f t="shared" si="0"/>
        <v>3.5551953771889688E-2</v>
      </c>
      <c r="K5" s="65">
        <f>F5-I5</f>
        <v>14126</v>
      </c>
      <c r="L5" s="25"/>
      <c r="M5" s="76">
        <f>SUM(M2:M4)</f>
        <v>3990.5949999999993</v>
      </c>
      <c r="N5" s="70">
        <f>SUM(N2:N4)</f>
        <v>388909</v>
      </c>
      <c r="O5" s="69">
        <f>1-(N5/F5)</f>
        <v>2.1203823483517681E-2</v>
      </c>
      <c r="Q5" s="44"/>
    </row>
    <row r="6" spans="1:21" x14ac:dyDescent="0.2">
      <c r="N6" s="42">
        <f>N5-F5</f>
        <v>-8425</v>
      </c>
    </row>
    <row r="7" spans="1:21" x14ac:dyDescent="0.2">
      <c r="B7" s="41" t="s">
        <v>3055</v>
      </c>
      <c r="F7" s="47" t="s">
        <v>3067</v>
      </c>
      <c r="G7" s="47"/>
      <c r="H7" s="47"/>
      <c r="N7" s="43">
        <f>N6/3</f>
        <v>-2808.3333333333335</v>
      </c>
      <c r="O7" s="23"/>
      <c r="S7" s="27" t="s">
        <v>3118</v>
      </c>
      <c r="T7" s="75">
        <v>0.25900000000000001</v>
      </c>
    </row>
    <row r="8" spans="1:21" x14ac:dyDescent="0.2">
      <c r="F8" s="47" t="s">
        <v>3068</v>
      </c>
      <c r="G8" s="47"/>
      <c r="H8" s="47"/>
      <c r="N8" s="43">
        <f>N7/2</f>
        <v>-1404.1666666666667</v>
      </c>
      <c r="O8" s="23"/>
      <c r="S8" s="24"/>
      <c r="T8" s="24"/>
    </row>
    <row r="11" spans="1:21" ht="15" x14ac:dyDescent="0.2">
      <c r="T11" s="31"/>
    </row>
    <row r="12" spans="1:21" ht="51" x14ac:dyDescent="0.2">
      <c r="A12" s="24"/>
      <c r="B12" s="25" t="s">
        <v>3044</v>
      </c>
      <c r="C12" s="25" t="s">
        <v>3051</v>
      </c>
      <c r="D12" s="25" t="s">
        <v>3053</v>
      </c>
      <c r="E12" s="28"/>
      <c r="F12" s="26" t="s">
        <v>3048</v>
      </c>
      <c r="G12" s="26" t="s">
        <v>3130</v>
      </c>
      <c r="H12" s="26" t="s">
        <v>3131</v>
      </c>
      <c r="I12" s="59" t="s">
        <v>3116</v>
      </c>
      <c r="J12" s="26" t="s">
        <v>3129</v>
      </c>
      <c r="K12" s="26" t="s">
        <v>3134</v>
      </c>
      <c r="L12" s="26" t="s">
        <v>3135</v>
      </c>
      <c r="M12" s="26" t="s">
        <v>3137</v>
      </c>
      <c r="N12" s="72" t="s">
        <v>3133</v>
      </c>
      <c r="O12" s="72" t="s">
        <v>3128</v>
      </c>
      <c r="P12" s="39" t="s">
        <v>3138</v>
      </c>
      <c r="T12" s="31"/>
    </row>
    <row r="13" spans="1:21" x14ac:dyDescent="0.2">
      <c r="A13" s="24"/>
      <c r="B13" s="27">
        <v>44929</v>
      </c>
      <c r="C13" s="27" t="s">
        <v>3118</v>
      </c>
      <c r="D13" s="71" t="s">
        <v>3136</v>
      </c>
      <c r="E13" s="28">
        <v>2288</v>
      </c>
      <c r="F13" s="34">
        <f>6*8*2288+(3*2288)+(2*8*2288)</f>
        <v>153296</v>
      </c>
      <c r="G13" s="65">
        <v>144822</v>
      </c>
      <c r="H13" s="65">
        <f>(10896+838)</f>
        <v>11734</v>
      </c>
      <c r="I13" s="80">
        <f>(10896+838)*12</f>
        <v>140808</v>
      </c>
      <c r="J13" s="64">
        <f>1-(I13/F13)</f>
        <v>8.1463312806596355E-2</v>
      </c>
      <c r="K13" s="65">
        <f>F13-I13</f>
        <v>12488</v>
      </c>
      <c r="L13" s="65">
        <f>K13/E13</f>
        <v>5.4580419580419584</v>
      </c>
      <c r="M13" s="76">
        <f>K13*$T$7</f>
        <v>3234.3920000000003</v>
      </c>
      <c r="N13" s="68">
        <v>144822</v>
      </c>
      <c r="O13" s="69">
        <f>1-(N13/F13)</f>
        <v>5.5278676547333316E-2</v>
      </c>
      <c r="P13" s="77" t="s">
        <v>3139</v>
      </c>
      <c r="Q13" s="63"/>
    </row>
    <row r="14" spans="1:21" x14ac:dyDescent="0.2">
      <c r="A14" s="24"/>
      <c r="B14" s="27">
        <v>44930</v>
      </c>
      <c r="C14" s="27" t="s">
        <v>3118</v>
      </c>
      <c r="D14" s="71" t="s">
        <v>3136</v>
      </c>
      <c r="E14" s="28">
        <v>2288</v>
      </c>
      <c r="F14" s="34">
        <f>9*8*2288</f>
        <v>164736</v>
      </c>
      <c r="G14" s="65">
        <v>153455</v>
      </c>
      <c r="H14" s="62">
        <v>12702</v>
      </c>
      <c r="I14" s="80">
        <f>H14*12</f>
        <v>152424</v>
      </c>
      <c r="J14" s="64">
        <f>1-(I14/F14)</f>
        <v>7.4737762237762184E-2</v>
      </c>
      <c r="K14" s="65">
        <f t="shared" ref="K14:K25" si="4">F14-I14</f>
        <v>12312</v>
      </c>
      <c r="L14" s="65">
        <f t="shared" ref="L14:L16" si="5">K14/E14</f>
        <v>5.3811188811188808</v>
      </c>
      <c r="M14" s="76">
        <f>K14*$T$7</f>
        <v>3188.808</v>
      </c>
      <c r="N14" s="68">
        <v>154325</v>
      </c>
      <c r="O14" s="69">
        <f t="shared" ref="O14:O15" si="6">1-(N14/F14)</f>
        <v>6.3198086635586681E-2</v>
      </c>
      <c r="P14" s="24"/>
      <c r="U14">
        <f>(33+18+7)*2222-U15-U16</f>
        <v>102212</v>
      </c>
    </row>
    <row r="15" spans="1:21" x14ac:dyDescent="0.2">
      <c r="A15" s="24"/>
      <c r="B15" s="27">
        <v>44931</v>
      </c>
      <c r="C15" s="24" t="s">
        <v>3117</v>
      </c>
      <c r="D15" s="25" t="s">
        <v>3054</v>
      </c>
      <c r="E15" s="28">
        <v>2222</v>
      </c>
      <c r="F15" s="34">
        <f>4*8*2222+(4*T4)+8*2222+18*2222+6*2222+(6*T4)</f>
        <v>144228</v>
      </c>
      <c r="G15" s="65">
        <v>122928</v>
      </c>
      <c r="H15" s="65">
        <v>9984</v>
      </c>
      <c r="I15" s="80">
        <f>H15*12</f>
        <v>119808</v>
      </c>
      <c r="J15" s="64">
        <f>1-(I15/F15)</f>
        <v>0.1693152508528164</v>
      </c>
      <c r="K15" s="65">
        <f t="shared" si="4"/>
        <v>24420</v>
      </c>
      <c r="L15" s="65">
        <f t="shared" si="5"/>
        <v>10.990099009900991</v>
      </c>
      <c r="M15" s="76">
        <f>K15*$T$1</f>
        <v>6898.65</v>
      </c>
      <c r="N15" s="68">
        <v>122928</v>
      </c>
      <c r="O15" s="69">
        <f t="shared" si="6"/>
        <v>0.14768283551044181</v>
      </c>
      <c r="P15" s="24"/>
      <c r="R15" s="61">
        <v>44932</v>
      </c>
      <c r="U15">
        <f>5*2222</f>
        <v>11110</v>
      </c>
    </row>
    <row r="16" spans="1:21" ht="15" x14ac:dyDescent="0.2">
      <c r="A16" s="24" t="s">
        <v>3043</v>
      </c>
      <c r="B16" s="27">
        <v>44932</v>
      </c>
      <c r="C16" s="24" t="s">
        <v>3117</v>
      </c>
      <c r="D16" s="25" t="s">
        <v>3054</v>
      </c>
      <c r="E16" s="28">
        <v>2222</v>
      </c>
      <c r="F16" s="35">
        <f>Q18</f>
        <v>129886</v>
      </c>
      <c r="G16" s="67">
        <v>126512</v>
      </c>
      <c r="H16" s="67">
        <v>10794</v>
      </c>
      <c r="I16" s="80">
        <f>10794*12</f>
        <v>129528</v>
      </c>
      <c r="J16" s="64">
        <f>1-(I16/F16)</f>
        <v>2.7562631846388408E-3</v>
      </c>
      <c r="K16" s="65">
        <f t="shared" si="4"/>
        <v>358</v>
      </c>
      <c r="L16" s="65">
        <f t="shared" si="5"/>
        <v>0.16111611161116113</v>
      </c>
      <c r="M16" s="76">
        <f>K16*$T$1</f>
        <v>101.13499999999999</v>
      </c>
      <c r="N16" s="68">
        <v>138325</v>
      </c>
      <c r="O16" s="69">
        <f>1-(I16/F16)</f>
        <v>2.7562631846388408E-3</v>
      </c>
      <c r="P16" s="77" t="s">
        <v>3127</v>
      </c>
      <c r="Q16">
        <f>(8*2222)*7</f>
        <v>124432</v>
      </c>
      <c r="R16" s="32">
        <v>76558</v>
      </c>
      <c r="S16" s="33" t="s">
        <v>3049</v>
      </c>
      <c r="U16">
        <f>(11-4)*2222</f>
        <v>15554</v>
      </c>
    </row>
    <row r="17" spans="1:20" x14ac:dyDescent="0.2">
      <c r="B17" s="29" t="s">
        <v>3024</v>
      </c>
      <c r="C17" s="29"/>
      <c r="D17" s="29"/>
      <c r="E17" s="28"/>
      <c r="F17" s="30">
        <f>SUM(F13:F16)</f>
        <v>592146</v>
      </c>
      <c r="G17" s="74"/>
      <c r="H17" s="74"/>
      <c r="I17" s="66">
        <f>SUM(I13:I16)</f>
        <v>542568</v>
      </c>
      <c r="J17" s="64">
        <f>1-(I17/F17)</f>
        <v>8.3725972986391839E-2</v>
      </c>
      <c r="K17" s="65">
        <f>F17-I17</f>
        <v>49578</v>
      </c>
      <c r="L17" s="65">
        <f>SUM(L13:L16)</f>
        <v>21.990375960672992</v>
      </c>
      <c r="M17" s="76">
        <f>SUM(M13:M16)</f>
        <v>13422.985000000001</v>
      </c>
      <c r="N17" s="70">
        <f>SUM(N13:N16)</f>
        <v>560400</v>
      </c>
      <c r="O17" s="69">
        <f>1-(N17/F17)</f>
        <v>5.3611778176328118E-2</v>
      </c>
      <c r="P17" s="78"/>
      <c r="Q17">
        <f>(5*T4)+(2222*2)</f>
        <v>5454</v>
      </c>
    </row>
    <row r="18" spans="1:20" ht="15" x14ac:dyDescent="0.2">
      <c r="E18" s="28"/>
      <c r="Q18">
        <f>Q16+Q17</f>
        <v>129886</v>
      </c>
      <c r="S18" s="31" t="s">
        <v>3124</v>
      </c>
    </row>
    <row r="19" spans="1:20" ht="51" x14ac:dyDescent="0.2">
      <c r="A19" s="24"/>
      <c r="B19" s="25" t="s">
        <v>3044</v>
      </c>
      <c r="C19" s="25" t="s">
        <v>3051</v>
      </c>
      <c r="D19" s="25" t="s">
        <v>3053</v>
      </c>
      <c r="E19" s="28"/>
      <c r="F19" s="26" t="s">
        <v>3048</v>
      </c>
      <c r="G19" s="26" t="s">
        <v>3130</v>
      </c>
      <c r="H19" s="26" t="s">
        <v>3131</v>
      </c>
      <c r="I19" s="59" t="s">
        <v>3116</v>
      </c>
      <c r="J19" s="26" t="s">
        <v>3129</v>
      </c>
      <c r="K19" s="26" t="s">
        <v>3134</v>
      </c>
      <c r="L19" s="26"/>
      <c r="M19" s="26"/>
      <c r="N19" s="72" t="s">
        <v>3133</v>
      </c>
      <c r="O19" s="72" t="s">
        <v>3050</v>
      </c>
      <c r="S19" s="31" t="s">
        <v>3125</v>
      </c>
    </row>
    <row r="20" spans="1:20" x14ac:dyDescent="0.2">
      <c r="A20" s="24"/>
      <c r="B20" s="27">
        <v>44937</v>
      </c>
      <c r="C20" s="24" t="s">
        <v>3117</v>
      </c>
      <c r="D20" s="25" t="s">
        <v>3054</v>
      </c>
      <c r="E20" s="28">
        <v>2222</v>
      </c>
      <c r="F20" s="34"/>
      <c r="G20" s="73"/>
      <c r="H20" s="73"/>
      <c r="I20" s="25"/>
      <c r="J20" s="25"/>
      <c r="K20" s="65">
        <f t="shared" si="4"/>
        <v>0</v>
      </c>
      <c r="L20" s="65"/>
      <c r="M20" s="65"/>
      <c r="N20" s="68">
        <v>121605</v>
      </c>
      <c r="O20" s="69"/>
      <c r="R20">
        <f>1010/T4</f>
        <v>5</v>
      </c>
    </row>
    <row r="21" spans="1:20" x14ac:dyDescent="0.2">
      <c r="A21" s="24"/>
      <c r="B21" s="27">
        <v>44938</v>
      </c>
      <c r="C21" s="24" t="s">
        <v>3117</v>
      </c>
      <c r="D21" s="25" t="s">
        <v>3054</v>
      </c>
      <c r="E21" s="28">
        <v>2222</v>
      </c>
      <c r="F21" s="34"/>
      <c r="G21" s="73"/>
      <c r="H21" s="73"/>
      <c r="I21" s="25"/>
      <c r="J21" s="25"/>
      <c r="K21" s="65">
        <f t="shared" si="4"/>
        <v>0</v>
      </c>
      <c r="L21" s="65"/>
      <c r="M21" s="65"/>
      <c r="N21" s="68">
        <v>142431</v>
      </c>
      <c r="O21" s="69" t="e">
        <f>1-(N21/F21)</f>
        <v>#DIV/0!</v>
      </c>
      <c r="Q21" s="62">
        <f>6314*12</f>
        <v>75768</v>
      </c>
    </row>
    <row r="22" spans="1:20" x14ac:dyDescent="0.2">
      <c r="A22" s="24"/>
      <c r="B22" s="27">
        <v>44942</v>
      </c>
      <c r="C22" s="24" t="s">
        <v>3117</v>
      </c>
      <c r="D22" s="25" t="s">
        <v>3054</v>
      </c>
      <c r="E22" s="28">
        <v>2222</v>
      </c>
      <c r="F22" s="34"/>
      <c r="G22" s="73"/>
      <c r="H22" s="73"/>
      <c r="I22" s="25"/>
      <c r="J22" s="25"/>
      <c r="K22" s="65">
        <f t="shared" si="4"/>
        <v>0</v>
      </c>
      <c r="L22" s="65"/>
      <c r="M22" s="65"/>
      <c r="N22" s="68">
        <v>154001</v>
      </c>
      <c r="O22" s="69" t="e">
        <f>1-(N22/F22)</f>
        <v>#DIV/0!</v>
      </c>
      <c r="Q22" s="62">
        <f>4480*12</f>
        <v>53760</v>
      </c>
      <c r="S22">
        <f>4*8*2222+(2*2222)+5*T4</f>
        <v>76558</v>
      </c>
      <c r="T22" s="4" t="s">
        <v>3126</v>
      </c>
    </row>
    <row r="23" spans="1:20" x14ac:dyDescent="0.2">
      <c r="A23" s="24"/>
      <c r="B23" s="27">
        <v>44943</v>
      </c>
      <c r="C23" s="24" t="s">
        <v>3117</v>
      </c>
      <c r="D23" s="25" t="s">
        <v>3054</v>
      </c>
      <c r="E23" s="28">
        <v>2222</v>
      </c>
      <c r="F23" s="34">
        <f>7*2222+(7*T4)+54*2222</f>
        <v>136956</v>
      </c>
      <c r="G23" s="79"/>
      <c r="H23" s="79">
        <v>10887</v>
      </c>
      <c r="I23" s="65">
        <f>H23*12</f>
        <v>130644</v>
      </c>
      <c r="J23" s="64">
        <f>1-(I23/F23)</f>
        <v>4.6087794620169986E-2</v>
      </c>
      <c r="K23" s="65">
        <f t="shared" si="4"/>
        <v>6312</v>
      </c>
      <c r="L23" s="65">
        <f t="shared" ref="L23" si="7">K23/E23</f>
        <v>2.8406840684068406</v>
      </c>
      <c r="M23" s="76">
        <f>K23*$T$1</f>
        <v>1783.1399999999999</v>
      </c>
      <c r="N23" s="68">
        <v>134044</v>
      </c>
      <c r="O23" s="69">
        <f>1-(N23/F23)</f>
        <v>2.12623032214726E-2</v>
      </c>
      <c r="Q23" s="19">
        <f>SUM(Q21:Q22)</f>
        <v>129528</v>
      </c>
      <c r="S23">
        <f>8*8*2222</f>
        <v>142208</v>
      </c>
    </row>
    <row r="24" spans="1:20" x14ac:dyDescent="0.2">
      <c r="A24" s="24"/>
      <c r="B24" s="27"/>
      <c r="C24" s="27"/>
      <c r="D24" s="25"/>
      <c r="E24" s="28"/>
      <c r="F24" s="34"/>
      <c r="G24" s="73"/>
      <c r="H24" s="73"/>
      <c r="I24" s="25"/>
      <c r="J24" s="25"/>
      <c r="K24" s="65">
        <f t="shared" si="4"/>
        <v>0</v>
      </c>
      <c r="L24" s="65"/>
      <c r="M24" s="65"/>
      <c r="N24" s="68"/>
      <c r="O24" s="69"/>
      <c r="S24">
        <f>S22+S23</f>
        <v>218766</v>
      </c>
    </row>
    <row r="25" spans="1:20" x14ac:dyDescent="0.2">
      <c r="A25" s="24"/>
      <c r="B25" s="27">
        <v>44945</v>
      </c>
      <c r="C25" s="27" t="s">
        <v>3117</v>
      </c>
      <c r="D25" s="25" t="s">
        <v>3054</v>
      </c>
      <c r="E25" s="28">
        <v>2222</v>
      </c>
      <c r="F25" s="34"/>
      <c r="G25" s="73"/>
      <c r="H25" s="73"/>
      <c r="I25" s="25"/>
      <c r="J25" s="25"/>
      <c r="K25" s="65">
        <f t="shared" si="4"/>
        <v>0</v>
      </c>
      <c r="L25" s="65"/>
      <c r="M25" s="65"/>
      <c r="N25" s="68"/>
      <c r="O25" s="69"/>
    </row>
    <row r="26" spans="1:20" ht="15" x14ac:dyDescent="0.2">
      <c r="A26" s="24"/>
      <c r="B26" s="27"/>
      <c r="C26" s="27"/>
      <c r="D26" s="27"/>
      <c r="E26" s="28"/>
      <c r="F26" s="35"/>
      <c r="G26" s="67"/>
      <c r="H26" s="67"/>
      <c r="I26" s="27"/>
      <c r="J26" s="27"/>
      <c r="K26" s="27"/>
      <c r="L26" s="27"/>
      <c r="M26" s="27"/>
      <c r="N26" s="28"/>
      <c r="O26" s="36"/>
    </row>
    <row r="29" spans="1:20" x14ac:dyDescent="0.2">
      <c r="A29" t="s">
        <v>3120</v>
      </c>
      <c r="M29" s="82">
        <f>2000*4*48</f>
        <v>384000</v>
      </c>
    </row>
    <row r="30" spans="1:20" x14ac:dyDescent="0.2">
      <c r="A30">
        <v>1</v>
      </c>
      <c r="B30" s="60" t="s">
        <v>3121</v>
      </c>
      <c r="M30" s="82">
        <f>M29/2</f>
        <v>192000</v>
      </c>
    </row>
    <row r="31" spans="1:20" x14ac:dyDescent="0.2">
      <c r="A31">
        <v>2</v>
      </c>
      <c r="B31" s="60" t="s">
        <v>3122</v>
      </c>
    </row>
    <row r="32" spans="1:20" x14ac:dyDescent="0.2">
      <c r="A32">
        <v>3</v>
      </c>
      <c r="B32" s="60" t="s">
        <v>3123</v>
      </c>
    </row>
    <row r="35" spans="2:2" x14ac:dyDescent="0.2">
      <c r="B35" s="41" t="s">
        <v>3140</v>
      </c>
    </row>
    <row r="36" spans="2:2" x14ac:dyDescent="0.2">
      <c r="B36" s="41" t="s">
        <v>3142</v>
      </c>
    </row>
  </sheetData>
  <sortState xmlns:xlrd2="http://schemas.microsoft.com/office/spreadsheetml/2017/richdata2" ref="B20:O23">
    <sortCondition ref="B20:B23"/>
  </sortState>
  <pageMargins left="0.7" right="0.7" top="0.75" bottom="0.75" header="0.3" footer="0.3"/>
  <pageSetup orientation="portrait" verticalDpi="0" r:id="rId1"/>
  <ignoredErrors>
    <ignoredError sqref="I2:J5 I16 I14 H13:L13 H15:I15 H14 J14:M14 H17 H16 J16:M16 K17:M17 K15:M15"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FFD93-0F64-4EEE-B1B1-DE85C33048FC}">
  <dimension ref="B1:F19"/>
  <sheetViews>
    <sheetView zoomScale="130" zoomScaleNormal="130" workbookViewId="0">
      <selection activeCell="B28" sqref="B28"/>
    </sheetView>
  </sheetViews>
  <sheetFormatPr defaultRowHeight="12.75" x14ac:dyDescent="0.2"/>
  <cols>
    <col min="2" max="2" width="38.140625" customWidth="1"/>
    <col min="3" max="3" width="21.28515625" customWidth="1"/>
    <col min="4" max="4" width="11.5703125" customWidth="1"/>
    <col min="5" max="5" width="9.140625" style="49"/>
  </cols>
  <sheetData>
    <row r="1" spans="2:6" x14ac:dyDescent="0.2">
      <c r="B1" s="4" t="s">
        <v>3059</v>
      </c>
      <c r="C1" s="4" t="s">
        <v>3058</v>
      </c>
    </row>
    <row r="2" spans="2:6" ht="27.75" customHeight="1" x14ac:dyDescent="0.2">
      <c r="B2" s="4" t="s">
        <v>3056</v>
      </c>
      <c r="C2" s="4" t="s">
        <v>3057</v>
      </c>
      <c r="D2" s="46" t="s">
        <v>3086</v>
      </c>
    </row>
    <row r="3" spans="2:6" x14ac:dyDescent="0.2">
      <c r="B3" s="4" t="s">
        <v>3061</v>
      </c>
      <c r="C3" s="45" t="s">
        <v>3060</v>
      </c>
      <c r="D3" s="53">
        <v>200000</v>
      </c>
      <c r="F3" s="4" t="s">
        <v>3083</v>
      </c>
    </row>
    <row r="4" spans="2:6" x14ac:dyDescent="0.2">
      <c r="B4" s="4" t="s">
        <v>3062</v>
      </c>
      <c r="C4" s="45" t="s">
        <v>3060</v>
      </c>
      <c r="D4" s="53">
        <v>199900</v>
      </c>
      <c r="E4" s="54">
        <f>D3-D4</f>
        <v>100</v>
      </c>
      <c r="F4" s="4" t="s">
        <v>3084</v>
      </c>
    </row>
    <row r="5" spans="2:6" x14ac:dyDescent="0.2">
      <c r="B5" s="4" t="s">
        <v>3063</v>
      </c>
      <c r="C5" s="45" t="s">
        <v>3060</v>
      </c>
      <c r="D5" s="22">
        <v>198000</v>
      </c>
      <c r="E5" s="54">
        <f>D4-D5</f>
        <v>1900</v>
      </c>
      <c r="F5" s="4" t="s">
        <v>3085</v>
      </c>
    </row>
    <row r="6" spans="2:6" x14ac:dyDescent="0.2">
      <c r="B6" s="4" t="s">
        <v>3066</v>
      </c>
      <c r="C6" s="45" t="s">
        <v>3060</v>
      </c>
      <c r="D6" s="22">
        <v>197500</v>
      </c>
      <c r="E6" s="54">
        <f>D5-D6</f>
        <v>500</v>
      </c>
    </row>
    <row r="7" spans="2:6" x14ac:dyDescent="0.2">
      <c r="B7" s="4" t="s">
        <v>3064</v>
      </c>
      <c r="C7" s="4" t="s">
        <v>3065</v>
      </c>
    </row>
    <row r="8" spans="2:6" x14ac:dyDescent="0.2">
      <c r="B8" s="4" t="s">
        <v>3087</v>
      </c>
      <c r="C8" s="4" t="s">
        <v>3088</v>
      </c>
      <c r="D8">
        <v>197495</v>
      </c>
      <c r="E8" s="54">
        <f>D6-D8</f>
        <v>5</v>
      </c>
      <c r="F8" s="4" t="s">
        <v>3089</v>
      </c>
    </row>
    <row r="10" spans="2:6" x14ac:dyDescent="0.2">
      <c r="B10" s="48" t="s">
        <v>3070</v>
      </c>
      <c r="D10" s="4" t="s">
        <v>3076</v>
      </c>
      <c r="E10" s="50" t="s">
        <v>3077</v>
      </c>
    </row>
    <row r="11" spans="2:6" x14ac:dyDescent="0.2">
      <c r="B11" s="39" t="s">
        <v>3069</v>
      </c>
      <c r="C11" s="24"/>
      <c r="D11" s="51"/>
      <c r="E11" s="51"/>
    </row>
    <row r="12" spans="2:6" x14ac:dyDescent="0.2">
      <c r="B12" s="39" t="s">
        <v>3071</v>
      </c>
      <c r="C12" s="24"/>
      <c r="D12" s="51"/>
      <c r="E12" s="51"/>
    </row>
    <row r="13" spans="2:6" x14ac:dyDescent="0.2">
      <c r="B13" s="39" t="s">
        <v>3072</v>
      </c>
      <c r="C13" s="39" t="s">
        <v>3074</v>
      </c>
      <c r="D13" s="51"/>
      <c r="E13" s="51"/>
    </row>
    <row r="14" spans="2:6" x14ac:dyDescent="0.2">
      <c r="B14" s="39" t="s">
        <v>3075</v>
      </c>
      <c r="C14" s="39" t="s">
        <v>3073</v>
      </c>
      <c r="D14" s="51">
        <v>44935</v>
      </c>
      <c r="E14" s="51">
        <v>44952</v>
      </c>
    </row>
    <row r="15" spans="2:6" ht="38.25" x14ac:dyDescent="0.2">
      <c r="B15" s="52" t="s">
        <v>3082</v>
      </c>
      <c r="C15" s="39" t="s">
        <v>3073</v>
      </c>
      <c r="D15" s="51"/>
      <c r="E15" s="51">
        <v>44952</v>
      </c>
    </row>
    <row r="16" spans="2:6" x14ac:dyDescent="0.2">
      <c r="B16" s="39" t="s">
        <v>3078</v>
      </c>
      <c r="C16" s="39" t="s">
        <v>3079</v>
      </c>
      <c r="D16" s="51">
        <v>44956</v>
      </c>
      <c r="E16" s="51"/>
    </row>
    <row r="17" spans="2:5" ht="25.5" x14ac:dyDescent="0.2">
      <c r="B17" s="52" t="s">
        <v>3080</v>
      </c>
      <c r="C17" s="39" t="s">
        <v>3081</v>
      </c>
      <c r="D17" s="51"/>
      <c r="E17" s="51"/>
    </row>
    <row r="18" spans="2:5" x14ac:dyDescent="0.2">
      <c r="B18" s="24"/>
      <c r="C18" s="24"/>
      <c r="D18" s="51"/>
      <c r="E18" s="51"/>
    </row>
    <row r="19" spans="2:5" x14ac:dyDescent="0.2">
      <c r="B19" s="24"/>
      <c r="C19" s="24"/>
      <c r="D19" s="24"/>
      <c r="E19" s="5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87E3F-D857-4032-B099-464A895E919A}">
  <dimension ref="B4:H62"/>
  <sheetViews>
    <sheetView topLeftCell="A42" zoomScale="140" zoomScaleNormal="140" workbookViewId="0">
      <selection activeCell="B54" sqref="B54"/>
    </sheetView>
  </sheetViews>
  <sheetFormatPr defaultRowHeight="12.75" x14ac:dyDescent="0.2"/>
  <sheetData>
    <row r="4" spans="2:2" x14ac:dyDescent="0.2">
      <c r="B4" s="55" t="s">
        <v>3090</v>
      </c>
    </row>
    <row r="5" spans="2:2" x14ac:dyDescent="0.2">
      <c r="B5" s="55"/>
    </row>
    <row r="6" spans="2:2" x14ac:dyDescent="0.2">
      <c r="B6" s="55" t="s">
        <v>3091</v>
      </c>
    </row>
    <row r="7" spans="2:2" x14ac:dyDescent="0.2">
      <c r="B7" s="55"/>
    </row>
    <row r="8" spans="2:2" x14ac:dyDescent="0.2">
      <c r="B8" s="55" t="s">
        <v>3092</v>
      </c>
    </row>
    <row r="9" spans="2:2" x14ac:dyDescent="0.2">
      <c r="B9" s="55"/>
    </row>
    <row r="11" spans="2:2" x14ac:dyDescent="0.2">
      <c r="B11" s="55"/>
    </row>
    <row r="36" spans="2:2" x14ac:dyDescent="0.2">
      <c r="B36" s="56" t="s">
        <v>3093</v>
      </c>
    </row>
    <row r="37" spans="2:2" x14ac:dyDescent="0.2">
      <c r="B37" s="55"/>
    </row>
    <row r="38" spans="2:2" x14ac:dyDescent="0.2">
      <c r="B38" s="55" t="s">
        <v>3094</v>
      </c>
    </row>
    <row r="39" spans="2:2" x14ac:dyDescent="0.2">
      <c r="B39" s="57" t="s">
        <v>3095</v>
      </c>
    </row>
    <row r="40" spans="2:2" x14ac:dyDescent="0.2">
      <c r="B40" s="57" t="s">
        <v>3096</v>
      </c>
    </row>
    <row r="41" spans="2:2" x14ac:dyDescent="0.2">
      <c r="B41" s="57" t="s">
        <v>3097</v>
      </c>
    </row>
    <row r="42" spans="2:2" x14ac:dyDescent="0.2">
      <c r="B42" s="57" t="s">
        <v>3098</v>
      </c>
    </row>
    <row r="43" spans="2:2" x14ac:dyDescent="0.2">
      <c r="B43" s="57" t="s">
        <v>3099</v>
      </c>
    </row>
    <row r="44" spans="2:2" x14ac:dyDescent="0.2">
      <c r="B44" s="57" t="s">
        <v>3100</v>
      </c>
    </row>
    <row r="45" spans="2:2" x14ac:dyDescent="0.2">
      <c r="B45" s="57" t="s">
        <v>3101</v>
      </c>
    </row>
    <row r="46" spans="2:2" x14ac:dyDescent="0.2">
      <c r="B46" s="57" t="s">
        <v>3102</v>
      </c>
    </row>
    <row r="47" spans="2:2" x14ac:dyDescent="0.2">
      <c r="B47" s="55"/>
    </row>
    <row r="48" spans="2:2" x14ac:dyDescent="0.2">
      <c r="B48" s="55" t="s">
        <v>3103</v>
      </c>
    </row>
    <row r="49" spans="2:8" x14ac:dyDescent="0.2">
      <c r="B49" s="57" t="s">
        <v>3104</v>
      </c>
    </row>
    <row r="50" spans="2:8" x14ac:dyDescent="0.2">
      <c r="B50" s="57" t="s">
        <v>3105</v>
      </c>
      <c r="H50" s="81" t="s">
        <v>3141</v>
      </c>
    </row>
    <row r="51" spans="2:8" x14ac:dyDescent="0.2">
      <c r="B51" s="57" t="s">
        <v>3106</v>
      </c>
    </row>
    <row r="52" spans="2:8" x14ac:dyDescent="0.2">
      <c r="B52" s="57" t="s">
        <v>3107</v>
      </c>
    </row>
    <row r="53" spans="2:8" x14ac:dyDescent="0.2">
      <c r="B53" s="57" t="s">
        <v>3108</v>
      </c>
    </row>
    <row r="54" spans="2:8" x14ac:dyDescent="0.2">
      <c r="B54" s="57" t="s">
        <v>3109</v>
      </c>
    </row>
    <row r="55" spans="2:8" x14ac:dyDescent="0.2">
      <c r="B55" s="55"/>
    </row>
    <row r="56" spans="2:8" x14ac:dyDescent="0.2">
      <c r="B56" s="55"/>
    </row>
    <row r="57" spans="2:8" x14ac:dyDescent="0.2">
      <c r="B57" s="58" t="s">
        <v>3110</v>
      </c>
    </row>
    <row r="58" spans="2:8" x14ac:dyDescent="0.2">
      <c r="B58" s="55" t="s">
        <v>3111</v>
      </c>
    </row>
    <row r="59" spans="2:8" x14ac:dyDescent="0.2">
      <c r="B59" s="55" t="s">
        <v>3112</v>
      </c>
    </row>
    <row r="60" spans="2:8" x14ac:dyDescent="0.2">
      <c r="B60" s="55" t="s">
        <v>3113</v>
      </c>
    </row>
    <row r="61" spans="2:8" x14ac:dyDescent="0.2">
      <c r="B61" s="55" t="s">
        <v>3114</v>
      </c>
    </row>
    <row r="62" spans="2:8" x14ac:dyDescent="0.2">
      <c r="B62" s="55" t="s">
        <v>3115</v>
      </c>
    </row>
  </sheetData>
  <pageMargins left="0.7" right="0.7" top="0.75" bottom="0.75" header="0.3" footer="0.3"/>
  <pageSetup orientation="portrait" verticalDpi="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U30"/>
  <sheetViews>
    <sheetView workbookViewId="0">
      <selection activeCell="D7" sqref="D7"/>
    </sheetView>
  </sheetViews>
  <sheetFormatPr defaultRowHeight="12.75" x14ac:dyDescent="0.2"/>
  <cols>
    <col min="1" max="1" width="15.85546875" bestFit="1" customWidth="1"/>
    <col min="2" max="2" width="14.7109375" bestFit="1" customWidth="1"/>
    <col min="3" max="4" width="17.140625" customWidth="1"/>
    <col min="5" max="5" width="81.7109375" bestFit="1" customWidth="1"/>
    <col min="7" max="7" width="10.85546875" bestFit="1" customWidth="1"/>
    <col min="8" max="8" width="8.7109375" bestFit="1" customWidth="1"/>
    <col min="10" max="10" width="11.42578125" bestFit="1" customWidth="1"/>
    <col min="11" max="11" width="15.42578125" bestFit="1" customWidth="1"/>
    <col min="12" max="12" width="10.85546875" bestFit="1" customWidth="1"/>
    <col min="13" max="13" width="9.28515625" bestFit="1" customWidth="1"/>
    <col min="14" max="14" width="11.140625" bestFit="1" customWidth="1"/>
    <col min="15" max="15" width="15.7109375" customWidth="1"/>
    <col min="16" max="16" width="18.28515625" customWidth="1"/>
    <col min="17" max="17" width="5.5703125" bestFit="1" customWidth="1"/>
    <col min="18" max="18" width="10.140625" bestFit="1" customWidth="1"/>
    <col min="19" max="19" width="5" bestFit="1" customWidth="1"/>
    <col min="20" max="20" width="5.5703125" bestFit="1" customWidth="1"/>
    <col min="21" max="21" width="10.140625" bestFit="1" customWidth="1"/>
  </cols>
  <sheetData>
    <row r="3" spans="1:21" x14ac:dyDescent="0.2">
      <c r="A3" s="4" t="s">
        <v>3025</v>
      </c>
      <c r="B3" s="7" t="s">
        <v>3026</v>
      </c>
      <c r="C3" s="4" t="s">
        <v>3027</v>
      </c>
      <c r="D3" s="6" t="s">
        <v>3032</v>
      </c>
      <c r="E3" s="4" t="s">
        <v>3028</v>
      </c>
      <c r="F3" s="5" t="s">
        <v>3029</v>
      </c>
      <c r="G3" s="5" t="s">
        <v>3030</v>
      </c>
      <c r="I3" s="5" t="s">
        <v>3031</v>
      </c>
      <c r="K3" t="s">
        <v>3</v>
      </c>
      <c r="L3" s="4" t="s">
        <v>4</v>
      </c>
    </row>
    <row r="4" spans="1:21" x14ac:dyDescent="0.2">
      <c r="A4" t="s">
        <v>173</v>
      </c>
      <c r="B4" t="s">
        <v>116</v>
      </c>
      <c r="C4" t="s">
        <v>14</v>
      </c>
      <c r="D4" t="str">
        <f t="shared" ref="D4:D25" si="0">LEFT(E4, 6)</f>
        <v>GL9074</v>
      </c>
      <c r="E4" t="s">
        <v>174</v>
      </c>
      <c r="F4" t="s">
        <v>18</v>
      </c>
      <c r="G4" t="s">
        <v>18</v>
      </c>
      <c r="J4" s="1">
        <v>44810</v>
      </c>
      <c r="K4" s="2">
        <v>-552</v>
      </c>
      <c r="L4" t="s">
        <v>20</v>
      </c>
      <c r="M4" s="3">
        <v>1</v>
      </c>
      <c r="N4" s="2">
        <v>0.25872000000000001</v>
      </c>
      <c r="O4" t="s">
        <v>21</v>
      </c>
      <c r="P4" t="s">
        <v>24</v>
      </c>
      <c r="Q4" t="s">
        <v>23</v>
      </c>
      <c r="R4" s="3">
        <v>142.81</v>
      </c>
      <c r="S4" t="s">
        <v>22</v>
      </c>
      <c r="T4" t="s">
        <v>23</v>
      </c>
      <c r="U4" s="3">
        <v>142.81</v>
      </c>
    </row>
    <row r="5" spans="1:21" x14ac:dyDescent="0.2">
      <c r="A5" t="s">
        <v>244</v>
      </c>
      <c r="B5" t="s">
        <v>116</v>
      </c>
      <c r="C5" t="s">
        <v>14</v>
      </c>
      <c r="D5" t="str">
        <f t="shared" si="0"/>
        <v>GL9074</v>
      </c>
      <c r="E5" t="s">
        <v>174</v>
      </c>
      <c r="F5" t="s">
        <v>18</v>
      </c>
      <c r="G5" t="s">
        <v>18</v>
      </c>
      <c r="J5" s="1">
        <v>44810</v>
      </c>
      <c r="K5" s="2">
        <v>-6666</v>
      </c>
      <c r="L5" t="s">
        <v>20</v>
      </c>
      <c r="M5" s="3">
        <v>1</v>
      </c>
      <c r="N5" s="2">
        <v>0.25872000000000001</v>
      </c>
      <c r="O5" t="s">
        <v>21</v>
      </c>
      <c r="P5" t="s">
        <v>24</v>
      </c>
      <c r="Q5" t="s">
        <v>23</v>
      </c>
      <c r="R5" s="3">
        <v>1724.63</v>
      </c>
      <c r="S5" t="s">
        <v>22</v>
      </c>
      <c r="T5" t="s">
        <v>23</v>
      </c>
      <c r="U5" s="3">
        <v>1724.63</v>
      </c>
    </row>
    <row r="6" spans="1:21" x14ac:dyDescent="0.2">
      <c r="A6" t="s">
        <v>338</v>
      </c>
      <c r="B6" t="s">
        <v>116</v>
      </c>
      <c r="C6" t="s">
        <v>14</v>
      </c>
      <c r="D6" t="str">
        <f>LEFT(E6, 6)</f>
        <v>GL9074</v>
      </c>
      <c r="E6" t="s">
        <v>174</v>
      </c>
      <c r="F6" t="s">
        <v>18</v>
      </c>
      <c r="G6" t="s">
        <v>18</v>
      </c>
      <c r="J6" s="1">
        <v>44816</v>
      </c>
      <c r="K6" s="2">
        <v>4262</v>
      </c>
      <c r="L6" t="s">
        <v>20</v>
      </c>
      <c r="M6" s="3">
        <v>1</v>
      </c>
      <c r="N6" s="2">
        <v>0.25872000000000001</v>
      </c>
      <c r="O6" t="s">
        <v>21</v>
      </c>
      <c r="P6" t="s">
        <v>22</v>
      </c>
      <c r="Q6" t="s">
        <v>23</v>
      </c>
      <c r="R6" s="3">
        <v>1102.6600000000001</v>
      </c>
      <c r="S6" t="s">
        <v>24</v>
      </c>
      <c r="T6" t="s">
        <v>23</v>
      </c>
      <c r="U6" s="3">
        <v>1102.6600000000001</v>
      </c>
    </row>
    <row r="7" spans="1:21" x14ac:dyDescent="0.2">
      <c r="A7" t="s">
        <v>400</v>
      </c>
      <c r="B7" t="s">
        <v>116</v>
      </c>
      <c r="C7" t="s">
        <v>14</v>
      </c>
      <c r="D7" t="str">
        <f t="shared" si="0"/>
        <v>GL9074</v>
      </c>
      <c r="E7" t="s">
        <v>174</v>
      </c>
      <c r="F7" t="s">
        <v>18</v>
      </c>
      <c r="G7" t="s">
        <v>18</v>
      </c>
      <c r="J7" s="1">
        <v>44817</v>
      </c>
      <c r="K7" s="2">
        <v>-290</v>
      </c>
      <c r="L7" t="s">
        <v>20</v>
      </c>
      <c r="M7" s="3">
        <v>1</v>
      </c>
      <c r="N7" s="2">
        <v>0.25872000000000001</v>
      </c>
      <c r="O7" t="s">
        <v>21</v>
      </c>
      <c r="P7" t="s">
        <v>24</v>
      </c>
      <c r="Q7" t="s">
        <v>23</v>
      </c>
      <c r="R7" s="3">
        <v>75.03</v>
      </c>
      <c r="S7" t="s">
        <v>22</v>
      </c>
      <c r="T7" t="s">
        <v>23</v>
      </c>
      <c r="U7" s="3">
        <v>75.03</v>
      </c>
    </row>
    <row r="8" spans="1:21" x14ac:dyDescent="0.2">
      <c r="A8" t="s">
        <v>460</v>
      </c>
      <c r="B8" t="s">
        <v>116</v>
      </c>
      <c r="C8" t="s">
        <v>14</v>
      </c>
      <c r="D8" t="str">
        <f t="shared" si="0"/>
        <v>GL9074</v>
      </c>
      <c r="E8" t="s">
        <v>174</v>
      </c>
      <c r="F8" t="s">
        <v>18</v>
      </c>
      <c r="G8" t="s">
        <v>18</v>
      </c>
      <c r="J8" s="1">
        <v>44817</v>
      </c>
      <c r="K8" s="2">
        <v>-3716</v>
      </c>
      <c r="L8" t="s">
        <v>20</v>
      </c>
      <c r="M8" s="3">
        <v>1</v>
      </c>
      <c r="N8" s="2">
        <v>0.25872000000000001</v>
      </c>
      <c r="O8" t="s">
        <v>21</v>
      </c>
      <c r="P8" t="s">
        <v>24</v>
      </c>
      <c r="Q8" t="s">
        <v>23</v>
      </c>
      <c r="R8" s="3">
        <v>961.4</v>
      </c>
      <c r="S8" t="s">
        <v>22</v>
      </c>
      <c r="T8" t="s">
        <v>23</v>
      </c>
      <c r="U8" s="3">
        <v>961.4</v>
      </c>
    </row>
    <row r="9" spans="1:21" x14ac:dyDescent="0.2">
      <c r="A9" t="s">
        <v>505</v>
      </c>
      <c r="B9" t="s">
        <v>116</v>
      </c>
      <c r="C9" t="s">
        <v>14</v>
      </c>
      <c r="D9" t="str">
        <f t="shared" si="0"/>
        <v>GL9074</v>
      </c>
      <c r="E9" t="s">
        <v>174</v>
      </c>
      <c r="F9" t="s">
        <v>18</v>
      </c>
      <c r="G9" t="s">
        <v>18</v>
      </c>
      <c r="J9" s="1">
        <v>44817</v>
      </c>
      <c r="K9" s="2">
        <v>-3276</v>
      </c>
      <c r="L9" t="s">
        <v>20</v>
      </c>
      <c r="M9" s="3">
        <v>1</v>
      </c>
      <c r="N9" s="2">
        <v>0.25872000000000001</v>
      </c>
      <c r="O9" t="s">
        <v>21</v>
      </c>
      <c r="P9" t="s">
        <v>24</v>
      </c>
      <c r="Q9" t="s">
        <v>23</v>
      </c>
      <c r="R9" s="3">
        <v>847.57</v>
      </c>
      <c r="S9" t="s">
        <v>22</v>
      </c>
      <c r="T9" t="s">
        <v>23</v>
      </c>
      <c r="U9" s="3">
        <v>847.57</v>
      </c>
    </row>
    <row r="10" spans="1:21" x14ac:dyDescent="0.2">
      <c r="A10" t="s">
        <v>609</v>
      </c>
      <c r="B10" t="s">
        <v>610</v>
      </c>
      <c r="C10" t="s">
        <v>14</v>
      </c>
      <c r="D10" t="str">
        <f t="shared" si="0"/>
        <v>GL9074</v>
      </c>
      <c r="E10" t="s">
        <v>174</v>
      </c>
      <c r="F10" t="s">
        <v>18</v>
      </c>
      <c r="G10" t="s">
        <v>18</v>
      </c>
      <c r="I10" t="s">
        <v>113</v>
      </c>
      <c r="J10" s="1">
        <v>44821</v>
      </c>
      <c r="K10" s="2">
        <v>6399.4</v>
      </c>
      <c r="L10" t="s">
        <v>20</v>
      </c>
      <c r="M10" s="3">
        <v>1</v>
      </c>
      <c r="N10" s="2">
        <v>0.25872000000000001</v>
      </c>
      <c r="O10" t="s">
        <v>21</v>
      </c>
      <c r="P10" t="s">
        <v>22</v>
      </c>
      <c r="Q10" t="s">
        <v>23</v>
      </c>
      <c r="R10" s="3">
        <v>1655.65</v>
      </c>
      <c r="S10" t="s">
        <v>24</v>
      </c>
      <c r="T10" t="s">
        <v>23</v>
      </c>
      <c r="U10" s="3">
        <v>1655.65</v>
      </c>
    </row>
    <row r="11" spans="1:21" x14ac:dyDescent="0.2">
      <c r="A11" t="s">
        <v>614</v>
      </c>
      <c r="B11" t="s">
        <v>610</v>
      </c>
      <c r="C11" t="s">
        <v>14</v>
      </c>
      <c r="D11" t="str">
        <f t="shared" si="0"/>
        <v>GL9074</v>
      </c>
      <c r="E11" t="s">
        <v>174</v>
      </c>
      <c r="F11" t="s">
        <v>18</v>
      </c>
      <c r="G11" t="s">
        <v>18</v>
      </c>
      <c r="I11" t="s">
        <v>113</v>
      </c>
      <c r="J11" s="1">
        <v>44821</v>
      </c>
      <c r="K11" s="2">
        <v>148.08000000000001</v>
      </c>
      <c r="L11" t="s">
        <v>20</v>
      </c>
      <c r="M11" s="3">
        <v>1</v>
      </c>
      <c r="N11" s="2">
        <v>0.25872000000000001</v>
      </c>
      <c r="O11" t="s">
        <v>21</v>
      </c>
      <c r="P11" t="s">
        <v>22</v>
      </c>
      <c r="Q11" t="s">
        <v>23</v>
      </c>
      <c r="R11" s="3">
        <v>38.31</v>
      </c>
      <c r="S11" t="s">
        <v>24</v>
      </c>
      <c r="T11" t="s">
        <v>23</v>
      </c>
      <c r="U11" s="3">
        <v>38.31</v>
      </c>
    </row>
    <row r="12" spans="1:21" x14ac:dyDescent="0.2">
      <c r="A12" t="s">
        <v>672</v>
      </c>
      <c r="B12" t="s">
        <v>673</v>
      </c>
      <c r="C12" t="s">
        <v>14</v>
      </c>
      <c r="D12" t="str">
        <f t="shared" si="0"/>
        <v>GL9074</v>
      </c>
      <c r="E12" t="s">
        <v>174</v>
      </c>
      <c r="F12" t="s">
        <v>18</v>
      </c>
      <c r="G12" t="s">
        <v>18</v>
      </c>
      <c r="I12" t="s">
        <v>113</v>
      </c>
      <c r="J12" s="1">
        <v>44824</v>
      </c>
      <c r="K12" s="2">
        <v>799.92</v>
      </c>
      <c r="L12" t="s">
        <v>20</v>
      </c>
      <c r="M12" s="3">
        <v>1</v>
      </c>
      <c r="N12" s="2">
        <v>0.25872000000000001</v>
      </c>
      <c r="O12" t="s">
        <v>21</v>
      </c>
      <c r="P12" t="s">
        <v>22</v>
      </c>
      <c r="Q12" t="s">
        <v>23</v>
      </c>
      <c r="R12" s="3">
        <v>206.96</v>
      </c>
      <c r="S12" t="s">
        <v>24</v>
      </c>
      <c r="T12" t="s">
        <v>23</v>
      </c>
      <c r="U12" s="3">
        <v>206.96</v>
      </c>
    </row>
    <row r="13" spans="1:21" x14ac:dyDescent="0.2">
      <c r="A13" t="s">
        <v>1265</v>
      </c>
      <c r="B13" t="s">
        <v>116</v>
      </c>
      <c r="C13" t="s">
        <v>14</v>
      </c>
      <c r="D13" t="str">
        <f t="shared" si="0"/>
        <v>GL9074</v>
      </c>
      <c r="E13" t="s">
        <v>174</v>
      </c>
      <c r="F13" t="s">
        <v>18</v>
      </c>
      <c r="G13" t="s">
        <v>18</v>
      </c>
      <c r="J13" s="1">
        <v>44844</v>
      </c>
      <c r="K13" s="2">
        <v>-799</v>
      </c>
      <c r="L13" t="s">
        <v>20</v>
      </c>
      <c r="M13" s="3">
        <v>1</v>
      </c>
      <c r="N13" s="2">
        <v>0.25873000000000002</v>
      </c>
      <c r="O13" t="s">
        <v>21</v>
      </c>
      <c r="P13" t="s">
        <v>24</v>
      </c>
      <c r="Q13" t="s">
        <v>23</v>
      </c>
      <c r="R13" s="3">
        <v>206.73</v>
      </c>
      <c r="S13" t="s">
        <v>22</v>
      </c>
      <c r="T13" t="s">
        <v>23</v>
      </c>
      <c r="U13" s="3">
        <v>206.73</v>
      </c>
    </row>
    <row r="14" spans="1:21" x14ac:dyDescent="0.2">
      <c r="A14" t="s">
        <v>1469</v>
      </c>
      <c r="B14" t="s">
        <v>116</v>
      </c>
      <c r="C14" t="s">
        <v>14</v>
      </c>
      <c r="D14" t="str">
        <f t="shared" si="0"/>
        <v>GL9074</v>
      </c>
      <c r="E14" t="s">
        <v>174</v>
      </c>
      <c r="F14" t="s">
        <v>18</v>
      </c>
      <c r="G14" t="s">
        <v>18</v>
      </c>
      <c r="J14" s="1">
        <v>44851</v>
      </c>
      <c r="K14" s="2">
        <v>3401</v>
      </c>
      <c r="L14" t="s">
        <v>20</v>
      </c>
      <c r="M14" s="3">
        <v>1</v>
      </c>
      <c r="N14" s="2">
        <v>0.25872000000000001</v>
      </c>
      <c r="O14" t="s">
        <v>21</v>
      </c>
      <c r="P14" t="s">
        <v>22</v>
      </c>
      <c r="Q14" t="s">
        <v>23</v>
      </c>
      <c r="R14" s="3">
        <v>879.91</v>
      </c>
      <c r="S14" t="s">
        <v>24</v>
      </c>
      <c r="T14" t="s">
        <v>23</v>
      </c>
      <c r="U14" s="3">
        <v>879.91</v>
      </c>
    </row>
    <row r="15" spans="1:21" x14ac:dyDescent="0.2">
      <c r="A15" t="s">
        <v>1535</v>
      </c>
      <c r="B15" t="s">
        <v>116</v>
      </c>
      <c r="C15" t="s">
        <v>14</v>
      </c>
      <c r="D15" t="str">
        <f t="shared" si="0"/>
        <v>GL9074</v>
      </c>
      <c r="E15" t="s">
        <v>174</v>
      </c>
      <c r="F15" t="s">
        <v>18</v>
      </c>
      <c r="G15" t="s">
        <v>18</v>
      </c>
      <c r="J15" s="1">
        <v>44851</v>
      </c>
      <c r="K15" s="2">
        <v>-3668</v>
      </c>
      <c r="L15" t="s">
        <v>20</v>
      </c>
      <c r="M15" s="3">
        <v>1</v>
      </c>
      <c r="N15" s="2">
        <v>0.25872000000000001</v>
      </c>
      <c r="O15" t="s">
        <v>21</v>
      </c>
      <c r="P15" t="s">
        <v>24</v>
      </c>
      <c r="Q15" t="s">
        <v>23</v>
      </c>
      <c r="R15" s="3">
        <v>948.98</v>
      </c>
      <c r="S15" t="s">
        <v>22</v>
      </c>
      <c r="T15" t="s">
        <v>23</v>
      </c>
      <c r="U15" s="3">
        <v>948.98</v>
      </c>
    </row>
    <row r="16" spans="1:21" x14ac:dyDescent="0.2">
      <c r="A16" s="12" t="s">
        <v>1582</v>
      </c>
      <c r="B16" s="12" t="s">
        <v>116</v>
      </c>
      <c r="C16" s="12" t="s">
        <v>14</v>
      </c>
      <c r="D16" s="12" t="str">
        <f t="shared" si="0"/>
        <v>GL9074</v>
      </c>
      <c r="E16" s="12" t="s">
        <v>174</v>
      </c>
      <c r="F16" s="12" t="s">
        <v>18</v>
      </c>
      <c r="G16" s="12" t="s">
        <v>18</v>
      </c>
      <c r="H16" s="12"/>
      <c r="I16" s="12"/>
      <c r="J16" s="13">
        <v>44853</v>
      </c>
      <c r="K16" s="14">
        <v>-10434</v>
      </c>
      <c r="L16" t="s">
        <v>20</v>
      </c>
      <c r="M16" s="3">
        <v>1</v>
      </c>
      <c r="N16" s="2">
        <v>0.25872000000000001</v>
      </c>
      <c r="O16" t="s">
        <v>21</v>
      </c>
      <c r="P16" t="s">
        <v>24</v>
      </c>
      <c r="Q16" t="s">
        <v>23</v>
      </c>
      <c r="R16" s="3">
        <v>2699.48</v>
      </c>
      <c r="S16" t="s">
        <v>22</v>
      </c>
      <c r="T16" t="s">
        <v>23</v>
      </c>
      <c r="U16" s="3">
        <v>2699.48</v>
      </c>
    </row>
    <row r="17" spans="1:21" x14ac:dyDescent="0.2">
      <c r="A17" t="s">
        <v>1647</v>
      </c>
      <c r="B17" t="s">
        <v>1648</v>
      </c>
      <c r="C17" t="s">
        <v>14</v>
      </c>
      <c r="D17" t="str">
        <f t="shared" si="0"/>
        <v>GL9074</v>
      </c>
      <c r="E17" t="s">
        <v>174</v>
      </c>
      <c r="F17" t="s">
        <v>18</v>
      </c>
      <c r="G17" t="s">
        <v>18</v>
      </c>
      <c r="I17" t="s">
        <v>113</v>
      </c>
      <c r="J17" s="1">
        <v>44854</v>
      </c>
      <c r="K17" s="2">
        <v>1710.64</v>
      </c>
      <c r="L17" t="s">
        <v>20</v>
      </c>
      <c r="M17" s="3">
        <v>1</v>
      </c>
      <c r="N17" s="2">
        <v>0.25872000000000001</v>
      </c>
      <c r="O17" t="s">
        <v>21</v>
      </c>
      <c r="P17" t="s">
        <v>22</v>
      </c>
      <c r="Q17" t="s">
        <v>23</v>
      </c>
      <c r="R17" s="3">
        <v>442.58</v>
      </c>
      <c r="S17" t="s">
        <v>24</v>
      </c>
      <c r="T17" t="s">
        <v>23</v>
      </c>
      <c r="U17" s="3">
        <v>442.58</v>
      </c>
    </row>
    <row r="18" spans="1:21" x14ac:dyDescent="0.2">
      <c r="A18" t="s">
        <v>1654</v>
      </c>
      <c r="B18" t="s">
        <v>1655</v>
      </c>
      <c r="C18" t="s">
        <v>14</v>
      </c>
      <c r="D18" t="str">
        <f t="shared" si="0"/>
        <v>GL9074</v>
      </c>
      <c r="E18" t="s">
        <v>174</v>
      </c>
      <c r="F18" t="s">
        <v>18</v>
      </c>
      <c r="G18" t="s">
        <v>18</v>
      </c>
      <c r="I18" t="s">
        <v>113</v>
      </c>
      <c r="J18" s="1">
        <v>44855</v>
      </c>
      <c r="K18" s="2">
        <v>12.12</v>
      </c>
      <c r="L18" t="s">
        <v>20</v>
      </c>
      <c r="M18" s="3">
        <v>1</v>
      </c>
      <c r="N18" s="2">
        <v>0.25872000000000001</v>
      </c>
      <c r="O18" t="s">
        <v>21</v>
      </c>
      <c r="P18" t="s">
        <v>22</v>
      </c>
      <c r="Q18" t="s">
        <v>23</v>
      </c>
      <c r="R18" s="3">
        <v>3.14</v>
      </c>
      <c r="S18" t="s">
        <v>24</v>
      </c>
      <c r="T18" t="s">
        <v>23</v>
      </c>
      <c r="U18" s="3">
        <v>3.14</v>
      </c>
    </row>
    <row r="19" spans="1:21" x14ac:dyDescent="0.2">
      <c r="A19" t="s">
        <v>1656</v>
      </c>
      <c r="B19" t="s">
        <v>1648</v>
      </c>
      <c r="C19" t="s">
        <v>14</v>
      </c>
      <c r="D19" t="str">
        <f t="shared" si="0"/>
        <v>GL9074</v>
      </c>
      <c r="E19" t="s">
        <v>174</v>
      </c>
      <c r="F19" t="s">
        <v>18</v>
      </c>
      <c r="G19" t="s">
        <v>18</v>
      </c>
      <c r="I19" t="s">
        <v>113</v>
      </c>
      <c r="J19" s="1">
        <v>44855</v>
      </c>
      <c r="K19" s="2">
        <v>799.92</v>
      </c>
      <c r="L19" t="s">
        <v>20</v>
      </c>
      <c r="M19" s="3">
        <v>1</v>
      </c>
      <c r="N19" s="2">
        <v>0.25907999999999998</v>
      </c>
      <c r="O19" t="s">
        <v>21</v>
      </c>
      <c r="P19" t="s">
        <v>22</v>
      </c>
      <c r="Q19" t="s">
        <v>23</v>
      </c>
      <c r="R19" s="3">
        <v>207.24</v>
      </c>
      <c r="S19" t="s">
        <v>24</v>
      </c>
      <c r="T19" t="s">
        <v>23</v>
      </c>
      <c r="U19" s="3">
        <v>207.24</v>
      </c>
    </row>
    <row r="20" spans="1:21" x14ac:dyDescent="0.2">
      <c r="A20" t="s">
        <v>2116</v>
      </c>
      <c r="B20" t="s">
        <v>26</v>
      </c>
      <c r="C20" t="s">
        <v>14</v>
      </c>
      <c r="D20" t="str">
        <f t="shared" si="0"/>
        <v>GL9074</v>
      </c>
      <c r="E20" t="s">
        <v>174</v>
      </c>
      <c r="F20" t="s">
        <v>28</v>
      </c>
      <c r="G20" t="s">
        <v>28</v>
      </c>
      <c r="I20" t="s">
        <v>19</v>
      </c>
      <c r="J20" s="1">
        <v>44872</v>
      </c>
      <c r="K20" s="2">
        <v>-2288</v>
      </c>
      <c r="L20" t="s">
        <v>20</v>
      </c>
      <c r="M20" s="3">
        <v>1</v>
      </c>
      <c r="N20" s="2">
        <v>0.25872000000000001</v>
      </c>
      <c r="O20" t="s">
        <v>21</v>
      </c>
      <c r="P20" t="s">
        <v>24</v>
      </c>
      <c r="Q20" t="s">
        <v>23</v>
      </c>
      <c r="R20" s="3">
        <v>591.95000000000005</v>
      </c>
      <c r="S20" t="s">
        <v>22</v>
      </c>
      <c r="T20" t="s">
        <v>23</v>
      </c>
      <c r="U20" s="3">
        <v>591.95000000000005</v>
      </c>
    </row>
    <row r="21" spans="1:21" x14ac:dyDescent="0.2">
      <c r="A21" t="s">
        <v>2277</v>
      </c>
      <c r="B21" t="s">
        <v>116</v>
      </c>
      <c r="C21" t="s">
        <v>14</v>
      </c>
      <c r="D21" t="str">
        <f t="shared" si="0"/>
        <v>GL9074</v>
      </c>
      <c r="E21" t="s">
        <v>174</v>
      </c>
      <c r="F21" t="s">
        <v>18</v>
      </c>
      <c r="G21" t="s">
        <v>18</v>
      </c>
      <c r="J21" s="1">
        <v>44879</v>
      </c>
      <c r="K21" s="2">
        <v>-787</v>
      </c>
      <c r="L21" t="s">
        <v>20</v>
      </c>
      <c r="M21" s="3">
        <v>1</v>
      </c>
      <c r="N21" s="2">
        <v>0.25907999999999998</v>
      </c>
      <c r="O21" t="s">
        <v>21</v>
      </c>
      <c r="P21" t="s">
        <v>24</v>
      </c>
      <c r="Q21" t="s">
        <v>23</v>
      </c>
      <c r="R21" s="3">
        <v>203.9</v>
      </c>
      <c r="S21" t="s">
        <v>22</v>
      </c>
      <c r="T21" t="s">
        <v>23</v>
      </c>
      <c r="U21" s="3">
        <v>203.9</v>
      </c>
    </row>
    <row r="22" spans="1:21" x14ac:dyDescent="0.2">
      <c r="A22" t="s">
        <v>2325</v>
      </c>
      <c r="B22" t="s">
        <v>116</v>
      </c>
      <c r="C22" t="s">
        <v>14</v>
      </c>
      <c r="D22" t="str">
        <f t="shared" si="0"/>
        <v>GL9074</v>
      </c>
      <c r="E22" t="s">
        <v>174</v>
      </c>
      <c r="F22" t="s">
        <v>18</v>
      </c>
      <c r="G22" t="s">
        <v>18</v>
      </c>
      <c r="J22" s="1">
        <v>44881</v>
      </c>
      <c r="K22" s="2">
        <v>-4952</v>
      </c>
      <c r="L22" t="s">
        <v>20</v>
      </c>
      <c r="M22" s="3">
        <v>1</v>
      </c>
      <c r="N22" s="2">
        <v>0.25872000000000001</v>
      </c>
      <c r="O22" t="s">
        <v>21</v>
      </c>
      <c r="P22" t="s">
        <v>24</v>
      </c>
      <c r="Q22" t="s">
        <v>23</v>
      </c>
      <c r="R22" s="3">
        <v>1281.18</v>
      </c>
      <c r="S22" t="s">
        <v>22</v>
      </c>
      <c r="T22" t="s">
        <v>23</v>
      </c>
      <c r="U22" s="3">
        <v>1281.18</v>
      </c>
    </row>
    <row r="23" spans="1:21" x14ac:dyDescent="0.2">
      <c r="A23" s="12" t="s">
        <v>2402</v>
      </c>
      <c r="B23" s="12" t="s">
        <v>116</v>
      </c>
      <c r="C23" s="12" t="s">
        <v>14</v>
      </c>
      <c r="D23" s="12" t="str">
        <f t="shared" si="0"/>
        <v>GL9074</v>
      </c>
      <c r="E23" s="12" t="s">
        <v>174</v>
      </c>
      <c r="F23" s="12" t="s">
        <v>18</v>
      </c>
      <c r="G23" s="12" t="s">
        <v>18</v>
      </c>
      <c r="H23" s="12"/>
      <c r="I23" s="12"/>
      <c r="J23" s="13">
        <v>44882</v>
      </c>
      <c r="K23" s="14">
        <v>-9131</v>
      </c>
      <c r="L23" t="s">
        <v>20</v>
      </c>
      <c r="M23" s="3">
        <v>1</v>
      </c>
      <c r="N23" s="2">
        <v>0.25872000000000001</v>
      </c>
      <c r="O23" t="s">
        <v>21</v>
      </c>
      <c r="P23" t="s">
        <v>24</v>
      </c>
      <c r="Q23" t="s">
        <v>23</v>
      </c>
      <c r="R23" s="3">
        <v>2362.37</v>
      </c>
      <c r="S23" t="s">
        <v>22</v>
      </c>
      <c r="T23" t="s">
        <v>23</v>
      </c>
      <c r="U23" s="3">
        <v>2362.37</v>
      </c>
    </row>
    <row r="24" spans="1:21" x14ac:dyDescent="0.2">
      <c r="A24" t="s">
        <v>2459</v>
      </c>
      <c r="B24" t="s">
        <v>2460</v>
      </c>
      <c r="C24" t="s">
        <v>14</v>
      </c>
      <c r="D24" t="str">
        <f t="shared" si="0"/>
        <v>GL9074</v>
      </c>
      <c r="E24" t="s">
        <v>174</v>
      </c>
      <c r="F24" t="s">
        <v>18</v>
      </c>
      <c r="G24" t="s">
        <v>18</v>
      </c>
      <c r="I24" t="s">
        <v>113</v>
      </c>
      <c r="J24" s="1">
        <v>44888</v>
      </c>
      <c r="K24" s="2">
        <v>799.92</v>
      </c>
      <c r="L24" t="s">
        <v>20</v>
      </c>
      <c r="M24" s="3">
        <v>1</v>
      </c>
      <c r="N24" s="2">
        <v>0.25872000000000001</v>
      </c>
      <c r="O24" t="s">
        <v>21</v>
      </c>
      <c r="P24" t="s">
        <v>22</v>
      </c>
      <c r="Q24" t="s">
        <v>23</v>
      </c>
      <c r="R24" s="3">
        <v>206.96</v>
      </c>
      <c r="S24" t="s">
        <v>24</v>
      </c>
      <c r="T24" t="s">
        <v>23</v>
      </c>
      <c r="U24" s="3">
        <v>206.96</v>
      </c>
    </row>
    <row r="25" spans="1:21" x14ac:dyDescent="0.2">
      <c r="A25" s="15" t="s">
        <v>2667</v>
      </c>
      <c r="B25" s="15" t="s">
        <v>104</v>
      </c>
      <c r="C25" s="15" t="s">
        <v>14</v>
      </c>
      <c r="D25" s="15" t="str">
        <f t="shared" si="0"/>
        <v>GL9074</v>
      </c>
      <c r="E25" s="15" t="s">
        <v>174</v>
      </c>
      <c r="F25" s="15" t="s">
        <v>28</v>
      </c>
      <c r="G25" s="15" t="s">
        <v>28</v>
      </c>
      <c r="H25" s="15"/>
      <c r="I25" s="15"/>
      <c r="J25" s="16">
        <v>44896</v>
      </c>
      <c r="K25" s="17">
        <v>17740</v>
      </c>
      <c r="L25" t="s">
        <v>20</v>
      </c>
      <c r="M25" s="3">
        <v>1</v>
      </c>
      <c r="N25" s="2">
        <v>0.25872000000000001</v>
      </c>
      <c r="O25" t="s">
        <v>21</v>
      </c>
      <c r="P25" t="s">
        <v>22</v>
      </c>
      <c r="Q25" t="s">
        <v>23</v>
      </c>
      <c r="R25" s="3">
        <v>4589.6899999999996</v>
      </c>
      <c r="S25" t="s">
        <v>24</v>
      </c>
      <c r="T25" t="s">
        <v>23</v>
      </c>
      <c r="U25" s="3">
        <v>4589.6899999999996</v>
      </c>
    </row>
    <row r="26" spans="1:21" ht="15" x14ac:dyDescent="0.2">
      <c r="J26" s="4" t="s">
        <v>3024</v>
      </c>
      <c r="K26" s="11">
        <f>SUM(K4:K25)</f>
        <v>-10486</v>
      </c>
    </row>
    <row r="28" spans="1:21" x14ac:dyDescent="0.2">
      <c r="B28" s="4" t="s">
        <v>3033</v>
      </c>
      <c r="C28" s="4" t="s">
        <v>3034</v>
      </c>
    </row>
    <row r="29" spans="1:21" x14ac:dyDescent="0.2">
      <c r="B29" s="4" t="s">
        <v>3035</v>
      </c>
      <c r="C29" s="4" t="s">
        <v>3036</v>
      </c>
    </row>
    <row r="30" spans="1:21" x14ac:dyDescent="0.2">
      <c r="B30" s="4" t="s">
        <v>3037</v>
      </c>
      <c r="C30" s="4" t="s">
        <v>3038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Sheet3</vt:lpstr>
      <vt:lpstr>Data</vt:lpstr>
      <vt:lpstr>Action items</vt:lpstr>
      <vt:lpstr>HMI + Engineering</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Transactions (10.680.00)</dc:title>
  <dc:creator>Crystal Decisions</dc:creator>
  <dc:description>Powered by Crystal</dc:description>
  <cp:lastModifiedBy>Administrator</cp:lastModifiedBy>
  <dcterms:created xsi:type="dcterms:W3CDTF">2022-12-16T20:08:55Z</dcterms:created>
  <dcterms:modified xsi:type="dcterms:W3CDTF">2023-01-20T20:15:44Z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Objects Context Information">
    <vt:lpwstr>01734361CD07C3C85B968AA4B2781C480C131A4BF1DCCE0484255B1E26629C81B5CD4123C19C79D8180DE91E68297779243A56BCA5F352EA310CEC1BA4B5D63E10CDEC28FAA1750BCAC94F4022A6DC8086BACBAFC0B17E5B5304BA01C130AD4F6B724F9FF89F1AC3800EE4CA68B0F25F4E47594F84AD0ACCCE5E4AAF524907A</vt:lpwstr>
  </property>
  <property fmtid="{D5CDD505-2E9C-101B-9397-08002B2CF9AE}" pid="3" name="Business Objects Context Information1">
    <vt:lpwstr>3BEFA01ACAA8E13539CF4E2BA9D45A718628F989E9EA0D8DA89EA0578E545D202CAB01776A1CAB87958161773E3A463FAC5EE086B2778F5C67ADA7979DE0AB40BE829A2942313A5DCAF7B1C1E41583CC4E9B35E0EFC96FF53090F644FCF2AA2C43AA8BB55D0B84CE214DF681F80CABE81ABDDE7913A75B371F7D5EF0A919C3F</vt:lpwstr>
  </property>
  <property fmtid="{D5CDD505-2E9C-101B-9397-08002B2CF9AE}" pid="4" name="Business Objects Context Information2">
    <vt:lpwstr>77C29EBDD9FAEE34347E7AA7DC5E17B1E339140B328EE305E445C3EFB6181610709DD65388910944EADCB8AEF49357F643E25BB389C00FE789D22D96E9D858A15A6F5C4B9B4C0FD35CD4B9AF39F58F71EDB156AF24B4B05BC0CDFD0614D12CAF06EDD639F663F9730A0C1488710168B82BAFBD881D30E7C05BB8E6B8B28BC62</vt:lpwstr>
  </property>
  <property fmtid="{D5CDD505-2E9C-101B-9397-08002B2CF9AE}" pid="5" name="Business Objects Context Information3">
    <vt:lpwstr>9EDFF7C92357E28AECF65290A4F66E1B9E5D635EFB1DB2E454F55AEB3EC06794C6F0EF871D15746937BB6C6F862D6A3527BD429B3D92406A8919A7C55E0C66FBFB8924396FCDC428964116DB5D7AF0A006824DAF95F931A24FDC32F7F03A71FFD1F10326EC7E0ADF6D6E2D10919743110287ABCCCBE43BBB35EA098B9E6E278</vt:lpwstr>
  </property>
  <property fmtid="{D5CDD505-2E9C-101B-9397-08002B2CF9AE}" pid="6" name="Business Objects Context Information4">
    <vt:lpwstr>77DD3E8789B76EBE212E08A7B7FD8273326DBD19A47EB88FA0E805C74B4EE65B9B2A9C4FBF59E8F94A332A3762ACB410E952ED37CEABC823DC8AA46C5C7176EC1D8FF86595904C22DC61BC522F95EF91A7DFD893F432B6CC3C1749FC8A4E7B1B3D7E445080AFAC9E4FBEC5E2074615872C20FE39CE658A4DAFE98D321BB15F3</vt:lpwstr>
  </property>
  <property fmtid="{D5CDD505-2E9C-101B-9397-08002B2CF9AE}" pid="7" name="Business Objects Context Information5">
    <vt:lpwstr>FB8E3E846D6A7B8930465810580B2A2EFEE7E4EEEBE14AC5A7F69D261482915182FCC155488B23194C634C2F62A6BD2F8791CD62FBD4440156AEF010F22CDB68077020C070A1A35A4FDCE7CE9D03E35407DA8972C394F73E182EEE23CC4A1E106DF5B7BF5081B2AD0A4792B5AC8D8D6900CB60B30AD976D01C0FF54776BC4A6</vt:lpwstr>
  </property>
  <property fmtid="{D5CDD505-2E9C-101B-9397-08002B2CF9AE}" pid="8" name="Business Objects Context Information6">
    <vt:lpwstr>23E0772233C7D0C43EE81381087D26C006F14899C0306A43D2E6933BACAF44E20E5A00ABDE52970B13F7C484C1AE40082017C7BD</vt:lpwstr>
  </property>
</Properties>
</file>