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bnd/eclipse-workspace/LNWG4/src/data/"/>
    </mc:Choice>
  </mc:AlternateContent>
  <xr:revisionPtr revIDLastSave="0" documentId="13_ncr:1_{E6CE8004-FC7D-CF49-B3A7-6BE12B9046B7}" xr6:coauthVersionLast="37" xr6:coauthVersionMax="37" xr10:uidLastSave="{00000000-0000-0000-0000-000000000000}"/>
  <bookViews>
    <workbookView xWindow="2680" yWindow="1600" windowWidth="21560" windowHeight="13460" tabRatio="872" xr2:uid="{00000000-000D-0000-FFFF-FFFF00000000}"/>
  </bookViews>
  <sheets>
    <sheet name="parameter" sheetId="7" r:id="rId1"/>
    <sheet name="demand" sheetId="1" r:id="rId2"/>
    <sheet name="criteria" sheetId="2" r:id="rId3"/>
    <sheet name="sequence" sheetId="3" r:id="rId4"/>
    <sheet name="machine" sheetId="6" r:id="rId5"/>
    <sheet name="processing_time" sheetId="4" r:id="rId6"/>
    <sheet name="machine_criteria" sheetId="10" r:id="rId7"/>
    <sheet name="machine_lotsize" sheetId="11" r:id="rId8"/>
    <sheet name="wip" sheetId="5" r:id="rId9"/>
    <sheet name="finished_goods" sheetId="9" r:id="rId10"/>
  </sheets>
  <definedNames>
    <definedName name="_xlnm._FilterDatabase" localSheetId="4" hidden="1">machine!$A$1:$H$4</definedName>
    <definedName name="_xlnm._FilterDatabase" localSheetId="7" hidden="1">machine_lotsize!$A$1:$D$32</definedName>
    <definedName name="_xlnm._FilterDatabase" localSheetId="8" hidden="1">wip!$A$1:$E$64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0" l="1"/>
  <c r="C3" i="10"/>
  <c r="D5" i="10"/>
  <c r="C5" i="10"/>
  <c r="D4" i="10"/>
  <c r="C4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2" i="10"/>
  <c r="C2" i="10"/>
  <c r="P8" i="4" l="1"/>
  <c r="P7" i="4"/>
  <c r="P6" i="4"/>
  <c r="P5" i="4"/>
  <c r="P4" i="4"/>
  <c r="P3" i="4"/>
  <c r="P2" i="4"/>
  <c r="P10" i="4"/>
  <c r="P9" i="4"/>
  <c r="C16" i="1" l="1"/>
  <c r="C15" i="1"/>
  <c r="C14" i="1"/>
  <c r="C13" i="1"/>
  <c r="C12" i="1"/>
  <c r="C11" i="1"/>
  <c r="C10" i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2" i="5"/>
  <c r="C6" i="1" l="1"/>
  <c r="C9" i="1" l="1"/>
  <c r="C8" i="1"/>
  <c r="C7" i="1"/>
  <c r="C5" i="1"/>
  <c r="C4" i="1"/>
  <c r="C3" i="1"/>
  <c r="C2" i="1"/>
  <c r="F4" i="2" l="1"/>
  <c r="F3" i="2"/>
</calcChain>
</file>

<file path=xl/sharedStrings.xml><?xml version="1.0" encoding="utf-8"?>
<sst xmlns="http://schemas.openxmlformats.org/spreadsheetml/2006/main" count="456" uniqueCount="72">
  <si>
    <t>part</t>
  </si>
  <si>
    <t>demand</t>
  </si>
  <si>
    <t>lead_time</t>
  </si>
  <si>
    <t>yield</t>
  </si>
  <si>
    <t>coat_design</t>
  </si>
  <si>
    <t>release</t>
  </si>
  <si>
    <t>coat</t>
  </si>
  <si>
    <t>inspection</t>
  </si>
  <si>
    <t>packing</t>
  </si>
  <si>
    <t>LN13007-W1</t>
  </si>
  <si>
    <t>LN16004-W1</t>
  </si>
  <si>
    <t>LN12001-W</t>
  </si>
  <si>
    <t>LN11005-W</t>
  </si>
  <si>
    <t>LN11003-W1</t>
  </si>
  <si>
    <t>LN18001-W</t>
  </si>
  <si>
    <t>TS1260-1610</t>
  </si>
  <si>
    <t>TS1500-1600</t>
  </si>
  <si>
    <t>TS1510-1610</t>
  </si>
  <si>
    <t>LN13013-W1</t>
  </si>
  <si>
    <t>polish_lotsize</t>
  </si>
  <si>
    <t>dicing_lotsize</t>
  </si>
  <si>
    <t>tsk_lotsize</t>
  </si>
  <si>
    <t>balance</t>
  </si>
  <si>
    <t>operation</t>
  </si>
  <si>
    <t>job_num</t>
  </si>
  <si>
    <t>name</t>
  </si>
  <si>
    <t>value</t>
  </si>
  <si>
    <t>population_size</t>
  </si>
  <si>
    <t>k_way</t>
  </si>
  <si>
    <t>num_iteration</t>
  </si>
  <si>
    <t>OMAC_rate</t>
  </si>
  <si>
    <t>ROAM</t>
  </si>
  <si>
    <t>IOAM</t>
  </si>
  <si>
    <t>OSSM</t>
  </si>
  <si>
    <t>rel_1</t>
  </si>
  <si>
    <t>pac_1</t>
  </si>
  <si>
    <t>VN#5</t>
  </si>
  <si>
    <t>dic_1</t>
  </si>
  <si>
    <t>tsk_1</t>
  </si>
  <si>
    <t>LSC_rate</t>
  </si>
  <si>
    <t>PSC_rate</t>
  </si>
  <si>
    <t>weight</t>
  </si>
  <si>
    <t>ready_date</t>
  </si>
  <si>
    <t>machine</t>
  </si>
  <si>
    <t>max_lotsize</t>
  </si>
  <si>
    <t>min_lotsize</t>
  </si>
  <si>
    <t>num_sequence</t>
  </si>
  <si>
    <t>wafer_dicing</t>
  </si>
  <si>
    <t>final_dicing</t>
  </si>
  <si>
    <t>dice_making</t>
  </si>
  <si>
    <t>dic_2</t>
  </si>
  <si>
    <t>ins_1</t>
  </si>
  <si>
    <t>ins_2</t>
  </si>
  <si>
    <t>seq_1</t>
  </si>
  <si>
    <t>seq_2</t>
  </si>
  <si>
    <t>seq_3</t>
  </si>
  <si>
    <t>shift</t>
  </si>
  <si>
    <t>day_start</t>
  </si>
  <si>
    <t>day_finish</t>
  </si>
  <si>
    <t>block_wedge</t>
  </si>
  <si>
    <t>blo_1</t>
  </si>
  <si>
    <t>work_hour</t>
  </si>
  <si>
    <t>clean_1</t>
  </si>
  <si>
    <t>wedge_polishing</t>
  </si>
  <si>
    <t>clean_2</t>
  </si>
  <si>
    <t>clean_3</t>
  </si>
  <si>
    <t>rob_slicing</t>
  </si>
  <si>
    <t>cle_1</t>
  </si>
  <si>
    <t>ins_1 ins_2 ins_3</t>
  </si>
  <si>
    <t>dic_1 dic_2</t>
  </si>
  <si>
    <t>pos_1</t>
  </si>
  <si>
    <t>ins_3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</si>
</sst>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6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1" xfId="0" applyFill="1" applyBorder="1"/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1" fillId="2" borderId="1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1" xfId="0" quotePrefix="1" applyBorder="1"/>
    <xf numFmtId="14" fontId="0" fillId="0" borderId="1" xfId="0" applyNumberFormat="1" applyBorder="1"/>
    <xf numFmtId="14" fontId="0" fillId="0" borderId="0" xfId="0" applyNumberFormat="1"/>
    <xf numFmtId="0" fontId="0" fillId="2" borderId="1" xfId="0" applyFill="1" applyBorder="1"/>
    <xf numFmtId="14" fontId="0" fillId="2" borderId="1" xfId="0" applyNumberFormat="1" applyFill="1" applyBorder="1"/>
    <xf numFmtId="0" fontId="0" fillId="2" borderId="3" xfId="0" applyFill="1" applyBorder="1"/>
    <xf numFmtId="0" fontId="0" fillId="0" borderId="1" xfId="0" applyBorder="1" applyAlignment="1">
      <alignment horizontal="center"/>
    </xf>
    <xf numFmtId="20" fontId="0" fillId="0" borderId="0" xfId="0" applyNumberFormat="1"/>
    <xf numFmtId="20" fontId="0" fillId="2" borderId="1" xfId="0" applyNumberFormat="1" applyFill="1" applyBorder="1"/>
    <xf numFmtId="20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41" fontId="0" fillId="0" borderId="1" xfId="1" applyFont="1" applyFill="1" applyBorder="1"/>
    <xf numFmtId="0" fontId="0" fillId="3" borderId="1" xfId="0" applyFill="1" applyBorder="1"/>
    <xf numFmtId="0" fontId="0" fillId="4" borderId="1" xfId="0" applyFill="1" applyBorder="1"/>
    <xf numFmtId="0" fontId="4" fillId="3" borderId="1" xfId="0" applyFont="1" applyFill="1" applyBorder="1"/>
    <xf numFmtId="0" fontId="4" fillId="2" borderId="1" xfId="0" applyFont="1" applyFill="1" applyBorder="1"/>
    <xf numFmtId="0" fontId="4" fillId="4" borderId="1" xfId="0" applyFont="1" applyFill="1" applyBorder="1"/>
    <xf numFmtId="0" fontId="3" fillId="3" borderId="1" xfId="0" applyFont="1" applyFill="1" applyBorder="1"/>
    <xf numFmtId="0" fontId="3" fillId="2" borderId="1" xfId="0" applyFont="1" applyFill="1" applyBorder="1"/>
    <xf numFmtId="0" fontId="3" fillId="4" borderId="1" xfId="0" applyFont="1" applyFill="1" applyBorder="1"/>
    <xf numFmtId="0" fontId="0" fillId="0" borderId="1" xfId="0" applyBorder="1" applyAlignment="1">
      <alignment horizontal="left"/>
    </xf>
    <xf numFmtId="41" fontId="0" fillId="0" borderId="1" xfId="1" applyFont="1" applyBorder="1"/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B10" sqref="B10"/>
    </sheetView>
  </sheetViews>
  <sheetFormatPr baseColWidth="10" defaultColWidth="11" defaultRowHeight="16" x14ac:dyDescent="0.2"/>
  <cols>
    <col min="1" max="1" width="21.6640625" bestFit="1" customWidth="1"/>
  </cols>
  <sheetData>
    <row r="1" spans="1:2" x14ac:dyDescent="0.2">
      <c r="A1" s="7" t="s">
        <v>25</v>
      </c>
      <c r="B1" s="8" t="s">
        <v>26</v>
      </c>
    </row>
    <row r="2" spans="1:2" x14ac:dyDescent="0.2">
      <c r="A2" s="9" t="s">
        <v>27</v>
      </c>
      <c r="B2" s="10">
        <v>20</v>
      </c>
    </row>
    <row r="3" spans="1:2" x14ac:dyDescent="0.2">
      <c r="A3" s="9" t="s">
        <v>28</v>
      </c>
      <c r="B3" s="10">
        <v>5</v>
      </c>
    </row>
    <row r="4" spans="1:2" x14ac:dyDescent="0.2">
      <c r="A4" s="9" t="s">
        <v>29</v>
      </c>
      <c r="B4" s="10">
        <v>1</v>
      </c>
    </row>
    <row r="5" spans="1:2" x14ac:dyDescent="0.2">
      <c r="A5" s="9" t="s">
        <v>30</v>
      </c>
      <c r="B5" s="10">
        <v>0.5</v>
      </c>
    </row>
    <row r="6" spans="1:2" x14ac:dyDescent="0.2">
      <c r="A6" s="9" t="s">
        <v>39</v>
      </c>
      <c r="B6" s="10">
        <v>0.5</v>
      </c>
    </row>
    <row r="7" spans="1:2" x14ac:dyDescent="0.2">
      <c r="A7" s="9" t="s">
        <v>40</v>
      </c>
      <c r="B7" s="10">
        <v>0.5</v>
      </c>
    </row>
    <row r="8" spans="1:2" x14ac:dyDescent="0.2">
      <c r="A8" s="9" t="s">
        <v>31</v>
      </c>
      <c r="B8" s="10">
        <v>0.5</v>
      </c>
    </row>
    <row r="9" spans="1:2" x14ac:dyDescent="0.2">
      <c r="A9" s="9" t="s">
        <v>32</v>
      </c>
      <c r="B9" s="10">
        <v>0</v>
      </c>
    </row>
    <row r="10" spans="1:2" x14ac:dyDescent="0.2">
      <c r="A10" s="9" t="s">
        <v>33</v>
      </c>
      <c r="B10" s="10">
        <v>0.5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G27" sqref="G27"/>
    </sheetView>
  </sheetViews>
  <sheetFormatPr baseColWidth="10" defaultColWidth="11" defaultRowHeight="16" x14ac:dyDescent="0.2"/>
  <sheetData>
    <row r="1" spans="1:2" x14ac:dyDescent="0.2">
      <c r="A1" s="6" t="s">
        <v>0</v>
      </c>
      <c r="B1" s="6" t="s">
        <v>22</v>
      </c>
    </row>
    <row r="2" spans="1:2" x14ac:dyDescent="0.2">
      <c r="A2" s="1"/>
      <c r="B2" s="1"/>
    </row>
    <row r="3" spans="1:2" x14ac:dyDescent="0.2">
      <c r="A3" s="1"/>
      <c r="B3" s="1"/>
    </row>
    <row r="4" spans="1:2" x14ac:dyDescent="0.2">
      <c r="A4" s="1"/>
      <c r="B4" s="1"/>
    </row>
    <row r="5" spans="1:2" x14ac:dyDescent="0.2">
      <c r="A5" s="1"/>
      <c r="B5" s="1"/>
    </row>
    <row r="6" spans="1:2" x14ac:dyDescent="0.2">
      <c r="A6" s="1"/>
      <c r="B6" s="1"/>
    </row>
    <row r="7" spans="1:2" x14ac:dyDescent="0.2">
      <c r="A7" s="1"/>
      <c r="B7" s="1"/>
    </row>
    <row r="8" spans="1:2" x14ac:dyDescent="0.2">
      <c r="A8" s="1"/>
      <c r="B8" s="1"/>
    </row>
    <row r="9" spans="1:2" x14ac:dyDescent="0.2">
      <c r="A9" s="1"/>
      <c r="B9" s="1"/>
    </row>
    <row r="10" spans="1:2" x14ac:dyDescent="0.2">
      <c r="A10" s="1"/>
      <c r="B10" s="1"/>
    </row>
    <row r="11" spans="1:2" x14ac:dyDescent="0.2">
      <c r="A11" s="1"/>
      <c r="B11" s="1"/>
    </row>
    <row r="12" spans="1:2" x14ac:dyDescent="0.2">
      <c r="A12" s="1"/>
      <c r="B12" s="1"/>
    </row>
    <row r="13" spans="1:2" x14ac:dyDescent="0.2">
      <c r="A13" s="1"/>
      <c r="B13" s="1"/>
    </row>
    <row r="14" spans="1:2" x14ac:dyDescent="0.2">
      <c r="A14" s="1"/>
      <c r="B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workbookViewId="0">
      <selection activeCell="D25" sqref="D25"/>
    </sheetView>
  </sheetViews>
  <sheetFormatPr baseColWidth="10" defaultColWidth="11" defaultRowHeight="16" x14ac:dyDescent="0.2"/>
  <cols>
    <col min="1" max="1" width="11.83203125" bestFit="1" customWidth="1"/>
    <col min="2" max="2" width="8.33203125" customWidth="1"/>
    <col min="3" max="3" width="10.33203125" style="13" bestFit="1" customWidth="1"/>
    <col min="4" max="8" width="8.33203125" customWidth="1"/>
  </cols>
  <sheetData>
    <row r="1" spans="1:8" x14ac:dyDescent="0.2">
      <c r="A1" s="14" t="s">
        <v>0</v>
      </c>
      <c r="B1" s="14" t="s">
        <v>1</v>
      </c>
      <c r="C1" s="15" t="s">
        <v>42</v>
      </c>
      <c r="D1" s="16" t="s">
        <v>41</v>
      </c>
      <c r="E1" s="14" t="s">
        <v>2</v>
      </c>
      <c r="F1" s="14" t="s">
        <v>53</v>
      </c>
      <c r="G1" s="14" t="s">
        <v>54</v>
      </c>
      <c r="H1" s="14" t="s">
        <v>55</v>
      </c>
    </row>
    <row r="2" spans="1:8" x14ac:dyDescent="0.2">
      <c r="A2" s="1" t="s">
        <v>12</v>
      </c>
      <c r="B2" s="33">
        <v>3000</v>
      </c>
      <c r="C2" s="12">
        <f ca="1">TODAY()</f>
        <v>43390</v>
      </c>
      <c r="D2" s="1">
        <v>2100</v>
      </c>
      <c r="E2" s="1">
        <v>7</v>
      </c>
      <c r="F2" s="1"/>
      <c r="G2" s="1">
        <v>1</v>
      </c>
      <c r="H2" s="1"/>
    </row>
    <row r="3" spans="1:8" x14ac:dyDescent="0.2">
      <c r="A3" s="1" t="s">
        <v>13</v>
      </c>
      <c r="B3" s="33">
        <v>2123</v>
      </c>
      <c r="C3" s="12">
        <f t="shared" ref="C3:C16" ca="1" si="0">TODAY()</f>
        <v>43390</v>
      </c>
      <c r="D3" s="1">
        <v>2100</v>
      </c>
      <c r="E3" s="1">
        <v>7</v>
      </c>
      <c r="F3" s="1">
        <v>1</v>
      </c>
      <c r="G3" s="1"/>
      <c r="H3" s="1"/>
    </row>
    <row r="4" spans="1:8" x14ac:dyDescent="0.2">
      <c r="A4" s="1" t="s">
        <v>13</v>
      </c>
      <c r="B4" s="33">
        <v>3000</v>
      </c>
      <c r="C4" s="12">
        <f t="shared" ca="1" si="0"/>
        <v>43390</v>
      </c>
      <c r="D4" s="1">
        <v>2100</v>
      </c>
      <c r="E4" s="1">
        <v>7</v>
      </c>
      <c r="F4" s="1">
        <v>1</v>
      </c>
      <c r="G4" s="1"/>
      <c r="H4" s="1"/>
    </row>
    <row r="5" spans="1:8" x14ac:dyDescent="0.2">
      <c r="A5" s="1" t="s">
        <v>13</v>
      </c>
      <c r="B5" s="33">
        <v>3000</v>
      </c>
      <c r="C5" s="12">
        <f t="shared" ca="1" si="0"/>
        <v>43390</v>
      </c>
      <c r="D5" s="1">
        <v>140</v>
      </c>
      <c r="E5" s="1">
        <v>14</v>
      </c>
      <c r="F5" s="1">
        <v>1</v>
      </c>
      <c r="G5" s="1"/>
      <c r="H5" s="1"/>
    </row>
    <row r="6" spans="1:8" x14ac:dyDescent="0.2">
      <c r="A6" s="1" t="s">
        <v>12</v>
      </c>
      <c r="B6" s="33">
        <v>3000</v>
      </c>
      <c r="C6" s="12">
        <f ca="1">TODAY()</f>
        <v>43390</v>
      </c>
      <c r="D6" s="1">
        <v>140</v>
      </c>
      <c r="E6" s="1">
        <v>14</v>
      </c>
      <c r="F6" s="1"/>
      <c r="G6" s="1">
        <v>1</v>
      </c>
      <c r="H6" s="1"/>
    </row>
    <row r="7" spans="1:8" x14ac:dyDescent="0.2">
      <c r="A7" s="1" t="s">
        <v>11</v>
      </c>
      <c r="B7" s="33">
        <v>2000</v>
      </c>
      <c r="C7" s="12">
        <f t="shared" ca="1" si="0"/>
        <v>43390</v>
      </c>
      <c r="D7" s="1">
        <v>140</v>
      </c>
      <c r="E7" s="1">
        <v>14</v>
      </c>
      <c r="F7" s="1"/>
      <c r="G7" s="1">
        <v>1</v>
      </c>
      <c r="H7" s="1"/>
    </row>
    <row r="8" spans="1:8" x14ac:dyDescent="0.2">
      <c r="A8" s="1" t="s">
        <v>9</v>
      </c>
      <c r="B8" s="33">
        <v>4000</v>
      </c>
      <c r="C8" s="12">
        <f t="shared" ca="1" si="0"/>
        <v>43390</v>
      </c>
      <c r="D8" s="1">
        <v>140</v>
      </c>
      <c r="E8" s="1">
        <v>14</v>
      </c>
      <c r="F8" s="1">
        <v>1</v>
      </c>
      <c r="G8" s="1"/>
      <c r="H8" s="1"/>
    </row>
    <row r="9" spans="1:8" x14ac:dyDescent="0.2">
      <c r="A9" s="1" t="s">
        <v>18</v>
      </c>
      <c r="B9" s="33">
        <v>1000</v>
      </c>
      <c r="C9" s="12">
        <f t="shared" ca="1" si="0"/>
        <v>43390</v>
      </c>
      <c r="D9" s="1">
        <v>140</v>
      </c>
      <c r="E9" s="1">
        <v>14</v>
      </c>
      <c r="F9" s="1">
        <v>1</v>
      </c>
      <c r="G9" s="1"/>
      <c r="H9" s="1"/>
    </row>
    <row r="10" spans="1:8" x14ac:dyDescent="0.2">
      <c r="A10" s="1" t="s">
        <v>10</v>
      </c>
      <c r="B10" s="33">
        <v>6000</v>
      </c>
      <c r="C10" s="12">
        <f t="shared" ca="1" si="0"/>
        <v>43390</v>
      </c>
      <c r="D10" s="1">
        <v>140</v>
      </c>
      <c r="E10" s="1">
        <v>14</v>
      </c>
      <c r="F10" s="1">
        <v>1</v>
      </c>
      <c r="G10" s="1"/>
      <c r="H10" s="1"/>
    </row>
    <row r="11" spans="1:8" x14ac:dyDescent="0.2">
      <c r="A11" s="1" t="s">
        <v>13</v>
      </c>
      <c r="B11" s="33">
        <v>3000</v>
      </c>
      <c r="C11" s="12">
        <f t="shared" ca="1" si="0"/>
        <v>43390</v>
      </c>
      <c r="D11" s="1">
        <v>7</v>
      </c>
      <c r="E11" s="1">
        <v>21</v>
      </c>
      <c r="F11" s="1">
        <v>1</v>
      </c>
      <c r="G11" s="1"/>
      <c r="H11" s="1"/>
    </row>
    <row r="12" spans="1:8" x14ac:dyDescent="0.2">
      <c r="A12" s="1" t="s">
        <v>12</v>
      </c>
      <c r="B12" s="33">
        <v>3000</v>
      </c>
      <c r="C12" s="12">
        <f t="shared" ca="1" si="0"/>
        <v>43390</v>
      </c>
      <c r="D12" s="1">
        <v>7</v>
      </c>
      <c r="E12" s="1">
        <v>21</v>
      </c>
      <c r="F12" s="1"/>
      <c r="G12" s="1">
        <v>1</v>
      </c>
      <c r="H12" s="1"/>
    </row>
    <row r="13" spans="1:8" x14ac:dyDescent="0.2">
      <c r="A13" s="1" t="s">
        <v>11</v>
      </c>
      <c r="B13" s="33">
        <v>2000</v>
      </c>
      <c r="C13" s="12">
        <f t="shared" ca="1" si="0"/>
        <v>43390</v>
      </c>
      <c r="D13" s="1">
        <v>7</v>
      </c>
      <c r="E13" s="1">
        <v>21</v>
      </c>
      <c r="F13" s="1"/>
      <c r="G13" s="1">
        <v>1</v>
      </c>
      <c r="H13" s="1"/>
    </row>
    <row r="14" spans="1:8" x14ac:dyDescent="0.2">
      <c r="A14" s="1" t="s">
        <v>9</v>
      </c>
      <c r="B14" s="33">
        <v>4000</v>
      </c>
      <c r="C14" s="12">
        <f t="shared" ca="1" si="0"/>
        <v>43390</v>
      </c>
      <c r="D14" s="1">
        <v>7</v>
      </c>
      <c r="E14" s="1">
        <v>21</v>
      </c>
      <c r="F14" s="1">
        <v>1</v>
      </c>
      <c r="G14" s="1"/>
      <c r="H14" s="1"/>
    </row>
    <row r="15" spans="1:8" x14ac:dyDescent="0.2">
      <c r="A15" s="1" t="s">
        <v>18</v>
      </c>
      <c r="B15" s="33">
        <v>1000</v>
      </c>
      <c r="C15" s="12">
        <f t="shared" ca="1" si="0"/>
        <v>43390</v>
      </c>
      <c r="D15" s="1">
        <v>7</v>
      </c>
      <c r="E15" s="1">
        <v>21</v>
      </c>
      <c r="F15" s="1">
        <v>1</v>
      </c>
      <c r="G15" s="1"/>
      <c r="H15" s="1"/>
    </row>
    <row r="16" spans="1:8" x14ac:dyDescent="0.2">
      <c r="A16" s="1" t="s">
        <v>10</v>
      </c>
      <c r="B16" s="33">
        <v>6000</v>
      </c>
      <c r="C16" s="12">
        <f t="shared" ca="1" si="0"/>
        <v>43390</v>
      </c>
      <c r="D16" s="1">
        <v>7</v>
      </c>
      <c r="E16" s="1">
        <v>21</v>
      </c>
      <c r="F16" s="1">
        <v>1</v>
      </c>
      <c r="G16" s="1"/>
      <c r="H16" s="1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"/>
  <sheetViews>
    <sheetView workbookViewId="0">
      <selection activeCell="A8" activeCellId="4" sqref="A2 A5 A6 A7 A8"/>
    </sheetView>
  </sheetViews>
  <sheetFormatPr baseColWidth="10" defaultColWidth="11" defaultRowHeight="16" x14ac:dyDescent="0.2"/>
  <cols>
    <col min="1" max="1" width="11.83203125" bestFit="1" customWidth="1"/>
    <col min="3" max="3" width="11.83203125" bestFit="1" customWidth="1"/>
    <col min="4" max="4" width="12.33203125" customWidth="1"/>
    <col min="5" max="5" width="12.33203125" bestFit="1" customWidth="1"/>
  </cols>
  <sheetData>
    <row r="1" spans="1:6" x14ac:dyDescent="0.2">
      <c r="A1" s="14" t="s">
        <v>0</v>
      </c>
      <c r="B1" s="14" t="s">
        <v>3</v>
      </c>
      <c r="C1" s="14" t="s">
        <v>4</v>
      </c>
      <c r="D1" s="14" t="s">
        <v>19</v>
      </c>
      <c r="E1" s="14" t="s">
        <v>20</v>
      </c>
      <c r="F1" s="14" t="s">
        <v>21</v>
      </c>
    </row>
    <row r="2" spans="1:6" x14ac:dyDescent="0.2">
      <c r="A2" s="1" t="s">
        <v>13</v>
      </c>
      <c r="B2" s="3">
        <v>0.4</v>
      </c>
      <c r="C2" s="4" t="s">
        <v>15</v>
      </c>
      <c r="D2" s="1"/>
      <c r="E2" s="1">
        <v>2002</v>
      </c>
      <c r="F2" s="1"/>
    </row>
    <row r="3" spans="1:6" x14ac:dyDescent="0.2">
      <c r="A3" s="1" t="s">
        <v>12</v>
      </c>
      <c r="B3" s="3">
        <v>0.4</v>
      </c>
      <c r="C3" s="34" t="s">
        <v>16</v>
      </c>
      <c r="D3" s="1"/>
      <c r="E3" s="1">
        <v>1508</v>
      </c>
      <c r="F3" s="2">
        <f>E3*4</f>
        <v>6032</v>
      </c>
    </row>
    <row r="4" spans="1:6" x14ac:dyDescent="0.2">
      <c r="A4" s="1" t="s">
        <v>11</v>
      </c>
      <c r="B4" s="3">
        <v>0.4</v>
      </c>
      <c r="C4" s="34" t="s">
        <v>16</v>
      </c>
      <c r="D4" s="1"/>
      <c r="E4" s="1">
        <v>2002</v>
      </c>
      <c r="F4" s="2">
        <f t="shared" ref="F4" si="0">E4*4</f>
        <v>8008</v>
      </c>
    </row>
    <row r="5" spans="1:6" x14ac:dyDescent="0.2">
      <c r="A5" s="1" t="s">
        <v>9</v>
      </c>
      <c r="B5" s="3">
        <v>0.4</v>
      </c>
      <c r="C5" s="4" t="s">
        <v>15</v>
      </c>
      <c r="D5" s="1"/>
      <c r="E5" s="1">
        <v>2450</v>
      </c>
      <c r="F5" s="1"/>
    </row>
    <row r="6" spans="1:6" x14ac:dyDescent="0.2">
      <c r="A6" s="2" t="s">
        <v>18</v>
      </c>
      <c r="B6" s="3">
        <v>0.4</v>
      </c>
      <c r="C6" s="4" t="s">
        <v>15</v>
      </c>
      <c r="D6" s="1"/>
      <c r="E6" s="1">
        <v>2128</v>
      </c>
      <c r="F6" s="1"/>
    </row>
    <row r="7" spans="1:6" x14ac:dyDescent="0.2">
      <c r="A7" s="1" t="s">
        <v>10</v>
      </c>
      <c r="B7" s="3">
        <v>0.4</v>
      </c>
      <c r="C7" s="4" t="s">
        <v>15</v>
      </c>
      <c r="D7" s="1"/>
      <c r="E7" s="1">
        <v>2002</v>
      </c>
      <c r="F7" s="1"/>
    </row>
    <row r="8" spans="1:6" x14ac:dyDescent="0.2">
      <c r="A8" s="2" t="s">
        <v>14</v>
      </c>
      <c r="B8" s="3">
        <v>0.4</v>
      </c>
      <c r="C8" s="35" t="s">
        <v>17</v>
      </c>
      <c r="D8" s="1"/>
      <c r="E8" s="1">
        <v>2002</v>
      </c>
      <c r="F8" s="1"/>
    </row>
  </sheetData>
  <sortState ref="A2:E8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"/>
  <sheetViews>
    <sheetView workbookViewId="0">
      <selection activeCell="E13" sqref="E13"/>
    </sheetView>
  </sheetViews>
  <sheetFormatPr baseColWidth="10" defaultColWidth="11" defaultRowHeight="16" x14ac:dyDescent="0.2"/>
  <cols>
    <col min="1" max="14" width="8.33203125" customWidth="1"/>
  </cols>
  <sheetData>
    <row r="1" spans="1:14" x14ac:dyDescent="0.2">
      <c r="A1" s="21" t="s">
        <v>46</v>
      </c>
      <c r="B1" s="14" t="s">
        <v>0</v>
      </c>
      <c r="C1" s="14">
        <v>1</v>
      </c>
      <c r="D1" s="14">
        <v>2</v>
      </c>
      <c r="E1" s="14">
        <v>3</v>
      </c>
      <c r="F1" s="14">
        <v>4</v>
      </c>
      <c r="G1" s="14">
        <v>5</v>
      </c>
      <c r="H1" s="14">
        <v>6</v>
      </c>
      <c r="I1" s="14">
        <v>7</v>
      </c>
      <c r="J1" s="14">
        <v>8</v>
      </c>
      <c r="K1" s="14">
        <v>9</v>
      </c>
      <c r="L1" s="14">
        <v>10</v>
      </c>
      <c r="M1" s="14">
        <v>11</v>
      </c>
      <c r="N1" s="14">
        <v>12</v>
      </c>
    </row>
    <row r="2" spans="1:14" x14ac:dyDescent="0.2">
      <c r="A2" s="21" t="s">
        <v>53</v>
      </c>
      <c r="B2" s="14" t="s">
        <v>13</v>
      </c>
      <c r="C2" s="1" t="s">
        <v>5</v>
      </c>
      <c r="D2" s="2" t="s">
        <v>47</v>
      </c>
      <c r="E2" s="2" t="s">
        <v>66</v>
      </c>
      <c r="F2" s="2" t="s">
        <v>62</v>
      </c>
      <c r="G2" s="2" t="s">
        <v>59</v>
      </c>
      <c r="H2" s="1" t="s">
        <v>63</v>
      </c>
      <c r="I2" s="1" t="s">
        <v>64</v>
      </c>
      <c r="J2" s="1" t="s">
        <v>6</v>
      </c>
      <c r="K2" s="1" t="s">
        <v>48</v>
      </c>
      <c r="L2" s="1" t="s">
        <v>65</v>
      </c>
      <c r="M2" s="1" t="s">
        <v>7</v>
      </c>
      <c r="N2" s="1" t="s">
        <v>8</v>
      </c>
    </row>
    <row r="3" spans="1:14" x14ac:dyDescent="0.2">
      <c r="A3" s="21" t="s">
        <v>53</v>
      </c>
      <c r="B3" s="14" t="s">
        <v>9</v>
      </c>
      <c r="C3" s="1" t="s">
        <v>5</v>
      </c>
      <c r="D3" s="2" t="s">
        <v>47</v>
      </c>
      <c r="E3" s="2" t="s">
        <v>66</v>
      </c>
      <c r="F3" s="2" t="s">
        <v>62</v>
      </c>
      <c r="G3" s="2" t="s">
        <v>59</v>
      </c>
      <c r="H3" s="1" t="s">
        <v>63</v>
      </c>
      <c r="I3" s="1" t="s">
        <v>64</v>
      </c>
      <c r="J3" s="1" t="s">
        <v>6</v>
      </c>
      <c r="K3" s="1" t="s">
        <v>48</v>
      </c>
      <c r="L3" s="1" t="s">
        <v>65</v>
      </c>
      <c r="M3" s="1" t="s">
        <v>7</v>
      </c>
      <c r="N3" s="1" t="s">
        <v>8</v>
      </c>
    </row>
    <row r="4" spans="1:14" x14ac:dyDescent="0.2">
      <c r="A4" s="21" t="s">
        <v>53</v>
      </c>
      <c r="B4" s="14" t="s">
        <v>18</v>
      </c>
      <c r="C4" s="1" t="s">
        <v>5</v>
      </c>
      <c r="D4" s="2" t="s">
        <v>47</v>
      </c>
      <c r="E4" s="2" t="s">
        <v>66</v>
      </c>
      <c r="F4" s="2" t="s">
        <v>62</v>
      </c>
      <c r="G4" s="2" t="s">
        <v>59</v>
      </c>
      <c r="H4" s="1" t="s">
        <v>63</v>
      </c>
      <c r="I4" s="1" t="s">
        <v>64</v>
      </c>
      <c r="J4" s="1" t="s">
        <v>6</v>
      </c>
      <c r="K4" s="1" t="s">
        <v>48</v>
      </c>
      <c r="L4" s="1" t="s">
        <v>65</v>
      </c>
      <c r="M4" s="1" t="s">
        <v>7</v>
      </c>
      <c r="N4" s="1" t="s">
        <v>8</v>
      </c>
    </row>
    <row r="5" spans="1:14" x14ac:dyDescent="0.2">
      <c r="A5" s="21" t="s">
        <v>53</v>
      </c>
      <c r="B5" s="14" t="s">
        <v>10</v>
      </c>
      <c r="C5" s="1" t="s">
        <v>5</v>
      </c>
      <c r="D5" s="2" t="s">
        <v>47</v>
      </c>
      <c r="E5" s="2" t="s">
        <v>66</v>
      </c>
      <c r="F5" s="2" t="s">
        <v>62</v>
      </c>
      <c r="G5" s="2" t="s">
        <v>59</v>
      </c>
      <c r="H5" s="1" t="s">
        <v>63</v>
      </c>
      <c r="I5" s="1" t="s">
        <v>64</v>
      </c>
      <c r="J5" s="1" t="s">
        <v>6</v>
      </c>
      <c r="K5" s="1" t="s">
        <v>48</v>
      </c>
      <c r="L5" s="1" t="s">
        <v>65</v>
      </c>
      <c r="M5" s="1" t="s">
        <v>7</v>
      </c>
      <c r="N5" s="1" t="s">
        <v>8</v>
      </c>
    </row>
    <row r="6" spans="1:14" x14ac:dyDescent="0.2">
      <c r="A6" s="21" t="s">
        <v>53</v>
      </c>
      <c r="B6" s="14" t="s">
        <v>14</v>
      </c>
      <c r="C6" s="1" t="s">
        <v>5</v>
      </c>
      <c r="D6" s="2" t="s">
        <v>47</v>
      </c>
      <c r="E6" s="2" t="s">
        <v>66</v>
      </c>
      <c r="F6" s="2" t="s">
        <v>62</v>
      </c>
      <c r="G6" s="2" t="s">
        <v>59</v>
      </c>
      <c r="H6" s="1" t="s">
        <v>63</v>
      </c>
      <c r="I6" s="1" t="s">
        <v>64</v>
      </c>
      <c r="J6" s="1" t="s">
        <v>6</v>
      </c>
      <c r="K6" s="1" t="s">
        <v>48</v>
      </c>
      <c r="L6" s="1" t="s">
        <v>65</v>
      </c>
      <c r="M6" s="1" t="s">
        <v>7</v>
      </c>
      <c r="N6" s="1" t="s">
        <v>8</v>
      </c>
    </row>
    <row r="7" spans="1:14" x14ac:dyDescent="0.2">
      <c r="A7" s="21" t="s">
        <v>54</v>
      </c>
      <c r="B7" s="14" t="s">
        <v>12</v>
      </c>
      <c r="C7" s="1" t="s">
        <v>5</v>
      </c>
      <c r="D7" s="2" t="s">
        <v>6</v>
      </c>
      <c r="E7" s="2" t="s">
        <v>47</v>
      </c>
      <c r="F7" s="2" t="s">
        <v>66</v>
      </c>
      <c r="G7" s="2" t="s">
        <v>49</v>
      </c>
      <c r="H7" s="1" t="s">
        <v>48</v>
      </c>
      <c r="I7" s="1" t="s">
        <v>62</v>
      </c>
      <c r="J7" s="1" t="s">
        <v>7</v>
      </c>
      <c r="K7" s="1" t="s">
        <v>8</v>
      </c>
      <c r="L7" s="1"/>
      <c r="M7" s="1"/>
      <c r="N7" s="1"/>
    </row>
    <row r="8" spans="1:14" x14ac:dyDescent="0.2">
      <c r="A8" s="21" t="s">
        <v>55</v>
      </c>
      <c r="B8" s="14" t="s">
        <v>12</v>
      </c>
      <c r="C8" s="1" t="s">
        <v>5</v>
      </c>
      <c r="D8" s="2" t="s">
        <v>6</v>
      </c>
      <c r="E8" s="2" t="s">
        <v>49</v>
      </c>
      <c r="F8" s="2" t="s">
        <v>66</v>
      </c>
      <c r="G8" s="2" t="s">
        <v>48</v>
      </c>
      <c r="H8" s="1" t="s">
        <v>62</v>
      </c>
      <c r="I8" s="1" t="s">
        <v>7</v>
      </c>
      <c r="J8" s="1" t="s">
        <v>8</v>
      </c>
      <c r="K8" s="1"/>
      <c r="L8" s="1"/>
      <c r="M8" s="1"/>
      <c r="N8" s="1"/>
    </row>
    <row r="9" spans="1:14" x14ac:dyDescent="0.2">
      <c r="A9" s="21" t="s">
        <v>54</v>
      </c>
      <c r="B9" s="14" t="s">
        <v>11</v>
      </c>
      <c r="C9" s="1" t="s">
        <v>5</v>
      </c>
      <c r="D9" s="2" t="s">
        <v>6</v>
      </c>
      <c r="E9" s="2" t="s">
        <v>47</v>
      </c>
      <c r="F9" s="2" t="s">
        <v>66</v>
      </c>
      <c r="G9" s="2" t="s">
        <v>49</v>
      </c>
      <c r="H9" s="1" t="s">
        <v>48</v>
      </c>
      <c r="I9" s="1" t="s">
        <v>62</v>
      </c>
      <c r="J9" s="1" t="s">
        <v>7</v>
      </c>
      <c r="K9" s="1" t="s">
        <v>8</v>
      </c>
      <c r="L9" s="1"/>
      <c r="M9" s="1"/>
      <c r="N9" s="1"/>
    </row>
    <row r="10" spans="1:14" x14ac:dyDescent="0.2">
      <c r="A10" s="21" t="s">
        <v>55</v>
      </c>
      <c r="B10" s="14" t="s">
        <v>11</v>
      </c>
      <c r="C10" s="1" t="s">
        <v>5</v>
      </c>
      <c r="D10" s="2" t="s">
        <v>6</v>
      </c>
      <c r="E10" s="2" t="s">
        <v>49</v>
      </c>
      <c r="F10" s="2" t="s">
        <v>66</v>
      </c>
      <c r="G10" s="2" t="s">
        <v>48</v>
      </c>
      <c r="H10" s="1" t="s">
        <v>62</v>
      </c>
      <c r="I10" s="1" t="s">
        <v>7</v>
      </c>
      <c r="J10" s="1" t="s">
        <v>8</v>
      </c>
      <c r="K10" s="1"/>
      <c r="L10" s="1"/>
      <c r="M10" s="1"/>
      <c r="N10" s="1"/>
    </row>
  </sheetData>
  <sortState ref="A2:F6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"/>
  <sheetViews>
    <sheetView workbookViewId="0">
      <selection activeCell="A7" sqref="A7"/>
    </sheetView>
  </sheetViews>
  <sheetFormatPr baseColWidth="10" defaultColWidth="11" defaultRowHeight="16" x14ac:dyDescent="0.2"/>
  <cols>
    <col min="1" max="1" width="13.5" bestFit="1" customWidth="1"/>
    <col min="2" max="14" width="8.33203125" customWidth="1"/>
  </cols>
  <sheetData>
    <row r="1" spans="1:14" x14ac:dyDescent="0.2">
      <c r="A1" s="14" t="s">
        <v>46</v>
      </c>
      <c r="B1" s="2" t="s">
        <v>5</v>
      </c>
      <c r="C1" s="2" t="s">
        <v>47</v>
      </c>
      <c r="D1" s="14" t="s">
        <v>66</v>
      </c>
      <c r="E1" s="14" t="s">
        <v>62</v>
      </c>
      <c r="F1" s="2" t="s">
        <v>49</v>
      </c>
      <c r="G1" s="2" t="s">
        <v>59</v>
      </c>
      <c r="H1" s="2" t="s">
        <v>63</v>
      </c>
      <c r="I1" s="14" t="s">
        <v>64</v>
      </c>
      <c r="J1" s="2" t="s">
        <v>6</v>
      </c>
      <c r="K1" s="14" t="s">
        <v>48</v>
      </c>
      <c r="L1" s="14" t="s">
        <v>65</v>
      </c>
      <c r="M1" s="2" t="s">
        <v>7</v>
      </c>
      <c r="N1" s="2" t="s">
        <v>8</v>
      </c>
    </row>
    <row r="2" spans="1:14" x14ac:dyDescent="0.2">
      <c r="A2" s="14" t="s">
        <v>53</v>
      </c>
      <c r="B2" s="11" t="s">
        <v>34</v>
      </c>
      <c r="C2" s="1" t="s">
        <v>69</v>
      </c>
      <c r="D2" s="1" t="s">
        <v>38</v>
      </c>
      <c r="E2" s="1" t="s">
        <v>67</v>
      </c>
      <c r="F2" s="1"/>
      <c r="G2" s="1" t="s">
        <v>60</v>
      </c>
      <c r="H2" s="1" t="s">
        <v>70</v>
      </c>
      <c r="I2" s="1" t="s">
        <v>67</v>
      </c>
      <c r="J2" s="1" t="s">
        <v>36</v>
      </c>
      <c r="K2" s="1" t="s">
        <v>69</v>
      </c>
      <c r="L2" s="1" t="s">
        <v>67</v>
      </c>
      <c r="M2" s="1" t="s">
        <v>68</v>
      </c>
      <c r="N2" s="1" t="s">
        <v>35</v>
      </c>
    </row>
    <row r="3" spans="1:14" x14ac:dyDescent="0.2">
      <c r="A3" s="14" t="s">
        <v>54</v>
      </c>
      <c r="B3" s="11" t="s">
        <v>34</v>
      </c>
      <c r="C3" s="1" t="s">
        <v>69</v>
      </c>
      <c r="D3" s="1" t="s">
        <v>38</v>
      </c>
      <c r="E3" s="1" t="s">
        <v>67</v>
      </c>
      <c r="F3" s="1" t="s">
        <v>69</v>
      </c>
      <c r="G3" s="1"/>
      <c r="H3" s="1"/>
      <c r="I3" s="1" t="s">
        <v>67</v>
      </c>
      <c r="J3" s="1" t="s">
        <v>36</v>
      </c>
      <c r="K3" s="1" t="s">
        <v>38</v>
      </c>
      <c r="L3" s="1"/>
      <c r="M3" s="1" t="s">
        <v>68</v>
      </c>
      <c r="N3" s="1" t="s">
        <v>35</v>
      </c>
    </row>
    <row r="4" spans="1:14" x14ac:dyDescent="0.2">
      <c r="A4" s="14" t="s">
        <v>55</v>
      </c>
      <c r="B4" s="11" t="s">
        <v>34</v>
      </c>
      <c r="C4" s="1"/>
      <c r="D4" s="1" t="s">
        <v>69</v>
      </c>
      <c r="E4" s="1"/>
      <c r="F4" s="1" t="s">
        <v>69</v>
      </c>
      <c r="G4" s="1"/>
      <c r="H4" s="1"/>
      <c r="I4" s="1" t="s">
        <v>67</v>
      </c>
      <c r="J4" s="1" t="s">
        <v>36</v>
      </c>
      <c r="K4" s="1" t="s">
        <v>69</v>
      </c>
      <c r="L4" s="1"/>
      <c r="M4" s="1" t="s">
        <v>68</v>
      </c>
      <c r="N4" s="1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P10"/>
  <sheetViews>
    <sheetView workbookViewId="0">
      <selection activeCell="B3" sqref="B3:D3"/>
    </sheetView>
  </sheetViews>
  <sheetFormatPr baseColWidth="10" defaultColWidth="11" defaultRowHeight="16" x14ac:dyDescent="0.2"/>
  <cols>
    <col min="1" max="1" width="13.5" bestFit="1" customWidth="1"/>
    <col min="2" max="16" width="7.6640625" customWidth="1"/>
  </cols>
  <sheetData>
    <row r="1" spans="1:16" x14ac:dyDescent="0.2">
      <c r="A1" s="14" t="s">
        <v>46</v>
      </c>
      <c r="B1" s="14" t="s">
        <v>0</v>
      </c>
      <c r="C1" s="14" t="s">
        <v>5</v>
      </c>
      <c r="D1" s="14" t="s">
        <v>47</v>
      </c>
      <c r="E1" s="14" t="s">
        <v>66</v>
      </c>
      <c r="F1" s="14" t="s">
        <v>62</v>
      </c>
      <c r="G1" s="14" t="s">
        <v>49</v>
      </c>
      <c r="H1" s="14" t="s">
        <v>59</v>
      </c>
      <c r="I1" s="14" t="s">
        <v>63</v>
      </c>
      <c r="J1" s="14" t="s">
        <v>64</v>
      </c>
      <c r="K1" s="14" t="s">
        <v>6</v>
      </c>
      <c r="L1" s="14" t="s">
        <v>48</v>
      </c>
      <c r="M1" s="14" t="s">
        <v>65</v>
      </c>
      <c r="N1" s="14" t="s">
        <v>7</v>
      </c>
      <c r="O1" s="14" t="s">
        <v>8</v>
      </c>
    </row>
    <row r="2" spans="1:16" x14ac:dyDescent="0.2">
      <c r="A2" s="14" t="s">
        <v>53</v>
      </c>
      <c r="B2" s="1" t="s">
        <v>13</v>
      </c>
      <c r="C2" s="1">
        <v>0.1</v>
      </c>
      <c r="D2" s="1">
        <v>1.8</v>
      </c>
      <c r="E2" s="1">
        <v>12.9</v>
      </c>
      <c r="F2" s="1">
        <v>2.1</v>
      </c>
      <c r="G2" s="1"/>
      <c r="H2" s="1">
        <v>7.2</v>
      </c>
      <c r="I2" s="1">
        <v>6.5</v>
      </c>
      <c r="J2" s="1">
        <v>2.1</v>
      </c>
      <c r="K2" s="1">
        <v>11.5</v>
      </c>
      <c r="L2" s="1">
        <v>5.8</v>
      </c>
      <c r="M2" s="1">
        <v>3.4</v>
      </c>
      <c r="N2" s="1">
        <v>15</v>
      </c>
      <c r="O2" s="1">
        <v>0.5</v>
      </c>
      <c r="P2">
        <f t="shared" ref="P2:P8" si="0">SUM(C2:O2)</f>
        <v>68.900000000000006</v>
      </c>
    </row>
    <row r="3" spans="1:16" x14ac:dyDescent="0.2">
      <c r="A3" s="14" t="s">
        <v>53</v>
      </c>
      <c r="B3" s="1" t="s">
        <v>9</v>
      </c>
      <c r="C3" s="1">
        <v>0.1</v>
      </c>
      <c r="D3" s="1">
        <v>1.8</v>
      </c>
      <c r="E3" s="1">
        <v>14.6</v>
      </c>
      <c r="F3" s="1">
        <v>2.1</v>
      </c>
      <c r="G3" s="1"/>
      <c r="H3" s="1">
        <v>7.2</v>
      </c>
      <c r="I3" s="1">
        <v>6.5</v>
      </c>
      <c r="J3" s="1">
        <v>2.1</v>
      </c>
      <c r="K3" s="1">
        <v>11.5</v>
      </c>
      <c r="L3" s="1">
        <v>6.6</v>
      </c>
      <c r="M3" s="1">
        <v>3.4</v>
      </c>
      <c r="N3" s="1">
        <v>17.600000000000001</v>
      </c>
      <c r="O3" s="1">
        <v>0.5</v>
      </c>
      <c r="P3">
        <f t="shared" si="0"/>
        <v>74</v>
      </c>
    </row>
    <row r="4" spans="1:16" x14ac:dyDescent="0.2">
      <c r="A4" s="14" t="s">
        <v>53</v>
      </c>
      <c r="B4" s="2" t="s">
        <v>18</v>
      </c>
      <c r="C4" s="1">
        <v>0.1</v>
      </c>
      <c r="D4" s="1">
        <v>1.8</v>
      </c>
      <c r="E4" s="1">
        <v>13.2</v>
      </c>
      <c r="F4" s="1">
        <v>2.1</v>
      </c>
      <c r="G4" s="1"/>
      <c r="H4" s="1">
        <v>7.2</v>
      </c>
      <c r="I4" s="1">
        <v>6.5</v>
      </c>
      <c r="J4" s="1">
        <v>2.1</v>
      </c>
      <c r="K4" s="1">
        <v>11.5</v>
      </c>
      <c r="L4" s="1">
        <v>6</v>
      </c>
      <c r="M4" s="1">
        <v>3.4</v>
      </c>
      <c r="N4" s="1">
        <v>15.7</v>
      </c>
      <c r="O4" s="1">
        <v>0.5</v>
      </c>
      <c r="P4">
        <f t="shared" si="0"/>
        <v>70.099999999999994</v>
      </c>
    </row>
    <row r="5" spans="1:16" x14ac:dyDescent="0.2">
      <c r="A5" s="14" t="s">
        <v>53</v>
      </c>
      <c r="B5" s="1" t="s">
        <v>10</v>
      </c>
      <c r="C5" s="1">
        <v>0.1</v>
      </c>
      <c r="D5" s="1">
        <v>1.8</v>
      </c>
      <c r="E5" s="1">
        <v>12.9</v>
      </c>
      <c r="F5" s="1">
        <v>2.1</v>
      </c>
      <c r="G5" s="1"/>
      <c r="H5" s="1">
        <v>7.2</v>
      </c>
      <c r="I5" s="1">
        <v>6.5</v>
      </c>
      <c r="J5" s="1">
        <v>2.1</v>
      </c>
      <c r="K5" s="1">
        <v>11.5</v>
      </c>
      <c r="L5" s="1">
        <v>5.8</v>
      </c>
      <c r="M5" s="1">
        <v>3.4</v>
      </c>
      <c r="N5" s="1">
        <v>15</v>
      </c>
      <c r="O5" s="1">
        <v>0.5</v>
      </c>
      <c r="P5">
        <f t="shared" si="0"/>
        <v>68.900000000000006</v>
      </c>
    </row>
    <row r="6" spans="1:16" x14ac:dyDescent="0.2">
      <c r="A6" s="14" t="s">
        <v>53</v>
      </c>
      <c r="B6" s="2" t="s">
        <v>14</v>
      </c>
      <c r="C6" s="1">
        <v>0.1</v>
      </c>
      <c r="D6" s="1">
        <v>1.8</v>
      </c>
      <c r="E6" s="1">
        <v>12.7</v>
      </c>
      <c r="F6" s="1">
        <v>2.1</v>
      </c>
      <c r="G6" s="1"/>
      <c r="H6" s="1">
        <v>7.2</v>
      </c>
      <c r="I6" s="1">
        <v>6.5</v>
      </c>
      <c r="J6" s="1">
        <v>2.1</v>
      </c>
      <c r="K6" s="1">
        <v>11.5</v>
      </c>
      <c r="L6" s="1">
        <v>6.6</v>
      </c>
      <c r="M6" s="1">
        <v>3.4</v>
      </c>
      <c r="N6" s="1">
        <v>15</v>
      </c>
      <c r="O6" s="1">
        <v>0.5</v>
      </c>
      <c r="P6">
        <f t="shared" si="0"/>
        <v>69.5</v>
      </c>
    </row>
    <row r="7" spans="1:16" x14ac:dyDescent="0.2">
      <c r="A7" s="14" t="s">
        <v>54</v>
      </c>
      <c r="B7" s="1" t="s">
        <v>12</v>
      </c>
      <c r="C7" s="1">
        <v>0.1</v>
      </c>
      <c r="D7" s="1">
        <v>0.9</v>
      </c>
      <c r="E7" s="1">
        <v>21.4</v>
      </c>
      <c r="F7" s="1">
        <v>5.6</v>
      </c>
      <c r="G7" s="1">
        <v>4.4000000000000004</v>
      </c>
      <c r="H7" s="1"/>
      <c r="I7" s="1"/>
      <c r="J7" s="1"/>
      <c r="K7" s="1">
        <v>6.1</v>
      </c>
      <c r="L7" s="1">
        <v>12.4</v>
      </c>
      <c r="M7" s="1"/>
      <c r="N7" s="1">
        <v>8.9</v>
      </c>
      <c r="O7" s="1">
        <v>0.5</v>
      </c>
      <c r="P7">
        <f t="shared" si="0"/>
        <v>60.3</v>
      </c>
    </row>
    <row r="8" spans="1:16" x14ac:dyDescent="0.2">
      <c r="A8" s="14" t="s">
        <v>55</v>
      </c>
      <c r="B8" s="1" t="s">
        <v>12</v>
      </c>
      <c r="C8" s="1">
        <v>0.1</v>
      </c>
      <c r="D8" s="1"/>
      <c r="E8" s="1">
        <v>5.2</v>
      </c>
      <c r="F8" s="1"/>
      <c r="G8" s="1">
        <v>5</v>
      </c>
      <c r="H8" s="1"/>
      <c r="I8" s="1"/>
      <c r="J8" s="1"/>
      <c r="K8" s="1">
        <v>6.1</v>
      </c>
      <c r="L8" s="1">
        <v>6.3</v>
      </c>
      <c r="M8" s="1"/>
      <c r="N8" s="1">
        <v>8.9</v>
      </c>
      <c r="O8" s="1">
        <v>0.5</v>
      </c>
      <c r="P8">
        <f t="shared" si="0"/>
        <v>32.1</v>
      </c>
    </row>
    <row r="9" spans="1:16" x14ac:dyDescent="0.2">
      <c r="A9" s="14" t="s">
        <v>54</v>
      </c>
      <c r="B9" s="1" t="s">
        <v>11</v>
      </c>
      <c r="C9" s="1">
        <v>0.1</v>
      </c>
      <c r="D9" s="1">
        <v>0.9</v>
      </c>
      <c r="E9" s="1">
        <v>24.1</v>
      </c>
      <c r="F9" s="1">
        <v>5.6</v>
      </c>
      <c r="G9" s="1">
        <v>5.0999999999999996</v>
      </c>
      <c r="H9" s="1"/>
      <c r="I9" s="1"/>
      <c r="J9" s="1"/>
      <c r="K9" s="1">
        <v>6.1</v>
      </c>
      <c r="L9" s="1">
        <v>13.8</v>
      </c>
      <c r="M9" s="1"/>
      <c r="N9" s="1">
        <v>11.7</v>
      </c>
      <c r="O9" s="1">
        <v>0.5</v>
      </c>
      <c r="P9">
        <f>SUM(C9:O9)</f>
        <v>67.900000000000006</v>
      </c>
    </row>
    <row r="10" spans="1:16" x14ac:dyDescent="0.2">
      <c r="A10" s="14" t="s">
        <v>55</v>
      </c>
      <c r="B10" s="1" t="s">
        <v>11</v>
      </c>
      <c r="C10" s="1">
        <v>0.1</v>
      </c>
      <c r="D10" s="1"/>
      <c r="E10" s="1">
        <v>5.9</v>
      </c>
      <c r="F10" s="1"/>
      <c r="G10" s="1">
        <v>5.6</v>
      </c>
      <c r="H10" s="1"/>
      <c r="I10" s="1"/>
      <c r="J10" s="1"/>
      <c r="K10" s="1">
        <v>6.1</v>
      </c>
      <c r="L10" s="1">
        <v>7.1</v>
      </c>
      <c r="M10" s="1"/>
      <c r="N10" s="1">
        <v>11.7</v>
      </c>
      <c r="O10" s="1">
        <v>0.5</v>
      </c>
      <c r="P10">
        <f>SUM(C10:O10)</f>
        <v>37</v>
      </c>
    </row>
  </sheetData>
  <pageMargins left="0.7" right="0.7" top="0.75" bottom="0.75" header="0.3" footer="0.3"/>
  <pageSetup scale="50" orientation="landscape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3"/>
  <sheetViews>
    <sheetView workbookViewId="0">
      <selection activeCell="C15" sqref="C15"/>
    </sheetView>
  </sheetViews>
  <sheetFormatPr baseColWidth="10" defaultColWidth="11" defaultRowHeight="16" x14ac:dyDescent="0.2"/>
  <cols>
    <col min="2" max="2" width="7.33203125" customWidth="1"/>
    <col min="3" max="3" width="8.83203125" style="18" bestFit="1" customWidth="1"/>
    <col min="4" max="4" width="9.5" style="18" bestFit="1" customWidth="1"/>
    <col min="10" max="10" width="8.6640625" style="22" customWidth="1"/>
    <col min="11" max="12" width="8.6640625" customWidth="1"/>
  </cols>
  <sheetData>
    <row r="1" spans="1:12" x14ac:dyDescent="0.2">
      <c r="A1" s="14" t="s">
        <v>43</v>
      </c>
      <c r="B1" s="14" t="s">
        <v>56</v>
      </c>
      <c r="C1" s="19" t="s">
        <v>57</v>
      </c>
      <c r="D1" s="19" t="s">
        <v>58</v>
      </c>
      <c r="E1" s="14" t="s">
        <v>61</v>
      </c>
      <c r="J1" s="21"/>
      <c r="K1" s="14"/>
      <c r="L1" s="14"/>
    </row>
    <row r="2" spans="1:12" x14ac:dyDescent="0.2">
      <c r="A2" s="32" t="s">
        <v>60</v>
      </c>
      <c r="B2" s="1">
        <v>5</v>
      </c>
      <c r="C2" s="20">
        <f t="shared" ref="C2" si="0">VLOOKUP(B2,J:L,2,FALSE)</f>
        <v>0.25</v>
      </c>
      <c r="D2" s="20">
        <f t="shared" ref="D2" si="1">VLOOKUP(B2,J:L,3,FALSE)</f>
        <v>0.75</v>
      </c>
      <c r="E2" s="23">
        <v>12</v>
      </c>
      <c r="J2" s="17">
        <v>1</v>
      </c>
      <c r="K2" s="20">
        <v>0.25</v>
      </c>
      <c r="L2" s="20">
        <v>0.58333333333333337</v>
      </c>
    </row>
    <row r="3" spans="1:12" x14ac:dyDescent="0.2">
      <c r="A3" s="32" t="s">
        <v>67</v>
      </c>
      <c r="B3" s="1">
        <v>5</v>
      </c>
      <c r="C3" s="20">
        <f t="shared" ref="C3" si="2">VLOOKUP(B3,J:L,2,FALSE)</f>
        <v>0.25</v>
      </c>
      <c r="D3" s="20">
        <f t="shared" ref="D3" si="3">VLOOKUP(B3,J:L,3,FALSE)</f>
        <v>0.75</v>
      </c>
      <c r="E3" s="23">
        <v>12</v>
      </c>
      <c r="J3" s="17">
        <v>2</v>
      </c>
      <c r="K3" s="20">
        <v>0.58333333333333337</v>
      </c>
      <c r="L3" s="20">
        <v>0.91666666666666663</v>
      </c>
    </row>
    <row r="4" spans="1:12" x14ac:dyDescent="0.2">
      <c r="A4" s="32" t="s">
        <v>37</v>
      </c>
      <c r="B4" s="1">
        <v>4</v>
      </c>
      <c r="C4" s="20">
        <f t="shared" ref="C4:C5" si="4">VLOOKUP(B4,J:L,2,FALSE)</f>
        <v>0</v>
      </c>
      <c r="D4" s="20">
        <f t="shared" ref="D4:D5" si="5">VLOOKUP(B4,J:L,3,FALSE)</f>
        <v>0.99930555555555556</v>
      </c>
      <c r="E4" s="23">
        <v>24</v>
      </c>
      <c r="J4" s="17">
        <v>3</v>
      </c>
      <c r="K4" s="20">
        <v>0.91666666666666663</v>
      </c>
      <c r="L4" s="20">
        <v>0.25</v>
      </c>
    </row>
    <row r="5" spans="1:12" x14ac:dyDescent="0.2">
      <c r="A5" s="32" t="s">
        <v>50</v>
      </c>
      <c r="B5" s="1">
        <v>4</v>
      </c>
      <c r="C5" s="20">
        <f t="shared" si="4"/>
        <v>0</v>
      </c>
      <c r="D5" s="20">
        <f t="shared" si="5"/>
        <v>0.99930555555555556</v>
      </c>
      <c r="E5" s="23">
        <v>24</v>
      </c>
      <c r="H5" s="18"/>
      <c r="J5" s="17">
        <v>4</v>
      </c>
      <c r="K5" s="20">
        <v>0</v>
      </c>
      <c r="L5" s="20">
        <v>0.99930555555555556</v>
      </c>
    </row>
    <row r="6" spans="1:12" x14ac:dyDescent="0.2">
      <c r="A6" s="32" t="s">
        <v>51</v>
      </c>
      <c r="B6" s="1">
        <v>5</v>
      </c>
      <c r="C6" s="20">
        <f>VLOOKUP(B6,J:L,2,FALSE)</f>
        <v>0.25</v>
      </c>
      <c r="D6" s="20">
        <f>VLOOKUP(B6,J:L,3,FALSE)</f>
        <v>0.75</v>
      </c>
      <c r="E6" s="23">
        <v>12</v>
      </c>
      <c r="J6" s="17">
        <v>5</v>
      </c>
      <c r="K6" s="20">
        <v>0.25</v>
      </c>
      <c r="L6" s="20">
        <v>0.75</v>
      </c>
    </row>
    <row r="7" spans="1:12" x14ac:dyDescent="0.2">
      <c r="A7" s="32" t="s">
        <v>52</v>
      </c>
      <c r="B7" s="1">
        <v>5</v>
      </c>
      <c r="C7" s="20">
        <f>VLOOKUP(B7,J:L,2,FALSE)</f>
        <v>0.25</v>
      </c>
      <c r="D7" s="20">
        <f>VLOOKUP(B7,J:L,3,FALSE)</f>
        <v>0.75</v>
      </c>
      <c r="E7" s="23">
        <v>12</v>
      </c>
      <c r="J7" s="17">
        <v>6</v>
      </c>
      <c r="K7" s="20">
        <v>0.25</v>
      </c>
      <c r="L7" s="20">
        <v>0.91666666666666663</v>
      </c>
    </row>
    <row r="8" spans="1:12" x14ac:dyDescent="0.2">
      <c r="A8" s="32" t="s">
        <v>71</v>
      </c>
      <c r="B8" s="1">
        <v>5</v>
      </c>
      <c r="C8" s="20">
        <f>VLOOKUP(B8,J:L,2,FALSE)</f>
        <v>0.25</v>
      </c>
      <c r="D8" s="20">
        <f>VLOOKUP(B8,J:L,3,FALSE)</f>
        <v>0.75</v>
      </c>
      <c r="E8" s="23">
        <v>12</v>
      </c>
    </row>
    <row r="9" spans="1:12" x14ac:dyDescent="0.2">
      <c r="A9" s="32" t="s">
        <v>35</v>
      </c>
      <c r="B9" s="1">
        <v>5</v>
      </c>
      <c r="C9" s="20">
        <f>VLOOKUP(B9,J:L,2,FALSE)</f>
        <v>0.25</v>
      </c>
      <c r="D9" s="20">
        <f>VLOOKUP(B9,J:L,3,FALSE)</f>
        <v>0.75</v>
      </c>
      <c r="E9" s="23">
        <v>12</v>
      </c>
    </row>
    <row r="10" spans="1:12" x14ac:dyDescent="0.2">
      <c r="A10" s="32" t="s">
        <v>70</v>
      </c>
      <c r="B10" s="1">
        <v>6</v>
      </c>
      <c r="C10" s="20">
        <f>VLOOKUP(B10,J:L,2,FALSE)</f>
        <v>0.25</v>
      </c>
      <c r="D10" s="20">
        <f>VLOOKUP(B10,J:L,3,FALSE)</f>
        <v>0.91666666666666663</v>
      </c>
      <c r="E10" s="23">
        <v>18</v>
      </c>
    </row>
    <row r="11" spans="1:12" x14ac:dyDescent="0.2">
      <c r="A11" s="32" t="s">
        <v>34</v>
      </c>
      <c r="B11" s="1">
        <v>5</v>
      </c>
      <c r="C11" s="20">
        <f t="shared" ref="C11:C13" si="6">VLOOKUP(B11,J:L,2,FALSE)</f>
        <v>0.25</v>
      </c>
      <c r="D11" s="20">
        <f t="shared" ref="D11:D13" si="7">VLOOKUP(B11,J:L,3,FALSE)</f>
        <v>0.75</v>
      </c>
      <c r="E11" s="23">
        <v>12</v>
      </c>
    </row>
    <row r="12" spans="1:12" x14ac:dyDescent="0.2">
      <c r="A12" s="32" t="s">
        <v>38</v>
      </c>
      <c r="B12" s="1">
        <v>4</v>
      </c>
      <c r="C12" s="20">
        <f t="shared" si="6"/>
        <v>0</v>
      </c>
      <c r="D12" s="20">
        <f t="shared" si="7"/>
        <v>0.99930555555555556</v>
      </c>
      <c r="E12" s="23">
        <v>24</v>
      </c>
    </row>
    <row r="13" spans="1:12" x14ac:dyDescent="0.2">
      <c r="A13" s="32" t="s">
        <v>36</v>
      </c>
      <c r="B13" s="1">
        <v>4</v>
      </c>
      <c r="C13" s="20">
        <f t="shared" si="6"/>
        <v>0</v>
      </c>
      <c r="D13" s="20">
        <f t="shared" si="7"/>
        <v>0.99930555555555556</v>
      </c>
      <c r="E13" s="23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2"/>
  <sheetViews>
    <sheetView workbookViewId="0">
      <selection activeCell="B6" sqref="B6"/>
    </sheetView>
  </sheetViews>
  <sheetFormatPr baseColWidth="10" defaultColWidth="11" defaultRowHeight="16" x14ac:dyDescent="0.2"/>
  <cols>
    <col min="1" max="1" width="13.1640625" bestFit="1" customWidth="1"/>
  </cols>
  <sheetData>
    <row r="1" spans="1:4" x14ac:dyDescent="0.2">
      <c r="A1" s="14" t="s">
        <v>46</v>
      </c>
      <c r="B1" s="14" t="s">
        <v>43</v>
      </c>
      <c r="C1" s="14" t="s">
        <v>44</v>
      </c>
      <c r="D1" s="14" t="s">
        <v>45</v>
      </c>
    </row>
    <row r="2" spans="1:4" x14ac:dyDescent="0.2">
      <c r="A2" s="24" t="s">
        <v>53</v>
      </c>
      <c r="B2" s="24" t="s">
        <v>60</v>
      </c>
      <c r="C2" s="24">
        <v>1</v>
      </c>
      <c r="D2" s="24">
        <v>1</v>
      </c>
    </row>
    <row r="3" spans="1:4" x14ac:dyDescent="0.2">
      <c r="A3" s="24" t="s">
        <v>53</v>
      </c>
      <c r="B3" s="24" t="s">
        <v>67</v>
      </c>
      <c r="C3" s="24">
        <v>2</v>
      </c>
      <c r="D3" s="24">
        <v>1</v>
      </c>
    </row>
    <row r="4" spans="1:4" x14ac:dyDescent="0.2">
      <c r="A4" s="24" t="s">
        <v>53</v>
      </c>
      <c r="B4" s="29" t="s">
        <v>37</v>
      </c>
      <c r="C4" s="29">
        <v>1</v>
      </c>
      <c r="D4" s="29">
        <v>1</v>
      </c>
    </row>
    <row r="5" spans="1:4" x14ac:dyDescent="0.2">
      <c r="A5" s="24" t="s">
        <v>53</v>
      </c>
      <c r="B5" s="29" t="s">
        <v>50</v>
      </c>
      <c r="C5" s="29">
        <v>1</v>
      </c>
      <c r="D5" s="29">
        <v>1</v>
      </c>
    </row>
    <row r="6" spans="1:4" x14ac:dyDescent="0.2">
      <c r="A6" s="24" t="s">
        <v>53</v>
      </c>
      <c r="B6" s="26" t="s">
        <v>51</v>
      </c>
      <c r="C6" s="26">
        <v>1</v>
      </c>
      <c r="D6" s="26">
        <v>1</v>
      </c>
    </row>
    <row r="7" spans="1:4" x14ac:dyDescent="0.2">
      <c r="A7" s="24" t="s">
        <v>53</v>
      </c>
      <c r="B7" s="26" t="s">
        <v>52</v>
      </c>
      <c r="C7" s="26">
        <v>1</v>
      </c>
      <c r="D7" s="26">
        <v>1</v>
      </c>
    </row>
    <row r="8" spans="1:4" x14ac:dyDescent="0.2">
      <c r="A8" s="24" t="s">
        <v>53</v>
      </c>
      <c r="B8" s="26" t="s">
        <v>71</v>
      </c>
      <c r="C8" s="26">
        <v>1</v>
      </c>
      <c r="D8" s="26">
        <v>1</v>
      </c>
    </row>
    <row r="9" spans="1:4" x14ac:dyDescent="0.2">
      <c r="A9" s="24" t="s">
        <v>53</v>
      </c>
      <c r="B9" s="24" t="s">
        <v>35</v>
      </c>
      <c r="C9" s="24">
        <v>1</v>
      </c>
      <c r="D9" s="24">
        <v>1</v>
      </c>
    </row>
    <row r="10" spans="1:4" x14ac:dyDescent="0.2">
      <c r="A10" s="24" t="s">
        <v>53</v>
      </c>
      <c r="B10" s="24" t="s">
        <v>70</v>
      </c>
      <c r="C10" s="24">
        <v>1</v>
      </c>
      <c r="D10" s="24">
        <v>1</v>
      </c>
    </row>
    <row r="11" spans="1:4" x14ac:dyDescent="0.2">
      <c r="A11" s="24" t="s">
        <v>53</v>
      </c>
      <c r="B11" s="24" t="s">
        <v>34</v>
      </c>
      <c r="C11" s="24">
        <v>1</v>
      </c>
      <c r="D11" s="24">
        <v>1</v>
      </c>
    </row>
    <row r="12" spans="1:4" x14ac:dyDescent="0.2">
      <c r="A12" s="24" t="s">
        <v>53</v>
      </c>
      <c r="B12" s="24" t="s">
        <v>38</v>
      </c>
      <c r="C12" s="24">
        <v>2</v>
      </c>
      <c r="D12" s="24">
        <v>1</v>
      </c>
    </row>
    <row r="13" spans="1:4" x14ac:dyDescent="0.2">
      <c r="A13" s="24" t="s">
        <v>53</v>
      </c>
      <c r="B13" s="24" t="s">
        <v>36</v>
      </c>
      <c r="C13" s="24">
        <v>20</v>
      </c>
      <c r="D13" s="24">
        <v>1</v>
      </c>
    </row>
    <row r="14" spans="1:4" x14ac:dyDescent="0.2">
      <c r="A14" s="14" t="s">
        <v>54</v>
      </c>
      <c r="B14" s="14" t="s">
        <v>34</v>
      </c>
      <c r="C14" s="14">
        <v>1</v>
      </c>
      <c r="D14" s="14">
        <v>1</v>
      </c>
    </row>
    <row r="15" spans="1:4" x14ac:dyDescent="0.2">
      <c r="A15" s="14" t="s">
        <v>54</v>
      </c>
      <c r="B15" s="14" t="s">
        <v>36</v>
      </c>
      <c r="C15" s="14">
        <v>20</v>
      </c>
      <c r="D15" s="14">
        <v>1</v>
      </c>
    </row>
    <row r="16" spans="1:4" x14ac:dyDescent="0.2">
      <c r="A16" s="14" t="s">
        <v>54</v>
      </c>
      <c r="B16" s="30" t="s">
        <v>37</v>
      </c>
      <c r="C16" s="30">
        <v>1</v>
      </c>
      <c r="D16" s="30">
        <v>1</v>
      </c>
    </row>
    <row r="17" spans="1:4" x14ac:dyDescent="0.2">
      <c r="A17" s="14" t="s">
        <v>54</v>
      </c>
      <c r="B17" s="30" t="s">
        <v>50</v>
      </c>
      <c r="C17" s="30">
        <v>1</v>
      </c>
      <c r="D17" s="30">
        <v>1</v>
      </c>
    </row>
    <row r="18" spans="1:4" x14ac:dyDescent="0.2">
      <c r="A18" s="14" t="s">
        <v>54</v>
      </c>
      <c r="B18" s="14" t="s">
        <v>38</v>
      </c>
      <c r="C18" s="14">
        <v>4</v>
      </c>
      <c r="D18" s="14">
        <v>1</v>
      </c>
    </row>
    <row r="19" spans="1:4" x14ac:dyDescent="0.2">
      <c r="A19" s="14" t="s">
        <v>54</v>
      </c>
      <c r="B19" s="14" t="s">
        <v>67</v>
      </c>
      <c r="C19" s="14">
        <v>2</v>
      </c>
      <c r="D19" s="14">
        <v>1</v>
      </c>
    </row>
    <row r="20" spans="1:4" x14ac:dyDescent="0.2">
      <c r="A20" s="14" t="s">
        <v>54</v>
      </c>
      <c r="B20" s="27" t="s">
        <v>51</v>
      </c>
      <c r="C20" s="27">
        <v>1</v>
      </c>
      <c r="D20" s="27">
        <v>1</v>
      </c>
    </row>
    <row r="21" spans="1:4" x14ac:dyDescent="0.2">
      <c r="A21" s="14" t="s">
        <v>54</v>
      </c>
      <c r="B21" s="27" t="s">
        <v>52</v>
      </c>
      <c r="C21" s="27">
        <v>1</v>
      </c>
      <c r="D21" s="27">
        <v>1</v>
      </c>
    </row>
    <row r="22" spans="1:4" x14ac:dyDescent="0.2">
      <c r="A22" s="14" t="s">
        <v>54</v>
      </c>
      <c r="B22" s="27" t="s">
        <v>71</v>
      </c>
      <c r="C22" s="27">
        <v>1</v>
      </c>
      <c r="D22" s="27">
        <v>1</v>
      </c>
    </row>
    <row r="23" spans="1:4" x14ac:dyDescent="0.2">
      <c r="A23" s="14" t="s">
        <v>54</v>
      </c>
      <c r="B23" s="14" t="s">
        <v>35</v>
      </c>
      <c r="C23" s="14">
        <v>1</v>
      </c>
      <c r="D23" s="14">
        <v>1</v>
      </c>
    </row>
    <row r="24" spans="1:4" x14ac:dyDescent="0.2">
      <c r="A24" s="25" t="s">
        <v>55</v>
      </c>
      <c r="B24" s="25" t="s">
        <v>34</v>
      </c>
      <c r="C24" s="25">
        <v>1</v>
      </c>
      <c r="D24" s="25">
        <v>1</v>
      </c>
    </row>
    <row r="25" spans="1:4" x14ac:dyDescent="0.2">
      <c r="A25" s="25" t="s">
        <v>55</v>
      </c>
      <c r="B25" s="25" t="s">
        <v>36</v>
      </c>
      <c r="C25" s="25">
        <v>20</v>
      </c>
      <c r="D25" s="25">
        <v>1</v>
      </c>
    </row>
    <row r="26" spans="1:4" x14ac:dyDescent="0.2">
      <c r="A26" s="25" t="s">
        <v>55</v>
      </c>
      <c r="B26" s="31" t="s">
        <v>37</v>
      </c>
      <c r="C26" s="31">
        <v>1</v>
      </c>
      <c r="D26" s="31">
        <v>1</v>
      </c>
    </row>
    <row r="27" spans="1:4" x14ac:dyDescent="0.2">
      <c r="A27" s="25" t="s">
        <v>55</v>
      </c>
      <c r="B27" s="31" t="s">
        <v>50</v>
      </c>
      <c r="C27" s="31">
        <v>1</v>
      </c>
      <c r="D27" s="31">
        <v>1</v>
      </c>
    </row>
    <row r="28" spans="1:4" x14ac:dyDescent="0.2">
      <c r="A28" s="25" t="s">
        <v>55</v>
      </c>
      <c r="B28" s="25" t="s">
        <v>67</v>
      </c>
      <c r="C28" s="25">
        <v>2</v>
      </c>
      <c r="D28" s="25">
        <v>1</v>
      </c>
    </row>
    <row r="29" spans="1:4" x14ac:dyDescent="0.2">
      <c r="A29" s="25" t="s">
        <v>55</v>
      </c>
      <c r="B29" s="28" t="s">
        <v>51</v>
      </c>
      <c r="C29" s="28">
        <v>1</v>
      </c>
      <c r="D29" s="28">
        <v>1</v>
      </c>
    </row>
    <row r="30" spans="1:4" x14ac:dyDescent="0.2">
      <c r="A30" s="25" t="s">
        <v>55</v>
      </c>
      <c r="B30" s="28" t="s">
        <v>52</v>
      </c>
      <c r="C30" s="28">
        <v>1</v>
      </c>
      <c r="D30" s="28">
        <v>1</v>
      </c>
    </row>
    <row r="31" spans="1:4" x14ac:dyDescent="0.2">
      <c r="A31" s="25" t="s">
        <v>55</v>
      </c>
      <c r="B31" s="28" t="s">
        <v>71</v>
      </c>
      <c r="C31" s="28">
        <v>1</v>
      </c>
      <c r="D31" s="28">
        <v>1</v>
      </c>
    </row>
    <row r="32" spans="1:4" x14ac:dyDescent="0.2">
      <c r="A32" s="25" t="s">
        <v>55</v>
      </c>
      <c r="B32" s="25" t="s">
        <v>35</v>
      </c>
      <c r="C32" s="25">
        <v>1</v>
      </c>
      <c r="D32" s="25">
        <v>1</v>
      </c>
    </row>
  </sheetData>
  <autoFilter ref="A1:D32" xr:uid="{00000000-0009-0000-0000-000006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4"/>
  <sheetViews>
    <sheetView workbookViewId="0">
      <selection activeCell="E1" sqref="E1"/>
    </sheetView>
  </sheetViews>
  <sheetFormatPr baseColWidth="10" defaultColWidth="11" defaultRowHeight="16" x14ac:dyDescent="0.2"/>
  <cols>
    <col min="1" max="1" width="9.1640625" bestFit="1" customWidth="1"/>
    <col min="2" max="2" width="11.33203125" bestFit="1" customWidth="1"/>
    <col min="3" max="3" width="8.5" customWidth="1"/>
  </cols>
  <sheetData>
    <row r="1" spans="1:5" x14ac:dyDescent="0.2">
      <c r="A1" s="6" t="s">
        <v>24</v>
      </c>
      <c r="B1" s="6" t="s">
        <v>0</v>
      </c>
      <c r="C1" s="6" t="s">
        <v>22</v>
      </c>
      <c r="D1" s="6" t="s">
        <v>23</v>
      </c>
      <c r="E1" s="6" t="s">
        <v>46</v>
      </c>
    </row>
    <row r="2" spans="1:5" x14ac:dyDescent="0.2">
      <c r="A2" s="5">
        <v>19020037</v>
      </c>
      <c r="B2" s="5" t="s">
        <v>10</v>
      </c>
      <c r="C2" s="5">
        <v>5280</v>
      </c>
      <c r="D2" s="5" t="s">
        <v>47</v>
      </c>
      <c r="E2" s="5" t="str">
        <f>IF(OR(B2=$B$26,B2=$B$25),"seq_2","seq_1")</f>
        <v>seq_1</v>
      </c>
    </row>
    <row r="3" spans="1:5" x14ac:dyDescent="0.2">
      <c r="A3" s="5">
        <v>19020036</v>
      </c>
      <c r="B3" s="5" t="s">
        <v>18</v>
      </c>
      <c r="C3" s="5">
        <v>5280</v>
      </c>
      <c r="D3" s="5" t="s">
        <v>47</v>
      </c>
      <c r="E3" s="5" t="str">
        <f t="shared" ref="E3:E60" si="0">IF(OR(B3=$B$26,B3=$B$25),"seq_2","seq_1")</f>
        <v>seq_1</v>
      </c>
    </row>
    <row r="4" spans="1:5" x14ac:dyDescent="0.2">
      <c r="A4" s="5">
        <v>19004702</v>
      </c>
      <c r="B4" s="5" t="s">
        <v>9</v>
      </c>
      <c r="C4" s="5">
        <v>2200</v>
      </c>
      <c r="D4" s="5" t="s">
        <v>47</v>
      </c>
      <c r="E4" s="5" t="str">
        <f t="shared" si="0"/>
        <v>seq_1</v>
      </c>
    </row>
    <row r="5" spans="1:5" x14ac:dyDescent="0.2">
      <c r="A5" s="5">
        <v>19004703</v>
      </c>
      <c r="B5" s="5" t="s">
        <v>18</v>
      </c>
      <c r="C5" s="5">
        <v>294</v>
      </c>
      <c r="D5" s="5" t="s">
        <v>47</v>
      </c>
      <c r="E5" s="5" t="str">
        <f t="shared" si="0"/>
        <v>seq_1</v>
      </c>
    </row>
    <row r="6" spans="1:5" x14ac:dyDescent="0.2">
      <c r="A6" s="5">
        <v>19007670</v>
      </c>
      <c r="B6" s="5" t="s">
        <v>10</v>
      </c>
      <c r="C6" s="5">
        <v>4860</v>
      </c>
      <c r="D6" s="5" t="s">
        <v>47</v>
      </c>
      <c r="E6" s="5" t="str">
        <f t="shared" si="0"/>
        <v>seq_1</v>
      </c>
    </row>
    <row r="7" spans="1:5" x14ac:dyDescent="0.2">
      <c r="A7" s="5">
        <v>19015558</v>
      </c>
      <c r="B7" s="5" t="s">
        <v>9</v>
      </c>
      <c r="C7" s="5">
        <v>6960</v>
      </c>
      <c r="D7" s="5" t="s">
        <v>47</v>
      </c>
      <c r="E7" s="5" t="str">
        <f t="shared" si="0"/>
        <v>seq_1</v>
      </c>
    </row>
    <row r="8" spans="1:5" x14ac:dyDescent="0.2">
      <c r="A8" s="5">
        <v>19015559</v>
      </c>
      <c r="B8" s="5" t="s">
        <v>9</v>
      </c>
      <c r="C8" s="5">
        <v>6960</v>
      </c>
      <c r="D8" s="5" t="s">
        <v>47</v>
      </c>
      <c r="E8" s="5" t="str">
        <f t="shared" si="0"/>
        <v>seq_1</v>
      </c>
    </row>
    <row r="9" spans="1:5" x14ac:dyDescent="0.2">
      <c r="A9" s="5">
        <v>19017212</v>
      </c>
      <c r="B9" s="5" t="s">
        <v>12</v>
      </c>
      <c r="C9" s="5">
        <v>1426</v>
      </c>
      <c r="D9" s="5" t="s">
        <v>6</v>
      </c>
      <c r="E9" s="5" t="str">
        <f t="shared" si="0"/>
        <v>seq_2</v>
      </c>
    </row>
    <row r="10" spans="1:5" x14ac:dyDescent="0.2">
      <c r="A10" s="5">
        <v>19022177</v>
      </c>
      <c r="B10" s="5" t="s">
        <v>10</v>
      </c>
      <c r="C10" s="5">
        <v>4860</v>
      </c>
      <c r="D10" s="5" t="s">
        <v>47</v>
      </c>
      <c r="E10" s="5" t="str">
        <f t="shared" si="0"/>
        <v>seq_1</v>
      </c>
    </row>
    <row r="11" spans="1:5" x14ac:dyDescent="0.2">
      <c r="A11" s="5">
        <v>19022181</v>
      </c>
      <c r="B11" s="5" t="s">
        <v>10</v>
      </c>
      <c r="C11" s="5">
        <v>4860</v>
      </c>
      <c r="D11" s="5" t="s">
        <v>47</v>
      </c>
      <c r="E11" s="5" t="str">
        <f t="shared" si="0"/>
        <v>seq_1</v>
      </c>
    </row>
    <row r="12" spans="1:5" x14ac:dyDescent="0.2">
      <c r="A12" s="5">
        <v>19022934</v>
      </c>
      <c r="B12" s="5" t="s">
        <v>10</v>
      </c>
      <c r="C12" s="5">
        <v>2002</v>
      </c>
      <c r="D12" s="5" t="s">
        <v>66</v>
      </c>
      <c r="E12" s="5" t="str">
        <f t="shared" si="0"/>
        <v>seq_1</v>
      </c>
    </row>
    <row r="13" spans="1:5" x14ac:dyDescent="0.2">
      <c r="A13" s="5">
        <v>19019654</v>
      </c>
      <c r="B13" s="5" t="s">
        <v>9</v>
      </c>
      <c r="C13" s="5">
        <v>2255</v>
      </c>
      <c r="D13" s="5" t="s">
        <v>66</v>
      </c>
      <c r="E13" s="5" t="str">
        <f t="shared" si="0"/>
        <v>seq_1</v>
      </c>
    </row>
    <row r="14" spans="1:5" x14ac:dyDescent="0.2">
      <c r="A14" s="5">
        <v>19019656</v>
      </c>
      <c r="B14" s="5" t="s">
        <v>18</v>
      </c>
      <c r="C14" s="5">
        <v>1717</v>
      </c>
      <c r="D14" s="5" t="s">
        <v>66</v>
      </c>
      <c r="E14" s="5" t="str">
        <f t="shared" si="0"/>
        <v>seq_1</v>
      </c>
    </row>
    <row r="15" spans="1:5" x14ac:dyDescent="0.2">
      <c r="A15" s="5">
        <v>19019989</v>
      </c>
      <c r="B15" s="5" t="s">
        <v>9</v>
      </c>
      <c r="C15" s="5">
        <v>2282</v>
      </c>
      <c r="D15" s="5" t="s">
        <v>66</v>
      </c>
      <c r="E15" s="5" t="str">
        <f t="shared" si="0"/>
        <v>seq_1</v>
      </c>
    </row>
    <row r="16" spans="1:5" x14ac:dyDescent="0.2">
      <c r="A16" s="5">
        <v>19019655</v>
      </c>
      <c r="B16" s="5" t="s">
        <v>9</v>
      </c>
      <c r="C16" s="5">
        <v>2072</v>
      </c>
      <c r="D16" s="5" t="s">
        <v>66</v>
      </c>
      <c r="E16" s="5" t="str">
        <f t="shared" si="0"/>
        <v>seq_1</v>
      </c>
    </row>
    <row r="17" spans="1:5" x14ac:dyDescent="0.2">
      <c r="A17" s="5">
        <v>19019988</v>
      </c>
      <c r="B17" s="5" t="s">
        <v>9</v>
      </c>
      <c r="C17" s="5">
        <v>2217</v>
      </c>
      <c r="D17" s="5" t="s">
        <v>66</v>
      </c>
      <c r="E17" s="5" t="str">
        <f t="shared" si="0"/>
        <v>seq_1</v>
      </c>
    </row>
    <row r="18" spans="1:5" x14ac:dyDescent="0.2">
      <c r="A18" s="5">
        <v>19022179</v>
      </c>
      <c r="B18" s="5" t="s">
        <v>10</v>
      </c>
      <c r="C18" s="5">
        <v>4860</v>
      </c>
      <c r="D18" s="5" t="s">
        <v>47</v>
      </c>
      <c r="E18" s="5" t="str">
        <f t="shared" si="0"/>
        <v>seq_1</v>
      </c>
    </row>
    <row r="19" spans="1:5" x14ac:dyDescent="0.2">
      <c r="A19" s="5">
        <v>19005847</v>
      </c>
      <c r="B19" s="5" t="s">
        <v>13</v>
      </c>
      <c r="C19" s="5">
        <v>2000</v>
      </c>
      <c r="D19" s="5" t="s">
        <v>66</v>
      </c>
      <c r="E19" s="5" t="str">
        <f t="shared" si="0"/>
        <v>seq_1</v>
      </c>
    </row>
    <row r="20" spans="1:5" x14ac:dyDescent="0.2">
      <c r="A20" s="5">
        <v>19022178</v>
      </c>
      <c r="B20" s="5" t="s">
        <v>10</v>
      </c>
      <c r="C20" s="5">
        <v>4860</v>
      </c>
      <c r="D20" s="5" t="s">
        <v>47</v>
      </c>
      <c r="E20" s="5" t="str">
        <f t="shared" si="0"/>
        <v>seq_1</v>
      </c>
    </row>
    <row r="21" spans="1:5" x14ac:dyDescent="0.2">
      <c r="A21" s="5">
        <v>19022180</v>
      </c>
      <c r="B21" s="5" t="s">
        <v>10</v>
      </c>
      <c r="C21" s="5">
        <v>4860</v>
      </c>
      <c r="D21" s="5" t="s">
        <v>47</v>
      </c>
      <c r="E21" s="5" t="str">
        <f t="shared" si="0"/>
        <v>seq_1</v>
      </c>
    </row>
    <row r="22" spans="1:5" x14ac:dyDescent="0.2">
      <c r="A22" s="5">
        <v>19019115</v>
      </c>
      <c r="B22" s="5" t="s">
        <v>12</v>
      </c>
      <c r="C22" s="5">
        <v>1426.0000006</v>
      </c>
      <c r="D22" s="5" t="s">
        <v>5</v>
      </c>
      <c r="E22" s="5" t="str">
        <f t="shared" si="0"/>
        <v>seq_2</v>
      </c>
    </row>
    <row r="23" spans="1:5" x14ac:dyDescent="0.2">
      <c r="A23" s="5">
        <v>19019117</v>
      </c>
      <c r="B23" s="5" t="s">
        <v>12</v>
      </c>
      <c r="C23" s="5">
        <v>1426.0000006</v>
      </c>
      <c r="D23" s="5" t="s">
        <v>5</v>
      </c>
      <c r="E23" s="5" t="str">
        <f t="shared" si="0"/>
        <v>seq_2</v>
      </c>
    </row>
    <row r="24" spans="1:5" x14ac:dyDescent="0.2">
      <c r="A24" s="5">
        <v>19019116</v>
      </c>
      <c r="B24" s="5" t="s">
        <v>12</v>
      </c>
      <c r="C24" s="5">
        <v>1426.0000006</v>
      </c>
      <c r="D24" s="5" t="s">
        <v>5</v>
      </c>
      <c r="E24" s="5" t="str">
        <f t="shared" si="0"/>
        <v>seq_2</v>
      </c>
    </row>
    <row r="25" spans="1:5" x14ac:dyDescent="0.2">
      <c r="A25" s="5">
        <v>19019120</v>
      </c>
      <c r="B25" s="5" t="s">
        <v>12</v>
      </c>
      <c r="C25" s="5">
        <v>1426.0000006</v>
      </c>
      <c r="D25" s="5" t="s">
        <v>5</v>
      </c>
      <c r="E25" s="5" t="str">
        <f t="shared" si="0"/>
        <v>seq_2</v>
      </c>
    </row>
    <row r="26" spans="1:5" x14ac:dyDescent="0.2">
      <c r="A26" s="5">
        <v>19019123</v>
      </c>
      <c r="B26" s="5" t="s">
        <v>11</v>
      </c>
      <c r="C26" s="5">
        <v>1905.9999994</v>
      </c>
      <c r="D26" s="5" t="s">
        <v>5</v>
      </c>
      <c r="E26" s="5" t="str">
        <f t="shared" si="0"/>
        <v>seq_2</v>
      </c>
    </row>
    <row r="27" spans="1:5" x14ac:dyDescent="0.2">
      <c r="A27" s="5">
        <v>19019124</v>
      </c>
      <c r="B27" s="5" t="s">
        <v>11</v>
      </c>
      <c r="C27" s="5">
        <v>1905.9999994</v>
      </c>
      <c r="D27" s="5" t="s">
        <v>5</v>
      </c>
      <c r="E27" s="5" t="str">
        <f t="shared" si="0"/>
        <v>seq_2</v>
      </c>
    </row>
    <row r="28" spans="1:5" x14ac:dyDescent="0.2">
      <c r="A28" s="5">
        <v>19019125</v>
      </c>
      <c r="B28" s="5" t="s">
        <v>11</v>
      </c>
      <c r="C28" s="5">
        <v>1905.9999994</v>
      </c>
      <c r="D28" s="5" t="s">
        <v>5</v>
      </c>
      <c r="E28" s="5" t="str">
        <f t="shared" si="0"/>
        <v>seq_2</v>
      </c>
    </row>
    <row r="29" spans="1:5" x14ac:dyDescent="0.2">
      <c r="A29" s="5">
        <v>19019474</v>
      </c>
      <c r="B29" s="5" t="s">
        <v>12</v>
      </c>
      <c r="C29" s="5">
        <v>1426.0000006</v>
      </c>
      <c r="D29" s="5" t="s">
        <v>5</v>
      </c>
      <c r="E29" s="5" t="str">
        <f t="shared" si="0"/>
        <v>seq_2</v>
      </c>
    </row>
    <row r="30" spans="1:5" x14ac:dyDescent="0.2">
      <c r="A30" s="5">
        <v>19019476</v>
      </c>
      <c r="B30" s="5" t="s">
        <v>12</v>
      </c>
      <c r="C30" s="5">
        <v>1426.0000006</v>
      </c>
      <c r="D30" s="5" t="s">
        <v>5</v>
      </c>
      <c r="E30" s="5" t="str">
        <f t="shared" si="0"/>
        <v>seq_2</v>
      </c>
    </row>
    <row r="31" spans="1:5" x14ac:dyDescent="0.2">
      <c r="A31" s="5">
        <v>19019477</v>
      </c>
      <c r="B31" s="5" t="s">
        <v>12</v>
      </c>
      <c r="C31" s="5">
        <v>1426.0000006</v>
      </c>
      <c r="D31" s="5" t="s">
        <v>5</v>
      </c>
      <c r="E31" s="5" t="str">
        <f t="shared" si="0"/>
        <v>seq_2</v>
      </c>
    </row>
    <row r="32" spans="1:5" x14ac:dyDescent="0.2">
      <c r="A32" s="5">
        <v>19023260</v>
      </c>
      <c r="B32" s="5" t="s">
        <v>10</v>
      </c>
      <c r="C32" s="5">
        <v>4860</v>
      </c>
      <c r="D32" s="5" t="s">
        <v>5</v>
      </c>
      <c r="E32" s="5" t="str">
        <f t="shared" si="0"/>
        <v>seq_1</v>
      </c>
    </row>
    <row r="33" spans="1:5" x14ac:dyDescent="0.2">
      <c r="A33" s="5">
        <v>19023261</v>
      </c>
      <c r="B33" s="5" t="s">
        <v>10</v>
      </c>
      <c r="C33" s="5">
        <v>4860</v>
      </c>
      <c r="D33" s="5" t="s">
        <v>5</v>
      </c>
      <c r="E33" s="5" t="str">
        <f t="shared" si="0"/>
        <v>seq_1</v>
      </c>
    </row>
    <row r="34" spans="1:5" x14ac:dyDescent="0.2">
      <c r="A34" s="5">
        <v>19019118</v>
      </c>
      <c r="B34" s="5" t="s">
        <v>12</v>
      </c>
      <c r="C34" s="5">
        <v>1426.0000006</v>
      </c>
      <c r="D34" s="5" t="s">
        <v>5</v>
      </c>
      <c r="E34" s="5" t="str">
        <f t="shared" si="0"/>
        <v>seq_2</v>
      </c>
    </row>
    <row r="35" spans="1:5" x14ac:dyDescent="0.2">
      <c r="A35" s="5">
        <v>19019119</v>
      </c>
      <c r="B35" s="5" t="s">
        <v>12</v>
      </c>
      <c r="C35" s="5">
        <v>1426.0000006</v>
      </c>
      <c r="D35" s="5" t="s">
        <v>5</v>
      </c>
      <c r="E35" s="5" t="str">
        <f t="shared" si="0"/>
        <v>seq_2</v>
      </c>
    </row>
    <row r="36" spans="1:5" x14ac:dyDescent="0.2">
      <c r="A36" s="5">
        <v>19019121</v>
      </c>
      <c r="B36" s="5" t="s">
        <v>12</v>
      </c>
      <c r="C36" s="5">
        <v>1426.0000006</v>
      </c>
      <c r="D36" s="5" t="s">
        <v>5</v>
      </c>
      <c r="E36" s="5" t="str">
        <f t="shared" si="0"/>
        <v>seq_2</v>
      </c>
    </row>
    <row r="37" spans="1:5" x14ac:dyDescent="0.2">
      <c r="A37" s="5">
        <v>19019122</v>
      </c>
      <c r="B37" s="5" t="s">
        <v>12</v>
      </c>
      <c r="C37" s="5">
        <v>1426.0000006</v>
      </c>
      <c r="D37" s="5" t="s">
        <v>5</v>
      </c>
      <c r="E37" s="5" t="str">
        <f t="shared" si="0"/>
        <v>seq_2</v>
      </c>
    </row>
    <row r="38" spans="1:5" x14ac:dyDescent="0.2">
      <c r="A38" s="5">
        <v>19019473</v>
      </c>
      <c r="B38" s="5" t="s">
        <v>12</v>
      </c>
      <c r="C38" s="5">
        <v>1426.0000006</v>
      </c>
      <c r="D38" s="5" t="s">
        <v>5</v>
      </c>
      <c r="E38" s="5" t="str">
        <f t="shared" si="0"/>
        <v>seq_2</v>
      </c>
    </row>
    <row r="39" spans="1:5" x14ac:dyDescent="0.2">
      <c r="A39" s="5">
        <v>19019475</v>
      </c>
      <c r="B39" s="5" t="s">
        <v>12</v>
      </c>
      <c r="C39" s="5">
        <v>1426.0000006</v>
      </c>
      <c r="D39" s="5" t="s">
        <v>5</v>
      </c>
      <c r="E39" s="5" t="str">
        <f t="shared" si="0"/>
        <v>seq_2</v>
      </c>
    </row>
    <row r="40" spans="1:5" x14ac:dyDescent="0.2">
      <c r="A40" s="5">
        <v>19019478</v>
      </c>
      <c r="B40" s="5" t="s">
        <v>12</v>
      </c>
      <c r="C40" s="5">
        <v>1426.0000006</v>
      </c>
      <c r="D40" s="5" t="s">
        <v>5</v>
      </c>
      <c r="E40" s="5" t="str">
        <f t="shared" si="0"/>
        <v>seq_2</v>
      </c>
    </row>
    <row r="41" spans="1:5" x14ac:dyDescent="0.2">
      <c r="A41" s="5">
        <v>19023257</v>
      </c>
      <c r="B41" s="5" t="s">
        <v>10</v>
      </c>
      <c r="C41" s="5">
        <v>4860</v>
      </c>
      <c r="D41" s="5" t="s">
        <v>5</v>
      </c>
      <c r="E41" s="5" t="str">
        <f t="shared" si="0"/>
        <v>seq_1</v>
      </c>
    </row>
    <row r="42" spans="1:5" x14ac:dyDescent="0.2">
      <c r="A42" s="5">
        <v>19023258</v>
      </c>
      <c r="B42" s="5" t="s">
        <v>10</v>
      </c>
      <c r="C42" s="5">
        <v>4860</v>
      </c>
      <c r="D42" s="5" t="s">
        <v>5</v>
      </c>
      <c r="E42" s="5" t="str">
        <f t="shared" si="0"/>
        <v>seq_1</v>
      </c>
    </row>
    <row r="43" spans="1:5" x14ac:dyDescent="0.2">
      <c r="A43" s="5">
        <v>19023259</v>
      </c>
      <c r="B43" s="5" t="s">
        <v>10</v>
      </c>
      <c r="C43" s="5">
        <v>4860</v>
      </c>
      <c r="D43" s="5" t="s">
        <v>5</v>
      </c>
      <c r="E43" s="5" t="str">
        <f t="shared" si="0"/>
        <v>seq_1</v>
      </c>
    </row>
    <row r="44" spans="1:5" x14ac:dyDescent="0.2">
      <c r="A44" s="5">
        <v>19022932</v>
      </c>
      <c r="B44" s="5" t="s">
        <v>10</v>
      </c>
      <c r="C44" s="5">
        <v>1957</v>
      </c>
      <c r="D44" s="5" t="s">
        <v>6</v>
      </c>
      <c r="E44" s="5" t="str">
        <f t="shared" si="0"/>
        <v>seq_1</v>
      </c>
    </row>
    <row r="45" spans="1:5" x14ac:dyDescent="0.2">
      <c r="A45" s="5">
        <v>19022933</v>
      </c>
      <c r="B45" s="5" t="s">
        <v>10</v>
      </c>
      <c r="C45" s="5">
        <v>1931</v>
      </c>
      <c r="D45" s="5" t="s">
        <v>6</v>
      </c>
      <c r="E45" s="5" t="str">
        <f t="shared" si="0"/>
        <v>seq_1</v>
      </c>
    </row>
    <row r="46" spans="1:5" x14ac:dyDescent="0.2">
      <c r="A46" s="5">
        <v>19022935</v>
      </c>
      <c r="B46" s="5" t="s">
        <v>10</v>
      </c>
      <c r="C46" s="5">
        <v>1918</v>
      </c>
      <c r="D46" s="5" t="s">
        <v>6</v>
      </c>
      <c r="E46" s="5" t="str">
        <f t="shared" si="0"/>
        <v>seq_1</v>
      </c>
    </row>
    <row r="47" spans="1:5" x14ac:dyDescent="0.2">
      <c r="A47" s="5">
        <v>19022764</v>
      </c>
      <c r="B47" s="5" t="s">
        <v>10</v>
      </c>
      <c r="C47" s="5">
        <v>2002</v>
      </c>
      <c r="D47" s="5" t="s">
        <v>6</v>
      </c>
      <c r="E47" s="5" t="str">
        <f t="shared" si="0"/>
        <v>seq_1</v>
      </c>
    </row>
    <row r="48" spans="1:5" x14ac:dyDescent="0.2">
      <c r="A48" s="5">
        <v>19022765</v>
      </c>
      <c r="B48" s="5" t="s">
        <v>10</v>
      </c>
      <c r="C48" s="5">
        <v>2002</v>
      </c>
      <c r="D48" s="5" t="s">
        <v>6</v>
      </c>
      <c r="E48" s="5" t="str">
        <f t="shared" si="0"/>
        <v>seq_1</v>
      </c>
    </row>
    <row r="49" spans="1:5" x14ac:dyDescent="0.2">
      <c r="A49" s="5">
        <v>19023251</v>
      </c>
      <c r="B49" s="5" t="s">
        <v>13</v>
      </c>
      <c r="C49" s="5">
        <v>2001.9999996500001</v>
      </c>
      <c r="D49" s="5" t="s">
        <v>66</v>
      </c>
      <c r="E49" s="5" t="str">
        <f t="shared" si="0"/>
        <v>seq_1</v>
      </c>
    </row>
    <row r="50" spans="1:5" x14ac:dyDescent="0.2">
      <c r="A50" s="5">
        <v>19023255</v>
      </c>
      <c r="B50" s="5" t="s">
        <v>18</v>
      </c>
      <c r="C50" s="5">
        <v>2128.0000005000002</v>
      </c>
      <c r="D50" s="5" t="s">
        <v>66</v>
      </c>
      <c r="E50" s="5" t="str">
        <f t="shared" si="0"/>
        <v>seq_1</v>
      </c>
    </row>
    <row r="51" spans="1:5" x14ac:dyDescent="0.2">
      <c r="A51" s="5">
        <v>19023256</v>
      </c>
      <c r="B51" s="5" t="s">
        <v>18</v>
      </c>
      <c r="C51" s="5">
        <v>2128.0000005000002</v>
      </c>
      <c r="D51" s="5" t="s">
        <v>66</v>
      </c>
      <c r="E51" s="5" t="str">
        <f t="shared" si="0"/>
        <v>seq_1</v>
      </c>
    </row>
    <row r="52" spans="1:5" x14ac:dyDescent="0.2">
      <c r="A52" s="5">
        <v>19023252</v>
      </c>
      <c r="B52" s="5" t="s">
        <v>13</v>
      </c>
      <c r="C52" s="5">
        <v>2001.9999996500001</v>
      </c>
      <c r="D52" s="5" t="s">
        <v>66</v>
      </c>
      <c r="E52" s="5" t="str">
        <f t="shared" si="0"/>
        <v>seq_1</v>
      </c>
    </row>
    <row r="53" spans="1:5" x14ac:dyDescent="0.2">
      <c r="A53" s="5">
        <v>19023253</v>
      </c>
      <c r="B53" s="5" t="s">
        <v>13</v>
      </c>
      <c r="C53" s="5">
        <v>2001.9999996500001</v>
      </c>
      <c r="D53" s="5" t="s">
        <v>66</v>
      </c>
      <c r="E53" s="5" t="str">
        <f t="shared" si="0"/>
        <v>seq_1</v>
      </c>
    </row>
    <row r="54" spans="1:5" x14ac:dyDescent="0.2">
      <c r="A54" s="5">
        <v>19023254</v>
      </c>
      <c r="B54" s="5" t="s">
        <v>13</v>
      </c>
      <c r="C54" s="5">
        <v>2001.9999996500001</v>
      </c>
      <c r="D54" s="5" t="s">
        <v>66</v>
      </c>
      <c r="E54" s="5" t="str">
        <f t="shared" si="0"/>
        <v>seq_1</v>
      </c>
    </row>
    <row r="55" spans="1:5" x14ac:dyDescent="0.2">
      <c r="A55" s="5">
        <v>19021864</v>
      </c>
      <c r="B55" s="5" t="s">
        <v>13</v>
      </c>
      <c r="C55" s="5">
        <v>2000</v>
      </c>
      <c r="D55" s="5" t="s">
        <v>6</v>
      </c>
      <c r="E55" s="5" t="str">
        <f t="shared" si="0"/>
        <v>seq_1</v>
      </c>
    </row>
    <row r="56" spans="1:5" x14ac:dyDescent="0.2">
      <c r="A56" s="5">
        <v>19021867</v>
      </c>
      <c r="B56" s="5" t="s">
        <v>13</v>
      </c>
      <c r="C56" s="5">
        <v>1919</v>
      </c>
      <c r="D56" s="5" t="s">
        <v>6</v>
      </c>
      <c r="E56" s="5" t="str">
        <f t="shared" si="0"/>
        <v>seq_1</v>
      </c>
    </row>
    <row r="57" spans="1:5" x14ac:dyDescent="0.2">
      <c r="A57" s="5">
        <v>19021865</v>
      </c>
      <c r="B57" s="5" t="s">
        <v>13</v>
      </c>
      <c r="C57" s="5">
        <v>1796</v>
      </c>
      <c r="D57" s="5" t="s">
        <v>6</v>
      </c>
      <c r="E57" s="5" t="str">
        <f t="shared" si="0"/>
        <v>seq_1</v>
      </c>
    </row>
    <row r="58" spans="1:5" x14ac:dyDescent="0.2">
      <c r="A58" s="5">
        <v>19021866</v>
      </c>
      <c r="B58" s="5" t="s">
        <v>13</v>
      </c>
      <c r="C58" s="5">
        <v>1958</v>
      </c>
      <c r="D58" s="5" t="s">
        <v>6</v>
      </c>
      <c r="E58" s="5" t="str">
        <f t="shared" si="0"/>
        <v>seq_1</v>
      </c>
    </row>
    <row r="59" spans="1:5" x14ac:dyDescent="0.2">
      <c r="A59" s="5">
        <v>19010768</v>
      </c>
      <c r="B59" s="5" t="s">
        <v>10</v>
      </c>
      <c r="C59" s="5">
        <v>2356</v>
      </c>
      <c r="D59" s="5" t="s">
        <v>6</v>
      </c>
      <c r="E59" s="5" t="str">
        <f t="shared" si="0"/>
        <v>seq_1</v>
      </c>
    </row>
    <row r="60" spans="1:5" x14ac:dyDescent="0.2">
      <c r="A60" s="5">
        <v>19008448</v>
      </c>
      <c r="B60" s="5" t="s">
        <v>12</v>
      </c>
      <c r="C60" s="5">
        <v>4864</v>
      </c>
      <c r="D60" s="5" t="s">
        <v>66</v>
      </c>
      <c r="E60" s="5" t="str">
        <f t="shared" si="0"/>
        <v>seq_2</v>
      </c>
    </row>
    <row r="61" spans="1:5" x14ac:dyDescent="0.2">
      <c r="A61" s="5"/>
      <c r="B61" s="5"/>
      <c r="C61" s="5"/>
      <c r="D61" s="5"/>
      <c r="E61" s="5"/>
    </row>
    <row r="62" spans="1:5" x14ac:dyDescent="0.2">
      <c r="A62" s="5"/>
      <c r="B62" s="5"/>
      <c r="C62" s="5"/>
      <c r="D62" s="5"/>
      <c r="E62" s="5"/>
    </row>
    <row r="63" spans="1:5" x14ac:dyDescent="0.2">
      <c r="A63" s="5"/>
      <c r="B63" s="5"/>
      <c r="C63" s="5"/>
      <c r="D63" s="5"/>
      <c r="E63" s="5"/>
    </row>
    <row r="64" spans="1:5" x14ac:dyDescent="0.2">
      <c r="A64" s="5"/>
      <c r="B64" s="5"/>
      <c r="C64" s="5"/>
      <c r="D64" s="5"/>
      <c r="E64" s="5"/>
    </row>
  </sheetData>
  <autoFilter ref="A1:E64" xr:uid="{00000000-0009-0000-0000-000008000000}"/>
  <conditionalFormatting sqref="A1:A1048576">
    <cfRule type="duplicateValues" dxfId="1" priority="2"/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</vt:lpstr>
      <vt:lpstr>demand</vt:lpstr>
      <vt:lpstr>criteria</vt:lpstr>
      <vt:lpstr>sequence</vt:lpstr>
      <vt:lpstr>machine</vt:lpstr>
      <vt:lpstr>processing_time</vt:lpstr>
      <vt:lpstr>machine_criteria</vt:lpstr>
      <vt:lpstr>machine_lotsize</vt:lpstr>
      <vt:lpstr>wip</vt:lpstr>
      <vt:lpstr>finished_goods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duy khai</cp:lastModifiedBy>
  <cp:lastPrinted>2018-10-12T04:23:24Z</cp:lastPrinted>
  <dcterms:created xsi:type="dcterms:W3CDTF">2018-09-17T04:56:00Z</dcterms:created>
  <dcterms:modified xsi:type="dcterms:W3CDTF">2018-10-17T06:57:05Z</dcterms:modified>
</cp:coreProperties>
</file>